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https://d.docs.live.net/dad4eb6fa9597a66/MEF/OpenBDAP/Link/Punto 2/Attivazione Redazione/Documenti_PortaleRGS/Documenti_PortaleRGS_IGB/"/>
    </mc:Choice>
  </mc:AlternateContent>
  <xr:revisionPtr revIDLastSave="0" documentId="8_{DB7AFB5F-3595-474F-8E6F-CFD790ED364A}" xr6:coauthVersionLast="45" xr6:coauthVersionMax="45" xr10:uidLastSave="{00000000-0000-0000-0000-000000000000}"/>
  <bookViews>
    <workbookView xWindow="-20610" yWindow="-120" windowWidth="20730" windowHeight="11160" tabRatio="925" xr2:uid="{00000000-000D-0000-FFFF-FFFF00000000}"/>
  </bookViews>
  <sheets>
    <sheet name="INDICE" sheetId="22" r:id="rId1"/>
    <sheet name="nota bene" sheetId="77" r:id="rId2"/>
    <sheet name="Tavola 1.1" sheetId="78" r:id="rId3"/>
    <sheet name="Tavola 1.2a" sheetId="82" r:id="rId4"/>
    <sheet name="Tavola 1.2b" sheetId="83" r:id="rId5"/>
    <sheet name="Tavola 1.3a" sheetId="84" r:id="rId6"/>
    <sheet name="Tavola 1.3b" sheetId="67" r:id="rId7"/>
    <sheet name="Tavola 1.3c" sheetId="81" r:id="rId8"/>
    <sheet name="Tavola 1.3d" sheetId="86" r:id="rId9"/>
    <sheet name="Tavola 1.4a" sheetId="68" r:id="rId10"/>
    <sheet name="Tavola 1.4b" sheetId="69" r:id="rId11"/>
    <sheet name="Tavola 1.4c" sheetId="88" r:id="rId12"/>
    <sheet name="Tavola 1.4d" sheetId="89" r:id="rId13"/>
    <sheet name="Tavola 1.5a" sheetId="71" r:id="rId14"/>
    <sheet name="Tavola 1.5b" sheetId="72" r:id="rId15"/>
    <sheet name="Tavola 1.5c" sheetId="90" r:id="rId16"/>
    <sheet name="Tavola 1.5d" sheetId="92" r:id="rId17"/>
    <sheet name="Tavola 1.6" sheetId="74" r:id="rId18"/>
    <sheet name="Note" sheetId="62" r:id="rId19"/>
    <sheet name="Allegato 1" sheetId="95" r:id="rId20"/>
    <sheet name="Allegato 2" sheetId="97" r:id="rId21"/>
    <sheet name="Allegato 3" sheetId="96" r:id="rId22"/>
  </sheets>
  <externalReferences>
    <externalReference r:id="rId23"/>
  </externalReferences>
  <definedNames>
    <definedName name="_xlnm._FilterDatabase" localSheetId="19" hidden="1">'Allegato 1'!#REF!</definedName>
    <definedName name="_xlnm._FilterDatabase" localSheetId="20" hidden="1">'Allegato 2'!#REF!</definedName>
    <definedName name="_xlnm._FilterDatabase" localSheetId="5" hidden="1">'Tavola 1.3a'!$A$4:$N$4</definedName>
    <definedName name="_xlnm.Print_Area" localSheetId="20">'Allegato 2'!#REF!</definedName>
    <definedName name="_xlnm.Print_Area" localSheetId="21">'Allegato 3'!$A$1:$E$26</definedName>
    <definedName name="_xlnm.Print_Area" localSheetId="0">INDICE!$A$1:$A$30</definedName>
    <definedName name="_xlnm.Print_Area" localSheetId="1">'nota bene'!$A$1:$A$16</definedName>
    <definedName name="_xlnm.Print_Area" localSheetId="18">Note!#REF!</definedName>
    <definedName name="_xlnm.Print_Area" localSheetId="2">'Tavola 1.1'!$A$1:$G$52</definedName>
    <definedName name="_xlnm.Print_Area" localSheetId="3">'Tavola 1.2a'!$A$1:$H$39</definedName>
    <definedName name="_xlnm.Print_Area" localSheetId="5">'Tavola 1.3a'!$A$1:$K$4</definedName>
    <definedName name="_xlnm.Print_Area" localSheetId="6">'Tavola 1.3b'!$A$1:$K$4</definedName>
    <definedName name="_xlnm.Print_Area" localSheetId="7">'Tavola 1.3c'!$A$1:$H$215</definedName>
    <definedName name="_xlnm.Print_Area" localSheetId="8">'Tavola 1.3d'!$A$1:$H$214</definedName>
    <definedName name="_xlnm.Print_Area" localSheetId="10">'Tavola 1.4b'!$A$1:$K$27</definedName>
    <definedName name="_xlnm.Print_Area" localSheetId="13">'Tavola 1.5a'!$A$1:$K$18</definedName>
    <definedName name="_xlnm.Print_Area" localSheetId="14">'Tavola 1.5b'!$A$1:$K$18</definedName>
    <definedName name="_xlnm.Print_Area" localSheetId="17">'Tavola 1.6'!$A$1:$DB$41</definedName>
    <definedName name="Database_Formazione_2008_RiclassificataLB2012" localSheetId="19">#REF!</definedName>
    <definedName name="Database_Formazione_2008_RiclassificataLB2012" localSheetId="20">#REF!</definedName>
    <definedName name="Database_Formazione_2008_RiclassificataLB2012" localSheetId="21">#REF!</definedName>
    <definedName name="Database_Formazione_2008_RiclassificataLB2012" localSheetId="18">#REF!</definedName>
    <definedName name="Database_Formazione_2008_RiclassificataLB2012" localSheetId="2">#REF!</definedName>
    <definedName name="Database_Formazione_2008_RiclassificataLB2012" localSheetId="7">#REF!</definedName>
    <definedName name="Database_Formazione_2008_RiclassificataLB2012" localSheetId="8">#REF!</definedName>
    <definedName name="Database_Formazione_2008_RiclassificataLB2012" localSheetId="12">#REF!</definedName>
    <definedName name="Database_Formazione_2008_RiclassificataLB2012" localSheetId="15">#REF!</definedName>
    <definedName name="Database_Formazione_2008_RiclassificataLB2012" localSheetId="17">#REF!</definedName>
    <definedName name="Database_Formazione_2008_RiclassificataLB2012">#REF!</definedName>
    <definedName name="Print_Area_0" localSheetId="19">#REF!</definedName>
    <definedName name="Print_Area_0" localSheetId="20">#REF!</definedName>
    <definedName name="Print_Area_0" localSheetId="21">#REF!</definedName>
    <definedName name="Print_Area_0" localSheetId="18">#REF!</definedName>
    <definedName name="Print_Area_0" localSheetId="2">#REF!</definedName>
    <definedName name="Print_Area_0" localSheetId="7">#REF!</definedName>
    <definedName name="Print_Area_0" localSheetId="8">#REF!</definedName>
    <definedName name="Print_Area_0" localSheetId="12">#REF!</definedName>
    <definedName name="Print_Area_0" localSheetId="15">#REF!</definedName>
    <definedName name="Print_Area_0" localSheetId="17">#REF!</definedName>
    <definedName name="Print_Area_0">#REF!</definedName>
    <definedName name="_xlnm.Print_Titles" localSheetId="19">'Allegato 1'!#REF!</definedName>
    <definedName name="_xlnm.Print_Titles" localSheetId="5">'Tavola 1.3a'!$3:$4</definedName>
    <definedName name="_xlnm.Print_Titles" localSheetId="6">'Tavola 1.3b'!$3:$4</definedName>
    <definedName name="_xlnm.Print_Titles" localSheetId="7">'Tavola 1.3c'!$3:$4</definedName>
    <definedName name="_xlnm.Print_Titles" localSheetId="8">'Tavola 1.3d'!$3:$4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22" l="1"/>
  <c r="A27" i="22"/>
  <c r="K18" i="72" l="1"/>
  <c r="J18" i="72"/>
  <c r="K17" i="72"/>
  <c r="J17" i="72"/>
  <c r="K16" i="72"/>
  <c r="J16" i="72"/>
  <c r="K15" i="72"/>
  <c r="J15" i="72"/>
  <c r="K14" i="72"/>
  <c r="J14" i="72"/>
  <c r="K13" i="72"/>
  <c r="J13" i="72"/>
  <c r="K12" i="72"/>
  <c r="J12" i="72"/>
  <c r="K11" i="72"/>
  <c r="J11" i="72"/>
  <c r="K10" i="72"/>
  <c r="J10" i="72"/>
  <c r="K9" i="72"/>
  <c r="J9" i="72"/>
  <c r="K8" i="72"/>
  <c r="J8" i="72"/>
  <c r="K7" i="72"/>
  <c r="J7" i="72"/>
  <c r="K6" i="72"/>
  <c r="J6" i="72"/>
  <c r="K5" i="72"/>
  <c r="J5" i="72"/>
  <c r="K18" i="71"/>
  <c r="J18" i="71"/>
  <c r="K17" i="71"/>
  <c r="J17" i="71"/>
  <c r="K16" i="71"/>
  <c r="J16" i="71"/>
  <c r="K15" i="71"/>
  <c r="J15" i="71"/>
  <c r="K14" i="71"/>
  <c r="J14" i="71"/>
  <c r="K13" i="71"/>
  <c r="J13" i="71"/>
  <c r="K12" i="71"/>
  <c r="J12" i="71"/>
  <c r="K11" i="71"/>
  <c r="J11" i="71"/>
  <c r="K10" i="71"/>
  <c r="J10" i="71"/>
  <c r="K9" i="71"/>
  <c r="J9" i="71"/>
  <c r="K8" i="71"/>
  <c r="J8" i="71"/>
  <c r="K7" i="71"/>
  <c r="J7" i="71"/>
  <c r="K6" i="71"/>
  <c r="J6" i="71"/>
  <c r="K5" i="71"/>
  <c r="J5" i="71"/>
  <c r="A29" i="22" l="1"/>
  <c r="A20" i="22"/>
  <c r="A10" i="22"/>
  <c r="A9" i="22"/>
  <c r="A11" i="22" l="1"/>
  <c r="A26" i="22" l="1"/>
  <c r="A22" i="22" l="1"/>
  <c r="A21" i="22"/>
  <c r="A18" i="22"/>
  <c r="A17" i="22"/>
  <c r="A14" i="22"/>
  <c r="A13" i="22"/>
  <c r="CK6" i="74" l="1"/>
  <c r="CL6" i="74" l="1"/>
  <c r="CK7" i="74"/>
  <c r="CL7" i="74"/>
  <c r="CK8" i="74"/>
  <c r="CL8" i="74"/>
  <c r="CK9" i="74"/>
  <c r="CL9" i="74"/>
  <c r="CK10" i="74"/>
  <c r="CL10" i="74"/>
  <c r="CK11" i="74"/>
  <c r="CL11" i="74"/>
  <c r="CK12" i="74"/>
  <c r="CL12" i="74"/>
  <c r="CK13" i="74"/>
  <c r="CL13" i="74"/>
  <c r="CK14" i="74"/>
  <c r="CL14" i="74"/>
  <c r="CK15" i="74"/>
  <c r="CL15" i="74"/>
  <c r="CK16" i="74"/>
  <c r="CL16" i="74"/>
  <c r="CK17" i="74"/>
  <c r="CL17" i="74"/>
  <c r="CK18" i="74"/>
  <c r="CL18" i="74"/>
  <c r="CK19" i="74"/>
  <c r="CL19" i="74"/>
  <c r="CK20" i="74"/>
  <c r="CL20" i="74"/>
  <c r="CK21" i="74"/>
  <c r="CL21" i="74"/>
  <c r="CK22" i="74"/>
  <c r="CL22" i="74"/>
  <c r="CK23" i="74"/>
  <c r="CL23" i="74"/>
  <c r="CK24" i="74"/>
  <c r="CL24" i="74"/>
  <c r="CK25" i="74"/>
  <c r="CL25" i="74"/>
  <c r="CK26" i="74"/>
  <c r="CL26" i="74"/>
  <c r="CK27" i="74"/>
  <c r="CL27" i="74"/>
  <c r="CK28" i="74"/>
  <c r="CL28" i="74"/>
  <c r="CK29" i="74"/>
  <c r="CL29" i="74"/>
  <c r="CK30" i="74"/>
  <c r="CL30" i="74"/>
  <c r="CK31" i="74"/>
  <c r="CL31" i="74"/>
  <c r="CK32" i="74"/>
  <c r="CL32" i="74"/>
  <c r="CK33" i="74"/>
  <c r="CL33" i="74"/>
  <c r="CK34" i="74"/>
  <c r="CL34" i="74"/>
  <c r="CK35" i="74"/>
  <c r="CL35" i="74"/>
  <c r="CK36" i="74"/>
  <c r="CL36" i="74"/>
  <c r="CK37" i="74"/>
  <c r="CL37" i="74"/>
  <c r="CK38" i="74"/>
  <c r="CL38" i="74"/>
  <c r="CK40" i="74"/>
  <c r="CL40" i="74"/>
  <c r="A8" i="22" l="1"/>
  <c r="A23" i="22" l="1"/>
  <c r="BZ40" i="74"/>
  <c r="BY40" i="74"/>
  <c r="BN40" i="74"/>
  <c r="BM40" i="74"/>
  <c r="BB40" i="74"/>
  <c r="BA40" i="74"/>
  <c r="AN40" i="74"/>
  <c r="AP40" i="74" s="1"/>
  <c r="L40" i="74"/>
  <c r="K40" i="74"/>
  <c r="BB39" i="74"/>
  <c r="BA39" i="74"/>
  <c r="AN39" i="74"/>
  <c r="AP39" i="74" s="1"/>
  <c r="L39" i="74"/>
  <c r="K39" i="74"/>
  <c r="BZ38" i="74"/>
  <c r="BY38" i="74"/>
  <c r="BN38" i="74"/>
  <c r="BM38" i="74"/>
  <c r="BB38" i="74"/>
  <c r="BA38" i="74"/>
  <c r="AN38" i="74"/>
  <c r="AP38" i="74" s="1"/>
  <c r="L38" i="74"/>
  <c r="K38" i="74"/>
  <c r="BZ37" i="74"/>
  <c r="BY37" i="74"/>
  <c r="BN37" i="74"/>
  <c r="BM37" i="74"/>
  <c r="BB37" i="74"/>
  <c r="BA37" i="74"/>
  <c r="AN37" i="74"/>
  <c r="AP37" i="74" s="1"/>
  <c r="L37" i="74"/>
  <c r="K37" i="74"/>
  <c r="BZ36" i="74"/>
  <c r="BY36" i="74"/>
  <c r="BN36" i="74"/>
  <c r="BM36" i="74"/>
  <c r="BB36" i="74"/>
  <c r="BA36" i="74"/>
  <c r="AN36" i="74"/>
  <c r="AP36" i="74" s="1"/>
  <c r="L36" i="74"/>
  <c r="K36" i="74"/>
  <c r="BZ35" i="74"/>
  <c r="BY35" i="74"/>
  <c r="BN35" i="74"/>
  <c r="BM35" i="74"/>
  <c r="BB35" i="74"/>
  <c r="BA35" i="74"/>
  <c r="AN35" i="74"/>
  <c r="AP35" i="74" s="1"/>
  <c r="L35" i="74"/>
  <c r="K35" i="74"/>
  <c r="BZ34" i="74"/>
  <c r="BY34" i="74"/>
  <c r="BN34" i="74"/>
  <c r="BM34" i="74"/>
  <c r="BB34" i="74"/>
  <c r="BA34" i="74"/>
  <c r="AN34" i="74"/>
  <c r="AP34" i="74" s="1"/>
  <c r="L34" i="74"/>
  <c r="K34" i="74"/>
  <c r="BZ33" i="74"/>
  <c r="BY33" i="74"/>
  <c r="BN33" i="74"/>
  <c r="BM33" i="74"/>
  <c r="BB33" i="74"/>
  <c r="BA33" i="74"/>
  <c r="AN33" i="74"/>
  <c r="AP33" i="74" s="1"/>
  <c r="L33" i="74"/>
  <c r="K33" i="74"/>
  <c r="BZ32" i="74"/>
  <c r="BY32" i="74"/>
  <c r="BN32" i="74"/>
  <c r="BM32" i="74"/>
  <c r="BB32" i="74"/>
  <c r="BA32" i="74"/>
  <c r="AN32" i="74"/>
  <c r="AP32" i="74" s="1"/>
  <c r="L32" i="74"/>
  <c r="K32" i="74"/>
  <c r="BZ31" i="74"/>
  <c r="BY31" i="74"/>
  <c r="BN31" i="74"/>
  <c r="BM31" i="74"/>
  <c r="BB31" i="74"/>
  <c r="BA31" i="74"/>
  <c r="AN31" i="74"/>
  <c r="AP31" i="74" s="1"/>
  <c r="L31" i="74"/>
  <c r="K31" i="74"/>
  <c r="BZ30" i="74"/>
  <c r="BY30" i="74"/>
  <c r="BN30" i="74"/>
  <c r="BM30" i="74"/>
  <c r="BB30" i="74"/>
  <c r="BA30" i="74"/>
  <c r="AN30" i="74"/>
  <c r="AP30" i="74" s="1"/>
  <c r="L30" i="74"/>
  <c r="K30" i="74"/>
  <c r="BZ29" i="74"/>
  <c r="BY29" i="74"/>
  <c r="BN29" i="74"/>
  <c r="BM29" i="74"/>
  <c r="BB29" i="74"/>
  <c r="BA29" i="74"/>
  <c r="AN29" i="74"/>
  <c r="AP29" i="74" s="1"/>
  <c r="L29" i="74"/>
  <c r="K29" i="74"/>
  <c r="BZ28" i="74"/>
  <c r="BY28" i="74"/>
  <c r="BN28" i="74"/>
  <c r="BM28" i="74"/>
  <c r="BB28" i="74"/>
  <c r="BA28" i="74"/>
  <c r="AN28" i="74"/>
  <c r="AP28" i="74" s="1"/>
  <c r="L28" i="74"/>
  <c r="K28" i="74"/>
  <c r="BZ27" i="74"/>
  <c r="BY27" i="74"/>
  <c r="BN27" i="74"/>
  <c r="BM27" i="74"/>
  <c r="BB27" i="74"/>
  <c r="BA27" i="74"/>
  <c r="AN27" i="74"/>
  <c r="AP27" i="74" s="1"/>
  <c r="L27" i="74"/>
  <c r="K27" i="74"/>
  <c r="BZ26" i="74"/>
  <c r="BY26" i="74"/>
  <c r="BN26" i="74"/>
  <c r="BM26" i="74"/>
  <c r="BB26" i="74"/>
  <c r="BA26" i="74"/>
  <c r="AN26" i="74"/>
  <c r="AP26" i="74" s="1"/>
  <c r="L26" i="74"/>
  <c r="K26" i="74"/>
  <c r="BZ25" i="74"/>
  <c r="BY25" i="74"/>
  <c r="BN25" i="74"/>
  <c r="BM25" i="74"/>
  <c r="BB25" i="74"/>
  <c r="BA25" i="74"/>
  <c r="AN25" i="74"/>
  <c r="AO25" i="74" s="1"/>
  <c r="L25" i="74"/>
  <c r="K25" i="74"/>
  <c r="BZ24" i="74"/>
  <c r="BY24" i="74"/>
  <c r="BN24" i="74"/>
  <c r="BM24" i="74"/>
  <c r="BB24" i="74"/>
  <c r="BA24" i="74"/>
  <c r="AN24" i="74"/>
  <c r="AP24" i="74" s="1"/>
  <c r="L24" i="74"/>
  <c r="K24" i="74"/>
  <c r="BZ23" i="74"/>
  <c r="BY23" i="74"/>
  <c r="BN23" i="74"/>
  <c r="BM23" i="74"/>
  <c r="BB23" i="74"/>
  <c r="BA23" i="74"/>
  <c r="AN23" i="74"/>
  <c r="AO23" i="74" s="1"/>
  <c r="L23" i="74"/>
  <c r="K23" i="74"/>
  <c r="BZ22" i="74"/>
  <c r="BY22" i="74"/>
  <c r="BN22" i="74"/>
  <c r="BM22" i="74"/>
  <c r="BB22" i="74"/>
  <c r="BA22" i="74"/>
  <c r="AN22" i="74"/>
  <c r="AP22" i="74" s="1"/>
  <c r="L22" i="74"/>
  <c r="K22" i="74"/>
  <c r="BZ21" i="74"/>
  <c r="BY21" i="74"/>
  <c r="BN21" i="74"/>
  <c r="BM21" i="74"/>
  <c r="BB21" i="74"/>
  <c r="BA21" i="74"/>
  <c r="AN21" i="74"/>
  <c r="AO21" i="74" s="1"/>
  <c r="L21" i="74"/>
  <c r="K21" i="74"/>
  <c r="BZ20" i="74"/>
  <c r="BY20" i="74"/>
  <c r="BN20" i="74"/>
  <c r="BM20" i="74"/>
  <c r="BB20" i="74"/>
  <c r="BA20" i="74"/>
  <c r="AN20" i="74"/>
  <c r="AP20" i="74" s="1"/>
  <c r="L20" i="74"/>
  <c r="K20" i="74"/>
  <c r="BZ19" i="74"/>
  <c r="BY19" i="74"/>
  <c r="BN19" i="74"/>
  <c r="BM19" i="74"/>
  <c r="BB19" i="74"/>
  <c r="BA19" i="74"/>
  <c r="AN19" i="74"/>
  <c r="AO19" i="74" s="1"/>
  <c r="L19" i="74"/>
  <c r="K19" i="74"/>
  <c r="BZ18" i="74"/>
  <c r="BY18" i="74"/>
  <c r="BN18" i="74"/>
  <c r="BM18" i="74"/>
  <c r="BB18" i="74"/>
  <c r="BA18" i="74"/>
  <c r="AN18" i="74"/>
  <c r="AP18" i="74" s="1"/>
  <c r="L18" i="74"/>
  <c r="K18" i="74"/>
  <c r="BZ17" i="74"/>
  <c r="BY17" i="74"/>
  <c r="BN17" i="74"/>
  <c r="BM17" i="74"/>
  <c r="BB17" i="74"/>
  <c r="BA17" i="74"/>
  <c r="AN17" i="74"/>
  <c r="AO17" i="74" s="1"/>
  <c r="L17" i="74"/>
  <c r="K17" i="74"/>
  <c r="BZ16" i="74"/>
  <c r="BY16" i="74"/>
  <c r="BN16" i="74"/>
  <c r="BM16" i="74"/>
  <c r="BB16" i="74"/>
  <c r="BA16" i="74"/>
  <c r="AN16" i="74"/>
  <c r="AP16" i="74" s="1"/>
  <c r="L16" i="74"/>
  <c r="K16" i="74"/>
  <c r="BZ15" i="74"/>
  <c r="BY15" i="74"/>
  <c r="BN15" i="74"/>
  <c r="BM15" i="74"/>
  <c r="BB15" i="74"/>
  <c r="BA15" i="74"/>
  <c r="AN15" i="74"/>
  <c r="AO15" i="74" s="1"/>
  <c r="L15" i="74"/>
  <c r="K15" i="74"/>
  <c r="BZ14" i="74"/>
  <c r="BY14" i="74"/>
  <c r="BN14" i="74"/>
  <c r="BM14" i="74"/>
  <c r="BB14" i="74"/>
  <c r="BA14" i="74"/>
  <c r="AN14" i="74"/>
  <c r="AP14" i="74" s="1"/>
  <c r="L14" i="74"/>
  <c r="K14" i="74"/>
  <c r="BZ13" i="74"/>
  <c r="BY13" i="74"/>
  <c r="BN13" i="74"/>
  <c r="BM13" i="74"/>
  <c r="BB13" i="74"/>
  <c r="BA13" i="74"/>
  <c r="AN13" i="74"/>
  <c r="AO13" i="74" s="1"/>
  <c r="L13" i="74"/>
  <c r="K13" i="74"/>
  <c r="BZ12" i="74"/>
  <c r="BY12" i="74"/>
  <c r="BN12" i="74"/>
  <c r="BM12" i="74"/>
  <c r="BB12" i="74"/>
  <c r="BA12" i="74"/>
  <c r="AN12" i="74"/>
  <c r="AP12" i="74" s="1"/>
  <c r="L12" i="74"/>
  <c r="K12" i="74"/>
  <c r="BZ11" i="74"/>
  <c r="BY11" i="74"/>
  <c r="BN11" i="74"/>
  <c r="BM11" i="74"/>
  <c r="BB11" i="74"/>
  <c r="BA11" i="74"/>
  <c r="AN11" i="74"/>
  <c r="AO11" i="74" s="1"/>
  <c r="L11" i="74"/>
  <c r="K11" i="74"/>
  <c r="BZ10" i="74"/>
  <c r="BY10" i="74"/>
  <c r="BN10" i="74"/>
  <c r="BM10" i="74"/>
  <c r="BB10" i="74"/>
  <c r="BA10" i="74"/>
  <c r="AN10" i="74"/>
  <c r="AP10" i="74" s="1"/>
  <c r="L10" i="74"/>
  <c r="K10" i="74"/>
  <c r="BZ9" i="74"/>
  <c r="BY9" i="74"/>
  <c r="BN9" i="74"/>
  <c r="BM9" i="74"/>
  <c r="BB9" i="74"/>
  <c r="BA9" i="74"/>
  <c r="AN9" i="74"/>
  <c r="AO9" i="74" s="1"/>
  <c r="L9" i="74"/>
  <c r="K9" i="74"/>
  <c r="BZ8" i="74"/>
  <c r="BY8" i="74"/>
  <c r="BN8" i="74"/>
  <c r="BM8" i="74"/>
  <c r="BB8" i="74"/>
  <c r="BA8" i="74"/>
  <c r="AN8" i="74"/>
  <c r="AP8" i="74" s="1"/>
  <c r="L8" i="74"/>
  <c r="K8" i="74"/>
  <c r="BZ7" i="74"/>
  <c r="BY7" i="74"/>
  <c r="BN7" i="74"/>
  <c r="BM7" i="74"/>
  <c r="BB7" i="74"/>
  <c r="BA7" i="74"/>
  <c r="AN7" i="74"/>
  <c r="AO7" i="74" s="1"/>
  <c r="L7" i="74"/>
  <c r="K7" i="74"/>
  <c r="BZ6" i="74"/>
  <c r="BY6" i="74"/>
  <c r="BN6" i="74"/>
  <c r="BM6" i="74"/>
  <c r="BB6" i="74"/>
  <c r="BA6" i="74"/>
  <c r="AN6" i="74"/>
  <c r="AP6" i="74" s="1"/>
  <c r="L6" i="74"/>
  <c r="K6" i="74"/>
  <c r="AO12" i="74" l="1"/>
  <c r="AO29" i="74"/>
  <c r="AO33" i="74"/>
  <c r="AO37" i="74"/>
  <c r="AO14" i="74"/>
  <c r="AO27" i="74"/>
  <c r="AO31" i="74"/>
  <c r="AO35" i="74"/>
  <c r="AO39" i="74"/>
  <c r="AO6" i="74"/>
  <c r="AP7" i="74"/>
  <c r="AO8" i="74"/>
  <c r="AP9" i="74"/>
  <c r="AO10" i="74"/>
  <c r="AP11" i="74"/>
  <c r="AP13" i="74"/>
  <c r="AP15" i="74"/>
  <c r="AO16" i="74"/>
  <c r="AP17" i="74"/>
  <c r="AO18" i="74"/>
  <c r="AP19" i="74"/>
  <c r="AO20" i="74"/>
  <c r="AP21" i="74"/>
  <c r="AO22" i="74"/>
  <c r="AP23" i="74"/>
  <c r="AO24" i="74"/>
  <c r="AP25" i="74"/>
  <c r="AO26" i="74"/>
  <c r="AO28" i="74"/>
  <c r="AO30" i="74"/>
  <c r="AO32" i="74"/>
  <c r="AO34" i="74"/>
  <c r="AO36" i="74"/>
  <c r="AO38" i="74"/>
  <c r="AO40" i="74"/>
  <c r="A19" i="22" l="1"/>
  <c r="A16" i="22" l="1"/>
  <c r="A15" i="22" l="1"/>
  <c r="A12" i="22" l="1"/>
</calcChain>
</file>

<file path=xl/sharedStrings.xml><?xml version="1.0" encoding="utf-8"?>
<sst xmlns="http://schemas.openxmlformats.org/spreadsheetml/2006/main" count="11122" uniqueCount="1840">
  <si>
    <t>Totale complessivo</t>
  </si>
  <si>
    <t>Debito pubblico</t>
  </si>
  <si>
    <t>Fondi da ripartire</t>
  </si>
  <si>
    <t>Servizi istituzionali e generali delle amministrazioni pubbliche</t>
  </si>
  <si>
    <t>Turismo</t>
  </si>
  <si>
    <t>Giovani e sport</t>
  </si>
  <si>
    <t>Politiche economico-finanziarie e di bilancio</t>
  </si>
  <si>
    <t>Sviluppo e riequilibrio territoriale</t>
  </si>
  <si>
    <t>Immigrazione, accoglienza e garanzia dei diritti</t>
  </si>
  <si>
    <t>Politiche per il lavoro</t>
  </si>
  <si>
    <t>Politiche previdenziali</t>
  </si>
  <si>
    <t>Diritti sociali, politiche sociali e famiglia</t>
  </si>
  <si>
    <t>Istruzione scolastica</t>
  </si>
  <si>
    <t>Tutela e valorizzazione dei beni e attivita' culturali e paesaggistici</t>
  </si>
  <si>
    <t>Tutela della salute</t>
  </si>
  <si>
    <t>Casa e assetto urbanistico</t>
  </si>
  <si>
    <t>Sviluppo sostenibile e tutela del territorio e dell'ambiente</t>
  </si>
  <si>
    <t>Ricerca e innovazione</t>
  </si>
  <si>
    <t>Commercio internazionale ed internazionalizzazione del sistema produttivo</t>
  </si>
  <si>
    <t>Comunicazioni</t>
  </si>
  <si>
    <t>Infrastrutture pubbliche e logistica</t>
  </si>
  <si>
    <t>Regolazione dei mercati</t>
  </si>
  <si>
    <t>Competitivita' e sviluppo delle imprese</t>
  </si>
  <si>
    <t>Energia e diversificazione delle fonti energetiche</t>
  </si>
  <si>
    <t>Agricoltura, politiche agroalimentari e pesca</t>
  </si>
  <si>
    <t>Soccorso civile</t>
  </si>
  <si>
    <t>Ordine pubblico e sicurezza</t>
  </si>
  <si>
    <t>Giustizia</t>
  </si>
  <si>
    <t>Difesa e sicurezza del territorio</t>
  </si>
  <si>
    <t>L'Italia in Europa e nel mondo</t>
  </si>
  <si>
    <t>Relazioni finanziarie con le autonomie territoriali</t>
  </si>
  <si>
    <t>Amministrazione generale e supporto alla rappresentanza generale di Governo e dello Stato sul territorio</t>
  </si>
  <si>
    <t>Organi costituzionali, a rilevanza costituzionale e Presidenza del Consiglio dei ministri</t>
  </si>
  <si>
    <t>Missione</t>
  </si>
  <si>
    <t>SPESE DEL BILANCIO DELLO STATO</t>
  </si>
  <si>
    <t>Anno</t>
  </si>
  <si>
    <t>Organi costituzionali</t>
  </si>
  <si>
    <t>Organi a rilevanza costituzionale</t>
  </si>
  <si>
    <t>Presidenza del Consiglio dei Ministri</t>
  </si>
  <si>
    <t>Rappresentanza generale di Governo e dello Stato sul territorio</t>
  </si>
  <si>
    <t>Erogazioni a Enti territoriali per interventi di settore</t>
  </si>
  <si>
    <t>Interventi, servizi e supporto alle autonomie territoriali</t>
  </si>
  <si>
    <t>Trasferimenti a carattere generale ad Enti locali</t>
  </si>
  <si>
    <t>Federalismo</t>
  </si>
  <si>
    <t>Regolazioni contabili ed altri trasferimenti alle Regioni a statuto speciale</t>
  </si>
  <si>
    <t>Concorso dello Stato al finanziamento della spesa sanitaria</t>
  </si>
  <si>
    <t>Rappresentanza dello Stato nelle relazioni internazionali</t>
  </si>
  <si>
    <t>Cooperazione allo sviluppo e gestione sfide globali</t>
  </si>
  <si>
    <t>Cooperazione culturale e scientifico-tecnologica</t>
  </si>
  <si>
    <t>Cooperazione economica, finanziaria e tecnologica</t>
  </si>
  <si>
    <t>Cooperazione in materia culturale</t>
  </si>
  <si>
    <t>Cooperazione politica, promozione della pace e sicurezza internazionale</t>
  </si>
  <si>
    <t>Integrazione europea</t>
  </si>
  <si>
    <t>Italiani nel mondo e politiche migratorie e sociali</t>
  </si>
  <si>
    <t>Informazione, promozione culturale, scientifica e dell'immagine del Paese all'estero</t>
  </si>
  <si>
    <t>Partecipazione italiana alle politiche di bilancio in ambito UE</t>
  </si>
  <si>
    <t>Politica economica e finanziaria in ambito internazionale</t>
  </si>
  <si>
    <t>Approntamento e impiego Carabinieri per la difesa e la sicurezza</t>
  </si>
  <si>
    <t>Approntamento e impiego delle forze terrestri</t>
  </si>
  <si>
    <t>Approntamento e impiego delle forze navali</t>
  </si>
  <si>
    <t>Approntamento e impiego delle forze aeree</t>
  </si>
  <si>
    <t>Funzioni non direttamente collegate ai compiti di difesa militare</t>
  </si>
  <si>
    <t>Pianificazione generale delle Forze Armate e approvvigionamenti militari</t>
  </si>
  <si>
    <t>Sicurezza militare</t>
  </si>
  <si>
    <t>Missioni militari di pace</t>
  </si>
  <si>
    <t>Amministrazione penitenziaria</t>
  </si>
  <si>
    <t>Giustizia civile e penale</t>
  </si>
  <si>
    <t>Giustizia minorile</t>
  </si>
  <si>
    <t>Edilizia giudiziaria, penitenziaria e minorile</t>
  </si>
  <si>
    <t>Sicurezza democratica</t>
  </si>
  <si>
    <t>Concorso della Guardia di Finanza alla sicurezza pubblica</t>
  </si>
  <si>
    <t>Sicurezza pubblica in ambito rurale e montano</t>
  </si>
  <si>
    <t>Sicurezza e controllo nei mari, nei porti e sulle coste</t>
  </si>
  <si>
    <t>Interventi per soccorsi</t>
  </si>
  <si>
    <t>Organizzazione e gestione del sistema nazionale di difesa civile</t>
  </si>
  <si>
    <t>Prevenzione dal rischio e soccorso pubblico</t>
  </si>
  <si>
    <t>Interventi per pubbliche calamita'</t>
  </si>
  <si>
    <t>Protezione civile</t>
  </si>
  <si>
    <t>Regolamentazione, incentivazione e vigilanza in materia di pesca</t>
  </si>
  <si>
    <t>Sostegno al settore agricolo</t>
  </si>
  <si>
    <t>Vigilanza, prevenzione e repressione frodi nel settore agricolo, agroalimentare, agroindustriale e forestale</t>
  </si>
  <si>
    <t>Incentivi alle imprese</t>
  </si>
  <si>
    <t>Gestione della sicurezza e della mobilita' stradale</t>
  </si>
  <si>
    <t>Logistica ed intermodalita' nel trasporto</t>
  </si>
  <si>
    <t>Sistemi portuali</t>
  </si>
  <si>
    <t>Sviluppo e sicurezza del trasporto aereo</t>
  </si>
  <si>
    <t>Sviluppo e sicurezza del trasporto ferroviario</t>
  </si>
  <si>
    <t>Sviluppo della mobilita' locale</t>
  </si>
  <si>
    <t>Sostegno allo sviluppo del trasporto</t>
  </si>
  <si>
    <t>Opere strategiche</t>
  </si>
  <si>
    <t>Sistemi ferroviari locali</t>
  </si>
  <si>
    <t>Sistemi idrici, idraulici ed elettrici</t>
  </si>
  <si>
    <t>Opere pubbliche e infrastrutture</t>
  </si>
  <si>
    <t>Sicurezza, vigilanza e regolamentazione delle infrastrutture</t>
  </si>
  <si>
    <t>Servizi postali e telefonici</t>
  </si>
  <si>
    <t>Sostegno all'editoria</t>
  </si>
  <si>
    <t>Ricerca in materia ambientale</t>
  </si>
  <si>
    <t>Ricerca in materia di beni e attivita' culturali</t>
  </si>
  <si>
    <t>Ricerca nel settore dei trasporti</t>
  </si>
  <si>
    <t>Ricerca per il settore della sanita' pubblica</t>
  </si>
  <si>
    <t>Ricerca per il settore zooprofilattico</t>
  </si>
  <si>
    <t>Ricerca scientifica e tecnologica applicata</t>
  </si>
  <si>
    <t>Ricerca scientifica e tecnologica di base</t>
  </si>
  <si>
    <t>Ricerca tecnologica nel settore della difesa</t>
  </si>
  <si>
    <t>Sviluppo, innovazione e ricerca in materia di energia ed in ambito minerario ed industriale</t>
  </si>
  <si>
    <t>Ricerca di base e applicata</t>
  </si>
  <si>
    <t>Ricerca per la didattica</t>
  </si>
  <si>
    <t>Conservazione dell'assetto idrogeologico</t>
  </si>
  <si>
    <t>Prevenzione e riduzione integrata dell'inquinamento</t>
  </si>
  <si>
    <t>Sviluppo sostenibile</t>
  </si>
  <si>
    <t>Tutela e conservazione della fauna e della flora e salvaguardia della biodiversita'</t>
  </si>
  <si>
    <t>Vigilanza, prevenzione e repressione in ambito ambientale</t>
  </si>
  <si>
    <t>Edilizia abitativa e politiche territoriali</t>
  </si>
  <si>
    <t>Politiche abitative</t>
  </si>
  <si>
    <t>Politiche urbane e territoriali</t>
  </si>
  <si>
    <t>Prevenzione, assistenza, indirizzo e coordinamento internazionale in materia sanitaria umana</t>
  </si>
  <si>
    <t>Prevenzione e assistenza sanitaria veterinaria</t>
  </si>
  <si>
    <t>Programmazione sanitaria e livelli essenziali di assistenza</t>
  </si>
  <si>
    <t>Regolamentazione e vigilanza in materia di prodotti farmaceutici ed altri prodotti sanitari ad uso umano</t>
  </si>
  <si>
    <t>Vigilanza, prevenzione e repressione nel settore sanitario</t>
  </si>
  <si>
    <t>Sostegno e vigilanza ad attivita' culturali</t>
  </si>
  <si>
    <t>Sostegno, valorizzazione e tutela del settore dello spettacolo</t>
  </si>
  <si>
    <t>Vigilanza, prevenzione e repressione in materia di patrimonio culturale</t>
  </si>
  <si>
    <t>Programmazione e coordinamento dell'istruzione scolastica</t>
  </si>
  <si>
    <t>Istruzione prescolastica</t>
  </si>
  <si>
    <t>Istruzione post-secondaria</t>
  </si>
  <si>
    <t>Istruzione degli adulti</t>
  </si>
  <si>
    <t>Diritto allo studio, condizione studentesca</t>
  </si>
  <si>
    <t>Istituzioni scolastiche non statali</t>
  </si>
  <si>
    <t>Sostegno all'istruzione</t>
  </si>
  <si>
    <t>Diritto allo studio nell'istruzione universitaria</t>
  </si>
  <si>
    <t>Istituti di alta cultura</t>
  </si>
  <si>
    <t>Sistema universitario e formazione post-universitaria</t>
  </si>
  <si>
    <t>Associazionismo, volontariato e formazioni sociali</t>
  </si>
  <si>
    <t>Lotta alle dipendenze</t>
  </si>
  <si>
    <t>Protezione sociale per particolari categorie</t>
  </si>
  <si>
    <t>Garanzia dei diritti dei cittadini</t>
  </si>
  <si>
    <t>Sostegno alla famiglia</t>
  </si>
  <si>
    <t>Promozione dei diritti e delle pari opportunita'</t>
  </si>
  <si>
    <t>Previdenza obbligatoria e complementare, sicurezza sociale - trasferimenti agli enti ed organismi interessati</t>
  </si>
  <si>
    <t>Regolamentazione e vigilanza del lavoro</t>
  </si>
  <si>
    <t>Infortuni sul lavoro</t>
  </si>
  <si>
    <t>Servizi per lo sviluppo del mercato del lavoro</t>
  </si>
  <si>
    <t>Garanzia dei diritti e interventi per lo sviluppo della coesione sociale</t>
  </si>
  <si>
    <t>Gestione flussi migratori</t>
  </si>
  <si>
    <t>Rapporti con le confessioni religiose</t>
  </si>
  <si>
    <t>Regolazione giurisdizione e coordinamento del sistema della fiscalita'</t>
  </si>
  <si>
    <t>Programmazione economico-finanziaria e politiche di bilancio</t>
  </si>
  <si>
    <t>Prevenzione e repressione delle frodi e delle violazioni agli obblighi fiscali</t>
  </si>
  <si>
    <t>Regolamentazione e vigilanza sul settore finanziario</t>
  </si>
  <si>
    <t>Regolazioni contabili, restituzioni e rimborsi d'imposte</t>
  </si>
  <si>
    <t>Attivita' ricreative e sport</t>
  </si>
  <si>
    <t>Incentivazione e sostegno alla gioventu'</t>
  </si>
  <si>
    <t>Sviluppo e competitivita' del turismo</t>
  </si>
  <si>
    <t>Servizi generali, formativi, assistenza legale ed approvvigionamenti per le Amministrazioni pubbliche</t>
  </si>
  <si>
    <t>Indirizzo politico</t>
  </si>
  <si>
    <t>Servizi e affari generali per le Amministrazioni di competenza</t>
  </si>
  <si>
    <t>Fondi da assegnare</t>
  </si>
  <si>
    <t>Fondi di riserva e speciali</t>
  </si>
  <si>
    <t>Oneri per il servizio del debito statale</t>
  </si>
  <si>
    <t>Rimborsi del debito statale</t>
  </si>
  <si>
    <t>INDICE DELLE TAVOLE</t>
  </si>
  <si>
    <r>
      <rPr>
        <b/>
        <sz val="12"/>
        <color indexed="8"/>
        <rFont val="Calibri"/>
        <family val="2"/>
      </rPr>
      <t>Tavola 1</t>
    </r>
    <r>
      <rPr>
        <sz val="12"/>
        <color indexed="8"/>
        <rFont val="Calibri"/>
        <family val="2"/>
      </rPr>
      <t xml:space="preserve"> - Stanziamenti definitivi e pagamenti totali del bilancio dello Stato. Spesa corrente, in conto capitale e rimborso passività finanziarie. Anni 2000-2009. Milioni di euro. </t>
    </r>
  </si>
  <si>
    <t>2000 (*)</t>
  </si>
  <si>
    <t>2001 (*)</t>
  </si>
  <si>
    <t>(*) Importi in lire convertiti in euro.</t>
  </si>
  <si>
    <t>Ministero dell'economia e delle finanze</t>
  </si>
  <si>
    <t>Ministero dello sviluppo economico</t>
  </si>
  <si>
    <t>Ministero del lavoro, della salute e delle politiche sociali</t>
  </si>
  <si>
    <t>Ministero della giustizia</t>
  </si>
  <si>
    <t>Ministero degli affari esteri</t>
  </si>
  <si>
    <t>Ministero dell'istruzione, dell'università e della ricerca</t>
  </si>
  <si>
    <t>Ministero dell'interno</t>
  </si>
  <si>
    <t>Ministero dell'ambiente e della tutela del territorio e del mare</t>
  </si>
  <si>
    <t>Ministero delle infrastrutture e trasporti</t>
  </si>
  <si>
    <t>Ministero della difesa</t>
  </si>
  <si>
    <t>Ministero delle politiche agricole, alimentari e forestali</t>
  </si>
  <si>
    <t>Ministero dei beni e delle attività culturali</t>
  </si>
  <si>
    <t>Ministero dei trasporti</t>
  </si>
  <si>
    <t>Ministero del commercio internazionale</t>
  </si>
  <si>
    <t>Ministero delle comunicazioni</t>
  </si>
  <si>
    <t>Ministero del lavoro e della previdenza sociale</t>
  </si>
  <si>
    <t>Ministero della solidarietà sociale</t>
  </si>
  <si>
    <t>Ministero della salute</t>
  </si>
  <si>
    <t>Ministero della pubblica istruzione</t>
  </si>
  <si>
    <t>Ministero dell'università e della ricerca</t>
  </si>
  <si>
    <t xml:space="preserve">Ministero delle infrastrutture </t>
  </si>
  <si>
    <t>001</t>
  </si>
  <si>
    <t>002</t>
  </si>
  <si>
    <t>003</t>
  </si>
  <si>
    <t>004</t>
  </si>
  <si>
    <t>005</t>
  </si>
  <si>
    <t>006</t>
  </si>
  <si>
    <t>007</t>
  </si>
  <si>
    <t>008</t>
  </si>
  <si>
    <t>009</t>
  </si>
  <si>
    <t>010</t>
  </si>
  <si>
    <t>011</t>
  </si>
  <si>
    <t>012</t>
  </si>
  <si>
    <t>013</t>
  </si>
  <si>
    <t>014</t>
  </si>
  <si>
    <t>015</t>
  </si>
  <si>
    <t>016</t>
  </si>
  <si>
    <t>Servizio permanente dell'Arma dei Carabinieri per la tutela dell'ordine e la sicurezza pubblica</t>
  </si>
  <si>
    <t>Pianificazione e coordinamento Forze di polizia</t>
  </si>
  <si>
    <t>Sviluppo e sostenibilita' del settore agricolo, agroindustriale e mezzi tecnici di produzione</t>
  </si>
  <si>
    <t>Sviluppo delle filiere agroalimentari, tutela  e valorizzazione delle produzioni di qualita' e tipiche</t>
  </si>
  <si>
    <t>Sicurezza, infrastrutture e relazioni internazionali del settore energetico</t>
  </si>
  <si>
    <t>Gestione e regolamentazione del settore energetico - nucleare, elettrico e delle energie rinnovabili - e minerario</t>
  </si>
  <si>
    <t>Regolamentazione, incentivazione dei settori imprenditoriali, riassetti industriali, sperimentazione tecnologica, lotta alla contraffazione, tutela della proprieta' industriale.</t>
  </si>
  <si>
    <t>Promozione, coordinamento, sostegno e vigilanza del movimento cooperativo</t>
  </si>
  <si>
    <t>Incentivazione per lo sviluppo industriale nell'ambito delle politiche di sviluppo e coesione</t>
  </si>
  <si>
    <t>Vigilanza sui mercati e sui prodotti, promozione della concorrenza e tutela dei consumatori</t>
  </si>
  <si>
    <t>Sviluppo e sicurezza della navigazione e del trasporto marittimo e per vie d'acqua interne</t>
  </si>
  <si>
    <t>Sistemi ferroviari</t>
  </si>
  <si>
    <t>Edilizia statale e interventi speciali</t>
  </si>
  <si>
    <t>Sistemi stradali, autostradali e intermodali</t>
  </si>
  <si>
    <t>Infrastrutture portuali ed aereoportuali</t>
  </si>
  <si>
    <t>Pianificazione, regolamentazione, vigilanza e controllo delle comunicazioni elettroniche e radiodiffusione</t>
  </si>
  <si>
    <t>Normazione, verifiche, certificazioni e sostegno allo sviluppo delle comunicazioni</t>
  </si>
  <si>
    <t>Regolamentazione e vigilanza del settore postale</t>
  </si>
  <si>
    <t>Servizi di comunicazione elettronica e di radiodiffusione</t>
  </si>
  <si>
    <t>Sostegno all'internazionalizzazione delle imprese e promozione del made in Italy</t>
  </si>
  <si>
    <t>017</t>
  </si>
  <si>
    <t>Ricerca e innovazione per la competitivita' nell'ambito dello sviluppo e coesione</t>
  </si>
  <si>
    <t>018</t>
  </si>
  <si>
    <t>Innovazione Tecnologica e ricerca per lo sviluppo delle comunicazioni e della societa' dell'informazione</t>
  </si>
  <si>
    <t>019</t>
  </si>
  <si>
    <t>Ricerca in materia di politiche del lavoro, previdenziali e sociali</t>
  </si>
  <si>
    <t>020</t>
  </si>
  <si>
    <t>Ricerca per il settore della sanita' pubblica e zooprofilattico</t>
  </si>
  <si>
    <t>Prevenzione e riduzione dell'inquinamento elettromagnetico e impatto sui sistemi di comunicazione elettronica</t>
  </si>
  <si>
    <t>Coordinamento generale, informazione ed educazione ambientale; comunicazione ambientale</t>
  </si>
  <si>
    <t>Tutela e conservazione del territorio e delle risorse idriche, trattamento e smaltimento rifiuti, bonifiche</t>
  </si>
  <si>
    <t>Tutela dei beni archeologici</t>
  </si>
  <si>
    <t>Tutela dei beni archivistici</t>
  </si>
  <si>
    <t>Tutela dei beni librari, promozione del libro e dell'editoria</t>
  </si>
  <si>
    <t>Coordinamento e indirizzo per i beni e le attivita' culturali a livello territoriale</t>
  </si>
  <si>
    <t>Tutela delle belle arti, dell'architettura e dell' arte contemporanee; tutela e valorizzazione del paesaggio</t>
  </si>
  <si>
    <t>Valorizzazione del patrimonio culturale</t>
  </si>
  <si>
    <t>Interventi in materia di istruzione</t>
  </si>
  <si>
    <t>Programmazione sociale, trasferimenti assistenziali e finanziamento nazionale della spesa sociale</t>
  </si>
  <si>
    <t>Promozione dei diritti sociali, politiche di inclusione sociale e misure di sostegno delle persone in condizioni di bisogno</t>
  </si>
  <si>
    <t>Reinserimento lavorativo e sostegno all'occupazione ed al reddito</t>
  </si>
  <si>
    <t>Coordinamento e integrazione delle politiche del lavoro e delle politiche sociali, innovazione e coordinamento amministrativo</t>
  </si>
  <si>
    <t>Flussi migratori per motivi di lavoro e politiche di integrazione sociale delle persone immigrate</t>
  </si>
  <si>
    <t>Politiche per lo sviluppo economico ed il miglioramento istituzionale delle aree sottoutilizzate</t>
  </si>
  <si>
    <t>Regolamentazione, incentivazione dei settori imprenditoriale, produttivo e della proprieta' industriale e riassetti industriali di settore e di area e sperimentazione tecnologica</t>
  </si>
  <si>
    <t>Tutela e valorizzazione dei beni archeologici</t>
  </si>
  <si>
    <t>Tutela e valorizzazione dei beni architettonici, storico-artistici ed etnoantropologici</t>
  </si>
  <si>
    <t>Tutela e valorizzazione del paesaggio e dell'arte e architettura contemporanee</t>
  </si>
  <si>
    <t>Tutela e valorizzazione dei beni archivistici</t>
  </si>
  <si>
    <t>Tutela e valorizzazione dei beni librari, promozione del libro e dell'editoria</t>
  </si>
  <si>
    <t>Ministero del lavoro e delle politiche sociali</t>
  </si>
  <si>
    <t>Istruzione primaria</t>
  </si>
  <si>
    <t>Istruzione secondaria di primo grado</t>
  </si>
  <si>
    <t>Istruzione secondaria di secondo grado</t>
  </si>
  <si>
    <t>Istruzione post-secondaria, degli adulti, e programmi di istruzione-formazione-lavoro</t>
  </si>
  <si>
    <t>Polititica commerciale in ambito internazionale</t>
  </si>
  <si>
    <t>Trattamento e smaltimento rifiuti e acque, bonifiche, tutela e gestione delle risorse idriche</t>
  </si>
  <si>
    <t>001 Organi costituzionali, a rilevanza costituzionale e Presidenza del Consiglio dei ministri</t>
  </si>
  <si>
    <t>002 Amministrazione generale e supporto alla rappresentanza generale di Governo e dello Stato sul territorio</t>
  </si>
  <si>
    <t>003 Relazioni finanziarie con le autonomie territoriali</t>
  </si>
  <si>
    <t>004 L'Italia in Europa e nel mondo</t>
  </si>
  <si>
    <t>005 Difesa e sicurezza del territorio</t>
  </si>
  <si>
    <t>006 Giustizia</t>
  </si>
  <si>
    <t>007 Ordine pubblico e sicurezza</t>
  </si>
  <si>
    <t>008 Soccorso civile</t>
  </si>
  <si>
    <t>009 Agricoltura, politiche agroalimentari e pesca</t>
  </si>
  <si>
    <t>010 Energia e diversificazione delle fonti energetiche</t>
  </si>
  <si>
    <t>011 Competitivita' e sviluppo delle imprese</t>
  </si>
  <si>
    <t>012 Regolazione dei mercati</t>
  </si>
  <si>
    <t>013 Diritto alla mobilita'</t>
  </si>
  <si>
    <t>014 Infrastrutture pubbliche e logistica</t>
  </si>
  <si>
    <t>015 Comunicazioni</t>
  </si>
  <si>
    <t>016 Commercio internazionale ed internazionalizzazione del sistema produttivo</t>
  </si>
  <si>
    <t>017 Ricerca e innovazione</t>
  </si>
  <si>
    <t>018 Sviluppo sostenibile e tutela del territorio e dell'ambiente</t>
  </si>
  <si>
    <t>019 Casa e assetto urbanistico</t>
  </si>
  <si>
    <t>020 Tutela della salute</t>
  </si>
  <si>
    <t>023 Istruzione universitaria</t>
  </si>
  <si>
    <t>021 Tutela e valorizzazione dei beni e attivita' culturali e paesaggistici</t>
  </si>
  <si>
    <t>022 Istruzione scolastica</t>
  </si>
  <si>
    <t>024 Diritti sociali, solidarieta' sociale e famiglia</t>
  </si>
  <si>
    <t>025 Politiche previdenziali</t>
  </si>
  <si>
    <t>026 Politiche per il lavoro</t>
  </si>
  <si>
    <t>027 Immigrazione, accoglienza e garanzia dei diritti</t>
  </si>
  <si>
    <t>028 Sviluppo e riequilibrio territoriale</t>
  </si>
  <si>
    <t>029 Politiche economico-finanziarie e di bilancio</t>
  </si>
  <si>
    <t>030 Giovani e sport</t>
  </si>
  <si>
    <t>031 Turismo</t>
  </si>
  <si>
    <t>032 Servizi istituzionali e generali delle amministrazioni pubbliche</t>
  </si>
  <si>
    <t>033 Fondi da ripartire</t>
  </si>
  <si>
    <t>034 Debito pubblico</t>
  </si>
  <si>
    <t>Stanziamenti Iniziali di competenza</t>
  </si>
  <si>
    <t>Stanziamenti Iniziali di cassa</t>
  </si>
  <si>
    <t xml:space="preserve">Stanziamenti Iniziali di cassa </t>
  </si>
  <si>
    <t>Parte 1 - Bilancio di previsione</t>
  </si>
  <si>
    <t>Contrasto al crimine, tutela dell'ordine e della sicurezza pubblica</t>
  </si>
  <si>
    <t>INDICE DEGLI ALLEGATI</t>
  </si>
  <si>
    <t>LA SPESA DELLE AMMINISTRAZIONI CENTRALI DELLO STATO</t>
  </si>
  <si>
    <t>TITOLO I - SPESE CORRENTI
(a)</t>
  </si>
  <si>
    <t>TITOLO II - SPESE IN CONTO CAPITALE
(b)</t>
  </si>
  <si>
    <t>Spesa finale
(a)+(b)</t>
  </si>
  <si>
    <t xml:space="preserve">TITOLO III - RIMBORSO PASSIVITA' FINANZIARIE
(c) </t>
  </si>
  <si>
    <t xml:space="preserve">Totale complessivo
(a)+(b)+(c) </t>
  </si>
  <si>
    <t>Misure di spesa</t>
  </si>
  <si>
    <t>LA SPESA DELLE AMMINISTRAZIONI 
CENTRALI DELLO STATO</t>
  </si>
  <si>
    <t>Nota bene:</t>
  </si>
  <si>
    <t>Le composizioni percentuali sono arrotondate automaticamente alla seconda cifra decimale. Il totale dei valori percentuali così calcolati può risultare non uguale a 100.</t>
  </si>
  <si>
    <t>I dati riportati nel presente volume sono tutti valori assoluti in milioni di euro, salvo diversa specificazione.</t>
  </si>
  <si>
    <t xml:space="preserve"> - Trattino “-“: il fenomeno non esiste o presenta valore nullo</t>
  </si>
  <si>
    <t xml:space="preserve"> - Cella vuota “ “: nel caso di rapporti il cui denominatore è nullo</t>
  </si>
  <si>
    <t>Nelle tavole sono utilizzati i seguenti segni convenzionali:</t>
  </si>
  <si>
    <t>NOTE ALLE TAVOLE</t>
  </si>
  <si>
    <t>La Ragioneria Generale dello Stato non assume responsabilità per un uso non corretto dei dati o per eventuali analisi e conclusioni tratte dagli utenti.</t>
  </si>
  <si>
    <t>NON RIMODULABILE</t>
  </si>
  <si>
    <t>RIMODULABILE</t>
  </si>
  <si>
    <t xml:space="preserve">Fabbisogno </t>
  </si>
  <si>
    <t>Totale</t>
  </si>
  <si>
    <t>Non rimodulabile in % del totale complessivo</t>
  </si>
  <si>
    <t>Rimodulabile in % del totale complessivo</t>
  </si>
  <si>
    <t>Fattore legislativo</t>
  </si>
  <si>
    <t xml:space="preserve">Oneri inderogabili </t>
  </si>
  <si>
    <t>La tavola presenta la serie storica delle principali misure di spesa in fase previsionale per Titolo (primo livello della classificazione economica) per il complesso delle Amministrazioni centrali dello Stato.
La tavola presenta gli stanziamenti iniziali di competenza e di cassa (Legge di bilancio) in milioni di euro per:
- il Titolo I corrispondente alle spese correnti;
- il Titolo II corrispondente alle spese in conto capitale;
- il Titolo III corrispondente al rimborso di passività finanziarie;
- la spesa finale rappresentata dalla spesa complessiva al netto del rimborso di passività finanziarie (Titolo I + Titolo II);
- e il totale complessivo calcolato come somma dei tre Titoli (Spesa finale + Titolo III).
Gli importi presentati per gli anni 2000 e 2001 sono valori in lire convertiti in euro.</t>
  </si>
  <si>
    <t>Rapporti finanziari con Enti territoriali</t>
  </si>
  <si>
    <t>Attuazione da parte delle Prefetture - Uffici Territoriali del Governo delle missioni del Ministero dell'Interno sul territorio</t>
  </si>
  <si>
    <t>Supporto alla rappresentanza generale di Governo e dello Stato sul territorio e amministrazione generale sul territorio</t>
  </si>
  <si>
    <t>Elaborazione, quantificazione e assegnazione dei trasferimenti erariali compresi quelli per interventi speciali</t>
  </si>
  <si>
    <t>Protocollo internazionale</t>
  </si>
  <si>
    <t>Cooperazione allo sviluppo</t>
  </si>
  <si>
    <t>Cooperazione economica e relazioni internazionali</t>
  </si>
  <si>
    <t>Promozione della pace e sicurezza internazionale</t>
  </si>
  <si>
    <t>Italiani nel mondo e politiche migratorie</t>
  </si>
  <si>
    <t>Promozione del sistema Paese</t>
  </si>
  <si>
    <t>Presenza dello Stato all'estero tramite le strutture diplomatico-consolari</t>
  </si>
  <si>
    <t>Rappresentanza all'estero e servizi ai cittadini e alle imprese</t>
  </si>
  <si>
    <t>Coordinamento dell'Amministrazione in ambito internazionale</t>
  </si>
  <si>
    <t>Comunicazione in ambito internazionale</t>
  </si>
  <si>
    <t>Cooperazione economica, finanziaria e infrastrutturale</t>
  </si>
  <si>
    <t>Politiche europee ed internazionali nel settore agricolo e della pesca</t>
  </si>
  <si>
    <t>Gestione, regolamentazione, sicurezza e infrastrutture del settore energetico</t>
  </si>
  <si>
    <t>Incentivi alle imprese per interventi di sostegno</t>
  </si>
  <si>
    <t>Interventi di sostegno tramite il sistema della fiscalità</t>
  </si>
  <si>
    <t>Sviluppo e sicurezza della mobilita' stradale</t>
  </si>
  <si>
    <t>Autotrasporto ed intermodalita'</t>
  </si>
  <si>
    <t>Sviluppo e sicurezza della mobilita' locale</t>
  </si>
  <si>
    <t>Sicurezza, vigilanza e regolamentazione in materia di opere pubbliche e delle costruzioni</t>
  </si>
  <si>
    <t>Opere strategiche, edilizia statale ed interventi speciali e per pubbliche calamità</t>
  </si>
  <si>
    <t>Sistemi stradali, autostradali, ferroviari ed intermodali</t>
  </si>
  <si>
    <t>021</t>
  </si>
  <si>
    <t>Tutela e conservazione della fauna e della flora, salvaguardia della biodiversita' e dell'ecosistema marino</t>
  </si>
  <si>
    <t>Sostegno allo sviluppo sostenibile</t>
  </si>
  <si>
    <t>Politiche abitative, urbane e territoriali</t>
  </si>
  <si>
    <t>Prevenzione e comunicazione in materia sanitaria umana e coordinamento in ambito internazionale</t>
  </si>
  <si>
    <t>Sanita' pubblica veterinaria, igiene e sicurezza degli alimenti</t>
  </si>
  <si>
    <t>Programmazione sanitaria in materia di livelli essenziali di assistenza e assistenza in materia sanitaria umana</t>
  </si>
  <si>
    <t>Tutela dei beni librari, promozione e sostegno del libro e dell'editoria</t>
  </si>
  <si>
    <t>Coordinamento ed indirizzo per la salvaguardia del patrimonio culturale</t>
  </si>
  <si>
    <t>Tutela del patrimonio culturale</t>
  </si>
  <si>
    <t>Iniziative per lo sviluppo del sistema istruzione scolastica e per il diritto allo studio</t>
  </si>
  <si>
    <t>Istruzione post-secondaria, degli adulti e livelli essenziali per l'istruzione e formazione professionale</t>
  </si>
  <si>
    <t>Realizzazione degli indirizzi e delle politiche in ambito territoriale in materia di istruzione</t>
  </si>
  <si>
    <t>Terzo settore: associazionismo, volontariato, Onlus e formazioni sociali</t>
  </si>
  <si>
    <t>Promozione e garanzia dei diritti e delle pari opportunità</t>
  </si>
  <si>
    <t>Sostegno in favore di pensionati di guerra ed assimilati, perseguitati politici e razziali</t>
  </si>
  <si>
    <t>Trasferimenti assistenziali a enti previdenziali, finanziamento nazionale spesa sociale, promozione e programmazione politiche sociali, monitoraggio e valutazione interventi</t>
  </si>
  <si>
    <t>Previdenza obbligatoria e complementare, assicurazioni sociali</t>
  </si>
  <si>
    <t>Politiche attive e passive del lavoro</t>
  </si>
  <si>
    <t>Politiche di regolamentazione in materia di rapporti di lavoro</t>
  </si>
  <si>
    <t>Programmazione e coordinamento della vigilanza in materia di prevenzione e osservanza  delle norme di legislazione sociale e del lavoro</t>
  </si>
  <si>
    <t>Servizi e sistemi informativi per il lavoro</t>
  </si>
  <si>
    <t>Servizi territoriali per il lavoro</t>
  </si>
  <si>
    <t>Servizi di comunicazione istituzionale e informazione in materia di politiche del lavoro e in materia di politiche sociali</t>
  </si>
  <si>
    <t>Rapporti con le confessioni religiose e amministrazione del patrimonio del Fondo Edifici di Culto</t>
  </si>
  <si>
    <t>Analisi e programmazione economico-finanziaria</t>
  </si>
  <si>
    <t>Analisi, monitoraggio e controllo della finanza pubblica e politiche di bilancio</t>
  </si>
  <si>
    <t>Servizi generali, formativi ed approvvigionamenti per le Amministrazioni pubbliche</t>
  </si>
  <si>
    <t>Rappresentanza, difesa in giudizio e consulenza legale in favore delle Amministrazioni dello Stato e degli enti autorizzati</t>
  </si>
  <si>
    <t>NOTA BENE</t>
  </si>
  <si>
    <t>Programma soppresso</t>
  </si>
  <si>
    <t>Programma modificato nella denominazione e non nel contenuto</t>
  </si>
  <si>
    <t>Programma modificato nella denominazione e nel contenuto</t>
  </si>
  <si>
    <t>nuovo programma</t>
  </si>
  <si>
    <t>Programma modificato nel contenuto e non nella denominazione</t>
  </si>
  <si>
    <t xml:space="preserve">Programma non modificato </t>
  </si>
  <si>
    <t>LEGENDA:</t>
  </si>
  <si>
    <t>Contrasto al crimine</t>
  </si>
  <si>
    <t>Pubblica sicurezza</t>
  </si>
  <si>
    <t>Prevenzione generale e controllo del territorio</t>
  </si>
  <si>
    <t>Sviluppo e sostenibilita' del settore agricolo, agroalimentare, agroindustriale e mezzi tecnici di produzione</t>
  </si>
  <si>
    <t>Tutela, valorizzazione e vigilanza della qualita' dei prodotti tipici e biologici</t>
  </si>
  <si>
    <t>Gestione risorse energetiche, regolamentazione generale ed autorizzazioni nel settore energetico</t>
  </si>
  <si>
    <t>Utilizzo razionale ed efficiente dell'energia e regolamentazione del settore minerario</t>
  </si>
  <si>
    <t>Sicurezza e compatibilita' ambientale dell'uso delle fonti energetiche, ivi compresi gli usi non energetici del nucleare</t>
  </si>
  <si>
    <t>Incentivazione per lo sviluppo industriale</t>
  </si>
  <si>
    <t>Promozione e incentivazione dello sviluppo settoriale, imprenditoriale e produttivo</t>
  </si>
  <si>
    <t>Riassetti industriali di settore e di area</t>
  </si>
  <si>
    <t>Iniziative per la tutela dei consumatori</t>
  </si>
  <si>
    <t>Interventi per promuovere la concorrenza</t>
  </si>
  <si>
    <t>Vigilanza sui mercati e sui prodotti</t>
  </si>
  <si>
    <t>Sviluppo e sicurezza della navigazione e del trasporto marittimo</t>
  </si>
  <si>
    <t>Edilizia statale</t>
  </si>
  <si>
    <t>Intermodalita' infrastrutturale</t>
  </si>
  <si>
    <t>Sistemi stradali e autostradali</t>
  </si>
  <si>
    <t>Sistemi portuali ed aereoportuali</t>
  </si>
  <si>
    <t>Radiodiffusione sonora e televisiva</t>
  </si>
  <si>
    <t>Regolamentazione e vigilanza delle comunicazioni elettroniche</t>
  </si>
  <si>
    <t>Politica commerciale</t>
  </si>
  <si>
    <t>Promozione del made in Italy</t>
  </si>
  <si>
    <t>Sostegno all'internazionalizzazione delle imprese</t>
  </si>
  <si>
    <t>Ricerca e sviluppo nel settore ICT per il mercato</t>
  </si>
  <si>
    <t>Attivita' di ricerca in materia di politiche del lavoro e previdenziali</t>
  </si>
  <si>
    <t>Ricerca in materia di politiche sociali</t>
  </si>
  <si>
    <t>Trattamento e smaltimento rifiuti e acque reflue</t>
  </si>
  <si>
    <t>Tutela e valorizzazione dei beni archeologici, architettonici, paesaggistici, artistici, storici ed etnoantropologici</t>
  </si>
  <si>
    <t>Tutela e valorizzazione dei beni archivistici e librari, promozione del libro e dell'editoria</t>
  </si>
  <si>
    <t>Istruzione elementare</t>
  </si>
  <si>
    <t>Istruzione secondaria inferiore</t>
  </si>
  <si>
    <t>Istruzione secondaria superiore</t>
  </si>
  <si>
    <t>Istruzione post secondaria</t>
  </si>
  <si>
    <t>Assistenza sociale, promozione dei diritti e misure di sostegno per particolari categorie sociali - Trasferimenti ad enti territoriali, previdenziali e assistenziali</t>
  </si>
  <si>
    <t>Interventi a favore delle persone non autosufficienti</t>
  </si>
  <si>
    <t>Reinserimento lavorativo e sostegno all'occupazione</t>
  </si>
  <si>
    <t>Sostegno al reddito</t>
  </si>
  <si>
    <t>Flussi migratori per motivi di lavoro</t>
  </si>
  <si>
    <t>Interventi di integrazione sociale delle persone immigrate e in favore dei minori stranieri non accompagnati</t>
  </si>
  <si>
    <t>Politiche per il miglioramento delle strutture istituzionali territoriali che partecipano ai processi di coesione e di sviluppo</t>
  </si>
  <si>
    <t>Politiche per il sostegno dei sistemi produttivi per il mezzogiorno e le aree sottoutilizzate</t>
  </si>
  <si>
    <t>Politiche per l'infrastrutturazione territoriale per il mezzogiorno e le aree sottoutilizzate</t>
  </si>
  <si>
    <t>Regolamentazione e vigilanza in materia di prodotti farmaceutici ed altri prodotti sanitari ad uso umano e di sicurezza delle cure</t>
  </si>
  <si>
    <t>Elaborazione, quantificazione, e assegnazione dei trasferimenti erariali; determinazione dei rimborsi agli enti locali anche in via perequativa</t>
  </si>
  <si>
    <r>
      <rPr>
        <b/>
        <sz val="14"/>
        <rFont val="Calibri"/>
        <family val="2"/>
      </rPr>
      <t>Nota:</t>
    </r>
    <r>
      <rPr>
        <sz val="14"/>
        <rFont val="Calibri"/>
        <family val="2"/>
      </rPr>
      <t xml:space="preserve">
Successivi accorpamenti o scorpori di Ministeri sono avvenuti anche in corso d'anno; pertanto il disegno di legge, la legge di bilancio e il bilancio consuntivo possono presentare una configurazione diversa, pur se riferiti a un medesimo anno. </t>
    </r>
  </si>
  <si>
    <t>Gestione dell'albo dei segretari comunali e provinciali</t>
  </si>
  <si>
    <t>Giustizia tributaria</t>
  </si>
  <si>
    <t>Politiche europee ed internazionali e dello sviluppo rurale</t>
  </si>
  <si>
    <t>Supporto all'azione di controllo, vigilanza e amministrazione generale della  Ragioneria generale dello Stato sul territorio</t>
  </si>
  <si>
    <t>Ministero delle infrastrutture e dei trasporti</t>
  </si>
  <si>
    <t>Ministero dei beni e delle attività culturali e del turismo</t>
  </si>
  <si>
    <t>Ministero degli affari esteri e della cooperazione internazionale</t>
  </si>
  <si>
    <t>Diritto alla mobilita' e sviluppo dei sistemi di trasporto</t>
  </si>
  <si>
    <t>Istruzione universitaria e formazione post-universitaria</t>
  </si>
  <si>
    <t xml:space="preserve">Diritto alla mobilita' </t>
  </si>
  <si>
    <t>Istruzione universitaria</t>
  </si>
  <si>
    <r>
      <t xml:space="preserve">La Tavola presenta gli stanziamenti iniziali di competenza per Missione per il totale complessivo della spesa delle Amministrazioni centrali dello Stato (Titolo I + Titolo II + Titolo III). Sono presentati gli stanziamenti iniziali di competenza da Legge di bilancio. Per i due esercizi finanziari precedenti a quello in corso, vengono presentati anche i dati riclassificati secondo la struttura per Missione e Programma adottata nella Legge di bilancio vigente.
</t>
    </r>
    <r>
      <rPr>
        <i/>
        <sz val="12"/>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r>
      <rPr>
        <sz val="12"/>
        <rFont val="Calibri"/>
        <family val="2"/>
      </rPr>
      <t xml:space="preserve">
</t>
    </r>
  </si>
  <si>
    <r>
      <t xml:space="preserve">La Tavola presenta gli stanziamenti iniziali di cassa per Missione per il totale complessivo della spesa delle Amministrazioni centrali dello Stato (Titolo I + Titolo II + Titolo III). Sono presentati gli stanziamenti iniziali di cassa da Legge di bilancio. Per i due esercizi finanziari precedenti a quello in corso, vengono presentati anche i dati riclassificati secondo la struttura per Missione e Programma adottata nella Legge di bilancio vigente.
</t>
    </r>
    <r>
      <rPr>
        <i/>
        <sz val="12"/>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r>
      <rPr>
        <sz val="12"/>
        <rFont val="Calibri"/>
        <family val="2"/>
      </rPr>
      <t xml:space="preserve">
</t>
    </r>
  </si>
  <si>
    <r>
      <t xml:space="preserve">La tavola presenta  gli stanziamenti  di competenza per Missione e Programma per il totale complessivo della spesa delle Amministrazioni centrali dello Stato (Titolo I + Titolo II + Titolo III). Sono illustrati gli stanziamenti di competenza della Legge di bilancio per l’esercizio finanziario in corso (anno t) e quelli relativi ai due esercizi finanziari precedenti, in milioni di euro. In particolare, sono presentati: 
• per l’esercizio finanziario t-2, i dati della Legge di bilancio (stanziamenti iniziali) e del Consuntivo (stanziamenti definitivi) riclassificati secondo la struttura del bilancio dell’anno t; 
• per l’esercizio finanziario t-1, i dati della Legge di bilancio (stanziamenti iniziali) e della Legge di assestamento (stanziamenti assestati) riclassificati secondo la struttura del bilancio dell’anno t;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</si>
  <si>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r>
      <t xml:space="preserve">La tavola presenta gli stanziamenti di cassa per Missione e Programma per il totale complessivo della spesa delle Amministrazioni centrali dello Stato (Titolo I + Titolo II + Titolo III). Sono illustrati gli stanziamenti di cassa della Legge di bilancio per l’esercizio finanziario in corso (anno t) e quelli relativi ai due esercizi finanziari precedenti, in milioni di euro. In particolare, sono presentati: 
• per l’esercizio finanziario t-2, i dati della Legge di bilancio (stanziamenti iniziali) e del Consuntivo (stanziamenti definitivi) riclassificati secondo la struttura del bilancio dell’anno t; 
• per l’esercizio finanziario t-1, i dati della Legge di bilancio (stanziamenti iniziali) e della Legge di assestamento (stanziamenti assestati) riclassificati secondo la struttura del bilancio dell’anno t;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</si>
  <si>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t xml:space="preserve">La tavola presenta gli stanziamenti di competenza per Titolo e Categoria economica per le Amministrazioni centrali dello Stato per la spesa finale (Titolo I + Titolo II) e per il totale complessivo della spesa (spesa finale + Titolo III). Sono illustrati  gli stanziamenti di competenza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</si>
  <si>
    <t xml:space="preserve">La tavola presenta gli stanziamenti di cassa per Titolo e Categoria economica per le Amministrazioni centrali dello Stato per la spesa finale (Titolo I + Titolo II) e per il totale complessivo della spesa (spesa finale + Titolo III). Sono illustrati  gli stanziamenti di cassa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</si>
  <si>
    <t xml:space="preserve">La tavola presenta gli stanziamenti  di competenza per Amministrazione per il totale complessivo della spesa (Titolo I + Titolo II + Titolo III). Sono illustrati  gli stanziamenti di competenza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</si>
  <si>
    <t xml:space="preserve">La tavola presenta gli stanziamenti  di cassa per Amministrazione per il totale complessivo della spesa (Titolo I + Titolo II + Titolo III). Sono illustrati  gli stanziamenti di cassa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</si>
  <si>
    <t>Totale Complessivo</t>
  </si>
  <si>
    <r>
      <t xml:space="preserve">  2015 </t>
    </r>
    <r>
      <rPr>
        <b/>
        <vertAlign val="superscript"/>
        <sz val="14"/>
        <color theme="1"/>
        <rFont val="Calibri"/>
        <family val="2"/>
        <scheme val="minor"/>
      </rPr>
      <t>(1)</t>
    </r>
  </si>
  <si>
    <t>Missione e Programma</t>
  </si>
  <si>
    <t>Gestione del sistema nazionale di difesa civile</t>
  </si>
  <si>
    <t>Sicurezza approvvigionamento, infrastrutture mercati gas e petrolio e relazioni internazionali nel settore energetico</t>
  </si>
  <si>
    <t>Regolamentazione del settore elettrico, nucleare, delle energie rinnovabili e dell'efficienza energetica, ricerca per lo sviluppo sostenibile</t>
  </si>
  <si>
    <t>Sviluppo, innovazione, regolamentazione e gestione delle risorse minerarie ed energetiche</t>
  </si>
  <si>
    <t>Promozione e attuazione di politiche di sviluppo, competitività e innovazione, di responsabilità sociale d'impresa e movimento cooperativo</t>
  </si>
  <si>
    <t>Vigilanza sugli enti, sul sistema cooperativo e sulle gestioni commissariali</t>
  </si>
  <si>
    <t>Incentivazione del sistema produttivo</t>
  </si>
  <si>
    <t>Coordinamento azione amministrativa, attuazione di indirizzi e programmi per favorire competitività e sviluppo delle imprese, dei servizi di comunicazione e del settore energetico</t>
  </si>
  <si>
    <t>Sistemi ferroviari, sviluppo e sicurezza del trasporto ferroviario</t>
  </si>
  <si>
    <t>Sistemi stradali, autostradali ed intermodali</t>
  </si>
  <si>
    <t>Pianificazione, regolamentazione, vigilanza e controllo delle comunicazioni elettroniche e radiodiffusione, riduzione inquinamento elettromagnetico</t>
  </si>
  <si>
    <t>Attività territoriali in materia di comunicazioni e di vigilanza sui mercati e sui prodotti</t>
  </si>
  <si>
    <t>Politica commerciale in ambito internazionale</t>
  </si>
  <si>
    <t>Ricerca educazione e formazione in materia di beni e attivita' culturali</t>
  </si>
  <si>
    <t>Ricerca, innovazione, tecnologie e servizi per lo sviluppo delle comunicazioni e della societa' dell'informazione</t>
  </si>
  <si>
    <t>Ricerca scientifica e tecnologica di base e applicata</t>
  </si>
  <si>
    <t>Valutazioni e autorizzazioni ambientali</t>
  </si>
  <si>
    <t>Sviluppo sostenibile, rapporti e attività internazionali</t>
  </si>
  <si>
    <t>Coordinamento generale, informazione e comunicazione</t>
  </si>
  <si>
    <t>Gestione delle risorse idriche, tutela del territorio e bonifiche</t>
  </si>
  <si>
    <t>Prevenzione e gestione dei rifiuti, prevenzione degli inquinamenti</t>
  </si>
  <si>
    <t>Programmi e interventi per il governo dei cambiamenti climatici, gestione ambientale ed energie rinnovabili</t>
  </si>
  <si>
    <t>Prevenzione e promozione della salute umana ed assistenza sanitaria al personale navigante e aeronavigante</t>
  </si>
  <si>
    <t>Programmazione del Servizio Sanitario Nazionale per l'erogazione dei Livelli Essenziali di Assistenza</t>
  </si>
  <si>
    <t>Vigilanza sugli enti e sicurezza delle cure</t>
  </si>
  <si>
    <t>Sicurezza degli alimenti e nutrizione</t>
  </si>
  <si>
    <t>Sistemi informativi per la tutela della salute e il governo del Servizio Sanitario Nazionale</t>
  </si>
  <si>
    <t>Regolamentazione e vigilanza delle professioni sanitarie</t>
  </si>
  <si>
    <t>Coordinamento generale in materia di tutela della salute, innovazione e politiche internazionali</t>
  </si>
  <si>
    <t>Tutela e valorizzazione dei beni librari, promozione e sostegno del libro e dell'editoria</t>
  </si>
  <si>
    <t>Tutela delle belle arti e tutela e valorizzazione del paesaggio</t>
  </si>
  <si>
    <t>Valorizzazione del patrimonio culturale e coordinamento del sistema museale</t>
  </si>
  <si>
    <t>Tutela e promozione dell'arte e dell'architettura contemporanee e delle periferie urbane</t>
  </si>
  <si>
    <t>Trasferimenti assistenziali a enti previdenziali, finanziamento nazionale spesa sociale, programmazione, monitoraggio e valutazione politiche sociali e di inclusione attiva</t>
  </si>
  <si>
    <t>Politiche passive del lavoro e incentivi all'occupazione</t>
  </si>
  <si>
    <t>Politiche attive del lavoro, i servizi per il lavoro e la formazione</t>
  </si>
  <si>
    <t>Sistemi informativi per il lavoro e servizi di comunicazione istituzionale in materia di politiche del lavoro e politiche sociali</t>
  </si>
  <si>
    <t>Flussi migratori, garanzia dei diritti e interventi per lo sviluppo della coesione sociale</t>
  </si>
  <si>
    <t>Sostegno alle politiche nazionali e comunitarie rivolte a promuovere la crescita ed il superamento degli squilibri socio-economici territoriali</t>
  </si>
  <si>
    <t>Stanziamenti definitivi di cassa riclassificati</t>
  </si>
  <si>
    <t>Titolo e Categoria economica</t>
  </si>
  <si>
    <t>Stanziamenti definitivi di competenza</t>
  </si>
  <si>
    <t>TITOLO I - SPESE CORRENTI</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</si>
  <si>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</si>
  <si>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</si>
  <si>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</si>
  <si>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</si>
  <si>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</si>
  <si>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</si>
  <si>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</si>
  <si>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</si>
  <si>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</si>
  <si>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</si>
  <si>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</si>
  <si>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</si>
  <si>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TITOLO II - SPESE IN CONTO CAPITALE</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</si>
  <si>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</si>
  <si>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</si>
  <si>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</si>
  <si>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</si>
  <si>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</si>
  <si>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</si>
  <si>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TITOLO III - RIMBORSO PASSIVITA' FINANZIARIE</t>
  </si>
  <si>
    <t>Stanziamenti definitivi di cassa</t>
  </si>
  <si>
    <t>Amministrazione</t>
  </si>
  <si>
    <t>MINISTERO DELL'ECONOMIA E DELLE FINANZE</t>
  </si>
  <si>
    <t>MINISTERO DELLO SVILUPPO ECONOMICO</t>
  </si>
  <si>
    <t>MINISTERO DEL LAVORO E DELLE POLITICHE SOCIALI</t>
  </si>
  <si>
    <t>MINISTERO DELLA GIUSTIZIA</t>
  </si>
  <si>
    <t>MINISTERO DELL'ISTRUZIONE, DELL'UNIVERSITA' E DELLA RICERCA</t>
  </si>
  <si>
    <t>MINISTERO DELL'INTERNO</t>
  </si>
  <si>
    <t>MINISTERO DELL'AMBIENTE E DELLA TUTELA DEL TERRITORIO E DEL MARE</t>
  </si>
  <si>
    <t>MINISTERO DELLE INFRASTRUTTURE E DEI TRASPORTI</t>
  </si>
  <si>
    <t>MINISTERO DELLA DIFESA</t>
  </si>
  <si>
    <t>MINISTERO DELLA SALUTE</t>
  </si>
  <si>
    <r>
      <rPr>
        <b/>
        <i/>
        <sz val="11"/>
        <rFont val="Calibri"/>
        <family val="2"/>
        <scheme val="minor"/>
      </rPr>
      <t>Nota</t>
    </r>
    <r>
      <rPr>
        <i/>
        <sz val="11"/>
        <rFont val="Calibri"/>
        <family val="2"/>
        <scheme val="minor"/>
      </rPr>
      <t>: La struttura del bilancio dello Stato per Missioni e Programmi è stata introdotta per la prima volta con il Disegno di legge di bilancio per il 2008. Il prospetto mostra l'evoluzione della struttura per Missioni e Programmi,  indicando le modifiche subite dai programmi rispetto all'esercizio precedente in termini di denominazione e/o contenuto, soppressione e/o istituzione di nuovi programmi (cfr. legenda). Tali modifiche sono in parte originate dalle scelte dei centri di responsabilità delle amministrazioni nel delineare le finalità della spesa e in parte derivanti dalle varie riorganizzazioni dei Ministeri. Nelle tavole e nei database una ricostruzione dell’articolazione osservata per il 2008 a livello di singolo capitolo di spesa è stata applicata anche al bilancio del 2007.</t>
    </r>
  </si>
  <si>
    <t>Interventi non direttamente connessi con l'operatività dello strumento militare</t>
  </si>
  <si>
    <t>Lotta alla contraffazione e tutela della proprietà industriale</t>
  </si>
  <si>
    <t>013 Diritto alla mobilita' e sviluppo dei sistemi di trasporto</t>
  </si>
  <si>
    <t>Servizi di comunicazione elettronica, di radiodiffusione e postali</t>
  </si>
  <si>
    <t>022</t>
  </si>
  <si>
    <t>Sanità pubblica veterinaria</t>
  </si>
  <si>
    <t>Comunicazione e promozione per la tutela della salute umana e della sanità pubblica veterinaria e attività e coordinamento in ambito internazionale</t>
  </si>
  <si>
    <t>Attività consultiva per la tutela della salute</t>
  </si>
  <si>
    <t>023 Istruzione universitaria e formazione post-universitaria</t>
  </si>
  <si>
    <t>Terzo settore (associazionismo, volontariato, Onlus e formazioni sociali) e responsabilità sociale delle imprese e delle organizzazioni</t>
  </si>
  <si>
    <t>Trasferimenti assistenziali a enti previdenziali, finanziamento nazionale spesa sociale, promozione, monitoraggio e valutazione politiche sociali e di inclusione attiva</t>
  </si>
  <si>
    <t>2016</t>
  </si>
  <si>
    <t>Giustizia minorile e di comunità</t>
  </si>
  <si>
    <t>Promozione dello sviluppo della cultura e conoscenza del patrimonio culturale per i giovani</t>
  </si>
  <si>
    <t>Istituzioni dell'Alta Formazione Artistica, Musicale e Coreutica</t>
  </si>
  <si>
    <r>
      <t>Stanziamenti 
assestati 
di competenza</t>
    </r>
    <r>
      <rPr>
        <b/>
        <sz val="12"/>
        <color rgb="FFFFFFFF"/>
        <rFont val="Calibri"/>
        <family val="2"/>
      </rPr>
      <t xml:space="preserve"> </t>
    </r>
    <r>
      <rPr>
        <b/>
        <sz val="11"/>
        <color rgb="FFFFFFFF"/>
        <rFont val="Calibri"/>
        <family val="2"/>
      </rPr>
      <t xml:space="preserve">
(b)</t>
    </r>
  </si>
  <si>
    <r>
      <t xml:space="preserve">Stanziamenti 
assestati 
di cassa </t>
    </r>
    <r>
      <rPr>
        <b/>
        <sz val="11"/>
        <color rgb="FFFFFFFF"/>
        <rFont val="Calibri"/>
        <family val="2"/>
      </rPr>
      <t xml:space="preserve">
(b)</t>
    </r>
  </si>
  <si>
    <r>
      <t xml:space="preserve">Stanziamenti assestati 
di cassa riclassificati </t>
    </r>
    <r>
      <rPr>
        <b/>
        <vertAlign val="superscript"/>
        <sz val="12"/>
        <color theme="0"/>
        <rFont val="Calibri"/>
        <family val="2"/>
        <scheme val="minor"/>
      </rPr>
      <t xml:space="preserve"> </t>
    </r>
    <r>
      <rPr>
        <b/>
        <sz val="11"/>
        <color theme="0"/>
        <rFont val="Calibri"/>
        <family val="2"/>
        <scheme val="minor"/>
      </rPr>
      <t xml:space="preserve">
(b)</t>
    </r>
  </si>
  <si>
    <r>
      <t>Stanziamenti assestati 
di competenza riclassificati</t>
    </r>
    <r>
      <rPr>
        <b/>
        <sz val="11"/>
        <color theme="0"/>
        <rFont val="Calibri"/>
        <family val="2"/>
        <scheme val="minor"/>
      </rPr>
      <t xml:space="preserve">
(b)</t>
    </r>
  </si>
  <si>
    <t>(1) Ai fini delle elaborazioni qui presentate - in coerenza con quanto previsto dalla Legge di stabilità 2015 approvata dalle Camere - si tiene conto di 5 milioni di euro annui di stanziamenti (in termini di competenza e di cassa) relativi alle spese correnti della missione "Diritto alla mobilità e sviluppo dei sistemi di trasporto", non indicati nella Legge di bilancio 2015-2017 e successivamente integrati con la Legge di assestamento.</t>
  </si>
  <si>
    <t>Nei database e ai fini delle elaborazioni presentate nelle tavole - in coerenza con quanto previsto dalla Legge di stabilità 2015 approvata dalle Camere - per il 2015 si tiene conto anche di 5 milioni di euro per gli stanziamenti iniziali del 1°, del 2° e del 3° anno di previsione - in termini di competenza e di cassa - relativi alle spese correnti per Trasferimenti correnti a imprese della missione "Diritto alla mobilità e sviluppo dei sistemi di trasporto", programma "Sviluppo e sicurezza della navigazione e del trasporto marittimo e per vie d'acqua interne", del Ministero delle infrastrutture e dei trasporti, non indicati nella Legge di bilancio 2015-2017 e  successivamente integrati con la Legge di assestamento.</t>
  </si>
  <si>
    <t>Politiche economico-finanziarie e di bilancio e tutela della finanza pubblica</t>
  </si>
  <si>
    <t>Stanziamenti definitivi 
di competenza riclassificati</t>
  </si>
  <si>
    <t>Stanziamenti
 iniziali 
di competenza riclassificati 
(a)</t>
  </si>
  <si>
    <r>
      <t>Stanziamenti iniziali di cassa riclassificati</t>
    </r>
    <r>
      <rPr>
        <b/>
        <sz val="11"/>
        <color rgb="FFFFFFFF"/>
        <rFont val="Calibri"/>
        <family val="2"/>
      </rPr>
      <t xml:space="preserve">
(a)</t>
    </r>
  </si>
  <si>
    <r>
      <t xml:space="preserve">Stanziamenti 
iniziali 
di competenza </t>
    </r>
    <r>
      <rPr>
        <b/>
        <sz val="11"/>
        <color rgb="FFFFFFFF"/>
        <rFont val="Calibri"/>
        <family val="2"/>
      </rPr>
      <t xml:space="preserve">
(a)</t>
    </r>
  </si>
  <si>
    <r>
      <t>Stanziamenti 
iniziali 
di cassa</t>
    </r>
    <r>
      <rPr>
        <b/>
        <sz val="11"/>
        <color rgb="FFFFFFFF"/>
        <rFont val="Calibri"/>
        <family val="2"/>
      </rPr>
      <t xml:space="preserve">
(a)</t>
    </r>
  </si>
  <si>
    <t>Impegni riclassificati</t>
  </si>
  <si>
    <t>Stanziamenti assestati 
di competenza riclassificati</t>
  </si>
  <si>
    <t>Pagamenti riclassificati</t>
  </si>
  <si>
    <t>Stanziamenti assestati 
di cassa riclassificati</t>
  </si>
  <si>
    <r>
      <t xml:space="preserve">  2017 </t>
    </r>
    <r>
      <rPr>
        <b/>
        <vertAlign val="superscript"/>
        <sz val="14"/>
        <color theme="1"/>
        <rFont val="Calibri"/>
        <family val="2"/>
        <scheme val="minor"/>
      </rPr>
      <t>(2)</t>
    </r>
  </si>
  <si>
    <t>Nei database e ai fini delle elaborazioni presentate nelle tavole si tiene conto degli effetti finanziari recati nel triennio 2017-2019 dal c.d. Decreto Fiscale collegato alla manovra di bilancio 2017-2019 (decreto legge  22 ottobre 2016, n. 193, convertito dalle legge 1° dicembre 2016, n. 225 )</t>
  </si>
  <si>
    <t>Federalismo amministrativo</t>
  </si>
  <si>
    <t>Compartecipazione e regolazioni contabili ed altri trasferimenti alle autonomie speciali</t>
  </si>
  <si>
    <t>Interventi e cooperazione istituzionale nei confronti delle autonomie locali</t>
  </si>
  <si>
    <t>Elaborazione, quantificazione e assegnazione delle risorse finanziarie da attribuire agli enti locali</t>
  </si>
  <si>
    <t>Sicurezza delle strutture in Italia e all'estero e controlli ispettivi.</t>
  </si>
  <si>
    <t>Missioni internazionali</t>
  </si>
  <si>
    <t>Giustizia amministrativa</t>
  </si>
  <si>
    <t>Autogoverno della magistratura</t>
  </si>
  <si>
    <t>Sicurezza approvvigionamento, infrastrutture gas e petrolio e relativi mercati, relazioni comunitarie ed internazionali nel settore energetico</t>
  </si>
  <si>
    <t>Innovazione, regolamentazione tecnica, gestione e controllo delle risorse del sottosuolo</t>
  </si>
  <si>
    <t>Servizi postali</t>
  </si>
  <si>
    <t>Approntamento e impiego Carabinieri per la tutela forestale, ambientale e agroalimentare</t>
  </si>
  <si>
    <t>Sostegno, valorizzazione e tutela del settore dello spettacolo dal vivo</t>
  </si>
  <si>
    <t>Tutela e promozione dell'arte e dell'architettura contemporanea e delle periferie urbane</t>
  </si>
  <si>
    <t>Sostegno, valorizzazione e tutela del settore cinema e audiovisivo</t>
  </si>
  <si>
    <t>Istruzione del primo ciclo</t>
  </si>
  <si>
    <t>Istruzione del secondo ciclo</t>
  </si>
  <si>
    <t>Reclutamento e aggiornamento dei dirigenti scolastici e del personale scolastico per l'istruzione</t>
  </si>
  <si>
    <t>Contrasto al lavoro nero e irregolare, prevenzione e osservanza delle norme di legislazione sociale e del lavoro</t>
  </si>
  <si>
    <t>Politiche attive del lavoro, rete dei servizi per il lavoro e la formazione</t>
  </si>
  <si>
    <t>Sistemi informativi per il monitoraggio e lo sviluppo delle politiche sociali e del lavoro e servizi di comunicazione istituzionale</t>
  </si>
  <si>
    <t>Flussi migratori, interventi per lo sviluppo della coesione sociale, garanzia dei diritti, rapporti con le confessioni religiose</t>
  </si>
  <si>
    <t>Analisi e programmazione economico-finanziaria e gestione del debito e degli interventi finanziari</t>
  </si>
  <si>
    <t>Servizi finanziari e monetazione</t>
  </si>
  <si>
    <t>Accertamento e riscossione delle entrate e gestione dei beni immobiliari dello Stato</t>
  </si>
  <si>
    <t>Giurisdizione e controllo dei conti pubblici</t>
  </si>
  <si>
    <t>Oneri finanziari relativi alla gestione della tesoreria</t>
  </si>
  <si>
    <t>Interventi non direttamente connessi con l'operativita' dello Strumento Militare</t>
  </si>
  <si>
    <t>Servizi per le pubbliche amministrazioni nell'area degli acquisti e del trattamento economico del personale</t>
  </si>
  <si>
    <t>(2) Ai fini delle elaborazioni qui presentate si tiene conto degli effetti finanziari recati nel triennio 2017-2019 dal c.d. Decreto Fiscale collegato alla manovra di bilancio 2017-2019 (decreto legge  22 ottobre 2016, n. 193, convertito dalle legge 1° dicembre 2016, n. 225).</t>
  </si>
  <si>
    <t>(1) Ai fini delle elaborazioni qui presentate si tiene conto degli effetti finanziari recati nel triennio 2017-2019 dal c.d. Decreto Fiscale collegato alla manovra di bilancio 2017-2019 (decreto legge  22 ottobre 2016, n. 193, convertito dalle legge 1° dicembre 2016, n. 225).</t>
  </si>
  <si>
    <t>Servizi di gestione amministrativa per l'attività giudiziaria</t>
  </si>
  <si>
    <t>Politiche competitive, della qualità agroalimentare, della pesca e mezzi tecnici di produzione</t>
  </si>
  <si>
    <t>Politiche competitive, della qualità agroalimentare, della pesca, dell'ippica e mezzi tecnici di produzione</t>
  </si>
  <si>
    <t>029 Politiche economico-finanziarie e di bilancio e tutela della finanza pubblica</t>
  </si>
  <si>
    <t>Regolazione e coordinamento del sistema della fiscalità</t>
  </si>
  <si>
    <t>Servizi generali delle strutture pubbliche preposte ad attività formative e ad altre attività trasversali per le pubbliche amministrazioni</t>
  </si>
  <si>
    <r>
      <t xml:space="preserve">2017 </t>
    </r>
    <r>
      <rPr>
        <b/>
        <vertAlign val="superscript"/>
        <sz val="12"/>
        <color theme="0"/>
        <rFont val="Calibri"/>
        <family val="2"/>
        <scheme val="minor"/>
      </rPr>
      <t>(1)</t>
    </r>
  </si>
  <si>
    <t xml:space="preserve">A partire dal 2008 il bilancio dello Stato è articolato in missioni e programmi per meglio evidenziare le finalità dell'intervento pubblico. Il programma di spesa è l'unità di voto parlamentare ai sensi dell'articolo 21, comma 2 della legge n. 196 del 2009. Le missioni possono essere condivise tra più Ministeri, ma la realizzazione di ciascun programma dovrebbe essere affidata a un unico centro di responsabilità amministrativa (CDR). 
Le missioni sono 34, mentre i programmi possono cambiare da un esercizio finanziario all'altro in termini di numerosità, denominazione e contenuto. Le motivazioni per tali cambiamenti includono gli effetti delle riorganizzazioni dei Ministeri, le scelte dei singoli centri di responsabilità e affinamenti nella capacità di delineare le finalità della spesa.  
A partire dalla legge di bilancio 2017-2019, con il completamento della riforma della struttura del bilancio dello Stato tramite il decreto legislativo del 12 maggio 2016, n. 90, sono state introdotte alcune rilevanti innovazioni a questo assetto tramite una profonda revisione delle missioni e dei programmi, l’effettivo affidamento di ciascun programma a un unico centro di responsabilità e l’individuazione di azioni quali aggregati di bilancio sottostanti i programmi di spesa.
La relazione tra missioni, programmi e strutture amministrative è sintetizzata dalla seguente tabella con riferimento alla legge di bilancio di ciascun esercizio finanziario. Fino al 2016, a consuntivo, il numero dei programmi condivisi tra più CDR può differire da quello individuato nella legge di bilancio in seguito alla ripartizione di risorse inizialmente stanziate nei fondi da ripartire o per cambiamenti amministrativi sopravvenuti in corso d'anno.
</t>
  </si>
  <si>
    <r>
      <t xml:space="preserve">La tavola presenta l'andamento della spesa - in termini di competenza - per Missione e Programma per il totale complessivo della spesa delle Amministrazioni centrali dello Stato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</si>
  <si>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r>
      <t xml:space="preserve">La tavola presenta l'andamento della spesa - in termini di cassa - per Missione e Programma per il totale complessivo della spesa delle Amministrazioni centrali dello Stato (Titolo I + Titolo II + Titolo III). Sono illustrati gli stanziamenti di cassa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</si>
  <si>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t xml:space="preserve">La tavola presenta l'andamento della spesa - in termini di competenza - per Titolo e Categoria economica per le Amministrazioni centrali dello Stato per la spesa finale (Titolo I + Titolo II) e per il totale complessivo della spesa (spesa finale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</si>
  <si>
    <t xml:space="preserve">La tavola presenta l'andamento della spesa - sin termini di cassa - per Titolo e Categoria economica per le Amministrazioni centrali dello Stato per la spesa finale (Titolo I + Titolo II) e per il totale complessivo della spesa (spesa finale + Titolo III). Sono illustrati gli stanziamenti di cassa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</si>
  <si>
    <t xml:space="preserve">La tavola presenta l'andamento della spesa - in termini di competenza - per Amministrazione per il totale complessivo della spesa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</si>
  <si>
    <t xml:space="preserve">La tavola presenta l'andamento della spesa - in termini di cassa - per Amministrazione per il totale complessivo della spesa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</si>
  <si>
    <t xml:space="preserve"> Strutture amministrative, missioni, programmi e azioni (Legge di bilancio)</t>
  </si>
  <si>
    <r>
      <t xml:space="preserve">La tavola presenta  gli stanziamenti iniziali da Legge di bilancio per Missione per il complesso delle Amministrazioni centrali distinti secondo la natura dell'autorizzazione della spesa. Le autorizzazioni sono classificate secondo tre tipologie: Fabbisogno, Fattore legislativo e Onere inderogabile. Gli importi espressi in milioni di euro si riferiscono al totale complessivo della spesa (Titolo I + Titolo II + Titolo III).  La tavola fornisce inoltre l'incidenza percentuale degli stanziamenti per le spese di ciascuna tipologia sulla spesa complessiva. 
Fino all'esercizio finanziario 2016 le spese sono presentate anche con riferimento all'attributo classificatorio "rimodulabile/non rimodulabile"; tale classificazione - introdotta nel 2009 - cessa a partire dalla legge di bilancio 2017-2019  a seguito della riforma della struttura del bilancio dello Stato attuata tramite il decreto legislativo 12 maggio 2016, n. 90, che soprrime i commi 6 e 7 dell'articolo 21 della legge di contabilità e finanza pubblica (legge 31 dicembre 2009, n.196). 
</t>
    </r>
    <r>
      <rPr>
        <i/>
        <sz val="12"/>
        <rFont val="Calibri"/>
        <family val="2"/>
      </rPr>
      <t xml:space="preserve">
A differenza delle altre tavole della pubblicazione per missioni, la tavola è basata sui dati contabili, non riclassificati. </t>
    </r>
    <r>
      <rPr>
        <sz val="12"/>
        <rFont val="Calibri"/>
        <family val="2"/>
      </rPr>
      <t xml:space="preserve">
</t>
    </r>
  </si>
  <si>
    <t>A partire dal triennio 2017-2019, il disegno di legge del bilancio di previsione, presentato al Parlamento per l’approvazione entro il 20 ottobre di ogni anno, riporta le entrate e le spese previste a legislazione vigente (nella sezione II) e gli effetti delle misure necessarie a realizzare gli obiettivi programmatici di finanza pubblica indicati nel Documento di Economia e Finanza e nella relativa Nota di aggiornamento (nella sezione I).</t>
  </si>
  <si>
    <t>2017</t>
  </si>
  <si>
    <t>2018</t>
  </si>
  <si>
    <t>Stanziamenti
 iniziali 
di competenza riclassificati</t>
  </si>
  <si>
    <t>Stanziamenti iniziali di cassa riclassificati</t>
  </si>
  <si>
    <t>Stanziamenti 
iniziali di competenza</t>
  </si>
  <si>
    <t>Stanziamenti 
iniziali 
di cassa</t>
  </si>
  <si>
    <t>Approntamento e impiego delle forze marittime</t>
  </si>
  <si>
    <t>Sviluppo sostenibile, rapporti e attività internazionali e danno ambientale</t>
  </si>
  <si>
    <t>2007-2008</t>
  </si>
  <si>
    <t>2010-2013</t>
  </si>
  <si>
    <t>2015-2018</t>
  </si>
  <si>
    <t>Pagamenti</t>
  </si>
  <si>
    <t>Stanziamenti assestati 
di cassa</t>
  </si>
  <si>
    <t>Impegni</t>
  </si>
  <si>
    <t>Stanziamenti assestati 
di competenza</t>
  </si>
  <si>
    <t>CONTRIBUTI AGLI INVESTIMENTI AD AMMINISTRAZIONI PUBBLICHE</t>
  </si>
  <si>
    <t>MINISTERO DEGLI AFFARI ESTERI E DELLA COOPERAZIONE INTERNAZIONALE</t>
  </si>
  <si>
    <t>Stanziamenti iniziali di competenza 
Legge di Bilancio 2018</t>
  </si>
  <si>
    <t>2019</t>
  </si>
  <si>
    <t>Stanziamenti iniziali di cassa 
Legge di Bilancio 
2018</t>
  </si>
  <si>
    <t>Stanziamenti iniziali di cassa 2018 riclassificati</t>
  </si>
  <si>
    <t>Stanziamenti iniziali di competenza 2018 riclassificati</t>
  </si>
  <si>
    <t>Sostegno al pluralismo dell'informazione</t>
  </si>
  <si>
    <t>Politiche abitative e riqualificazione periferie</t>
  </si>
  <si>
    <t>Diritto allo studio e sviluppo della formazione superiore</t>
  </si>
  <si>
    <t>Famiglia, pari opportunità e situazioni di disagio</t>
  </si>
  <si>
    <t>Sostegno al reddito tramite la carta acquisti</t>
  </si>
  <si>
    <t>Tutela della privacy</t>
  </si>
  <si>
    <t>Ministero delle politiche agricole, alimentari, forestali e del turismo</t>
  </si>
  <si>
    <t>Ministero per i beni e le attività culturali</t>
  </si>
  <si>
    <r>
      <t xml:space="preserve">MINISTERO DELLE POLITICHE AGRICOLE, ALIMENTARI, FORESTALI E DEL TURISMO </t>
    </r>
    <r>
      <rPr>
        <vertAlign val="superscript"/>
        <sz val="12"/>
        <color rgb="FF000000"/>
        <rFont val="Calibri"/>
        <family val="2"/>
      </rPr>
      <t>(1)</t>
    </r>
  </si>
  <si>
    <r>
      <t xml:space="preserve">MINISTERO PER I BENI E LE ATTIVITA' CULTURALI </t>
    </r>
    <r>
      <rPr>
        <vertAlign val="superscript"/>
        <sz val="12"/>
        <color rgb="FF000000"/>
        <rFont val="Calibri"/>
        <family val="2"/>
      </rPr>
      <t>(1)</t>
    </r>
  </si>
  <si>
    <r>
      <t>I dati forniti nei fogli elettronici sono estratti dal sistema informativo della RGS. I dati si riferiscono alla data di estrazione e possono, pertanto, subire lievi modifiche nel corso del tempo prima di allinearsi ai documenti ufficiali. La documentazione ufficiale sul bilancio dello Stato proposta dal Ministro dell’economia e delle finanze al Parlamento è disponibile sul sito MEF/RGS ai seguenti indirizzi:
Bilancio di previsione:</t>
    </r>
    <r>
      <rPr>
        <sz val="14"/>
        <color indexed="40"/>
        <rFont val="Calibri"/>
        <family val="2"/>
      </rPr>
      <t xml:space="preserve"> </t>
    </r>
    <r>
      <rPr>
        <u/>
        <sz val="14"/>
        <color indexed="62"/>
        <rFont val="Calibri"/>
        <family val="2"/>
      </rPr>
      <t>http://www.rgs.mef.gov.it/VERSIONE-I/attivita_istituzionali/formazione_e_gestione_del_bilancio/bilancio_di_previsione/bilancio_finanziario/index.html</t>
    </r>
    <r>
      <rPr>
        <sz val="14"/>
        <rFont val="Calibri"/>
        <family val="2"/>
      </rPr>
      <t xml:space="preserve">
Assestamento del bilancio: </t>
    </r>
    <r>
      <rPr>
        <u/>
        <sz val="14"/>
        <color indexed="62"/>
        <rFont val="Calibri"/>
        <family val="2"/>
      </rPr>
      <t>http://www.rgs.mef.gov.it/VERSIONE-I/attivita_istituzionali/formazione_e_gestione_del_bilancio/gestione_del_bilancio/assestamento_del_bilancio/</t>
    </r>
    <r>
      <rPr>
        <b/>
        <u/>
        <sz val="14"/>
        <color indexed="49"/>
        <rFont val="Calibri"/>
        <family val="2"/>
      </rPr>
      <t xml:space="preserve">
</t>
    </r>
    <r>
      <rPr>
        <sz val="14"/>
        <rFont val="Calibri"/>
        <family val="2"/>
      </rPr>
      <t xml:space="preserve">Bilancio consuntivo: </t>
    </r>
    <r>
      <rPr>
        <u/>
        <sz val="14"/>
        <color indexed="62"/>
        <rFont val="Calibri"/>
        <family val="2"/>
      </rPr>
      <t>http://www.rgs.mef.gov.it/VERSIONE-I/attivita_istituzionali/formazione_e_gestione_del_bilancio/rendiconto/conto_del_bilancio_e_conto_del_patrimonio/conto_del_bilancio/</t>
    </r>
  </si>
  <si>
    <t>Soppresso</t>
  </si>
  <si>
    <t>Modifica nella denominazione e non nel contenuto</t>
  </si>
  <si>
    <t>Modifica nella denominazione e nel contenuto</t>
  </si>
  <si>
    <t xml:space="preserve">Nuovo </t>
  </si>
  <si>
    <t>Modifica nel contenuto e non nella denominazione</t>
  </si>
  <si>
    <t xml:space="preserve">Nessuna modifica </t>
  </si>
  <si>
    <r>
      <rPr>
        <b/>
        <i/>
        <sz val="10"/>
        <rFont val="Calibri"/>
        <family val="2"/>
        <scheme val="minor"/>
      </rPr>
      <t>Nota</t>
    </r>
    <r>
      <rPr>
        <i/>
        <sz val="10"/>
        <rFont val="Calibri"/>
        <family val="2"/>
        <scheme val="minor"/>
      </rPr>
      <t xml:space="preserve">: 
A partire dall’esercizio finanziario 2017 sono state introdotte le azioni quali aggregati sottostanti i programmi di spesa. Il prospetto mostra l'evoluzione della struttura per Missioni, Programmi e Azioni, indicando le modifiche subite dai programmi e dalle azioni rispetto all'esercizio precedente in termini di denominazione e/o contenuto, soppressione e/o istituzione di nuove azioni e/o nuovi programmi (cfr. LEGENDA). Tali modifiche sono in parte originate dalle scelte dei centri di responsabilità delle amministrazioni nel delineare le finalità della spesa e in parte derivanti dalle varie riorganizzazioni dei Ministeri. </t>
    </r>
  </si>
  <si>
    <t>001.001 Organi costituzionali</t>
  </si>
  <si>
    <t>001001.0001 - Presidenza della Repubblica</t>
  </si>
  <si>
    <t>001001.0002 - Parlamento della Repubblica</t>
  </si>
  <si>
    <t>001001.0003 - Garanzia e legalita' costituzionale delle leggi</t>
  </si>
  <si>
    <t>001001.0004 - Contributo a partiti e movimenti politici</t>
  </si>
  <si>
    <t>001001.0005 - Supporto al Parlamento nelle materie di politica economica del lavoro e delle politiche sociali</t>
  </si>
  <si>
    <t>001.003 Presidenza del Consiglio dei Ministri</t>
  </si>
  <si>
    <t>001003.0001 - Indirizzo e coordinamento dell'azione di Governo</t>
  </si>
  <si>
    <t>001003.0002 - Celebrazioni ed eventi a carattere nazionale</t>
  </si>
  <si>
    <t>001003.0002 - Celebrazioni ed eventi a carattere nazionale ed internazionale</t>
  </si>
  <si>
    <t>001003.0003 - Contributo allo Stato dell'8 per mille</t>
  </si>
  <si>
    <t>001003.0004 - Riqualificazione periferie e aree urbane degradate</t>
  </si>
  <si>
    <t>001003.0006 - Interventi in materia di salvaguardia dei territori montani e aree di confine</t>
  </si>
  <si>
    <t>002.002 Attuazione da parte delle Prefetture - Uffici Territoriali del Governo delle missioni del Ministero dell'Interno sul territorio</t>
  </si>
  <si>
    <t>002002.0001 - Spese di personale per il programma</t>
  </si>
  <si>
    <t>002002.0002 - Gestione e assistenza del personale degli Uffici Territoriali del Governo</t>
  </si>
  <si>
    <t>002002.0003 - Contributo all'Agenzia dei beni confiscati</t>
  </si>
  <si>
    <t>002002.0004 - Spese per la custodia dei veicoli sequestrati ed esercizio delle funzioni sanzionatorie amministrative nelle materie dematerializzate</t>
  </si>
  <si>
    <t>002002.0005 - Gestione dei servizi logistici, amministrativi e del personale delle Prefetture per: ordine pubblico, sicurezza, cittadinanza e immigrazione e coordinamento con le autonomie territoriali</t>
  </si>
  <si>
    <t>003.001 Erogazioni a Enti territoriali per interventi di settore</t>
  </si>
  <si>
    <t>003001.0001 - Mutui a favore delle Regioni per politiche di settore</t>
  </si>
  <si>
    <t>003001.0002 - Finanziamento dei piani di rientro del debito dei Comuni in gestione commissariale straordinaria</t>
  </si>
  <si>
    <t>003001.0003 - Anticipazione di liquidita' per i debiti pregressi</t>
  </si>
  <si>
    <t>003001.0004 - Interventi in materia di salvaguardia dei territori montani</t>
  </si>
  <si>
    <t>003001.0004 - Interventi in materia di salvaguardia dei territori montani ed aree di confine</t>
  </si>
  <si>
    <t>003001.0005 - Oneri finanziari su mutui contratti a carico dello Stato di prevalente interesse nazionale</t>
  </si>
  <si>
    <t>003001.0006 - Rimborso quota capitale mutui con oneri a carico dello Stato di prevalente interesse nazionale</t>
  </si>
  <si>
    <t>003.004 Federalismo amministrativo</t>
  </si>
  <si>
    <t>003004.0001 - Attuazione federalismo</t>
  </si>
  <si>
    <t>003004.0002 - Rimborso IVA per contratti di servizio di pubblico trasporto</t>
  </si>
  <si>
    <t>003.005 Compartecipazione e regolazioni contabili ed altri trasferimenti alle autonomie speciali</t>
  </si>
  <si>
    <t xml:space="preserve">003005.0001 - Compartecipazione delle autonomie speciali ai gettiti dei tributi erariali per lo svolgimento delle funzioni assegnate  </t>
  </si>
  <si>
    <t>003005.0001 - Compartecipazione delle autonomie speciali ai gettiti dei tributi erariali per lo svolgimento delle funzioni assegnate</t>
  </si>
  <si>
    <t xml:space="preserve">003005.0002 - Regolazioni contabili relative alla compartecipazione delle autonomie speciali ai gettiti dei tributi erariali riscossi direttamente dalle autonomie speciali    </t>
  </si>
  <si>
    <t>003005.0002 - Regolazioni contabili relative alla compartecipazione delle autonomie speciali ai gettiti dei tributi erariali riscossi direttamente dalle autonomie speciali</t>
  </si>
  <si>
    <t>003005.0003 - Interventi di settore a favore delle Regioni a statuto speciale</t>
  </si>
  <si>
    <t>003.006 Concorso dello Stato al finanziamento della spesa sanitaria</t>
  </si>
  <si>
    <t>003006.0001 - Tutela dei livelli essenziali di assistenza</t>
  </si>
  <si>
    <t>003006.0002 - Ripiano disavanzi sanitari pregressi delle Regioni</t>
  </si>
  <si>
    <t>003006.0003 - Contributi per strutture sanitarie private</t>
  </si>
  <si>
    <t>003.007 Rapporti finanziari con Enti territoriali</t>
  </si>
  <si>
    <t>003007.0001 - Concorso dello Stato per mobilità dei dipendenti pubblici</t>
  </si>
  <si>
    <t>003007.0002 - Compensazione differenze prezzo carburanti in zone di confine</t>
  </si>
  <si>
    <t xml:space="preserve">003007.0003 - Concorso dello Stato per l'esercizio delle funzioni di pertinenza delle Regioni in materia di salvaguardia del territorio </t>
  </si>
  <si>
    <t xml:space="preserve">003007.0004 - Interventi di settore a favore delle Regioni </t>
  </si>
  <si>
    <t>003007.0004 - Interventi di settore a favore delle Regioni</t>
  </si>
  <si>
    <t>003007.0005 - Patto di stabilità interno verticale</t>
  </si>
  <si>
    <t>003007.0006 - Concorso dello Stato per accertamenti medico legali delle Regioni e enti vigilati</t>
  </si>
  <si>
    <t>003007.0007 - Reintegro del minor gettito IRAP destinato alle Regioni sul costo del lavoro</t>
  </si>
  <si>
    <t>003007.0008 - Oneri finanziari su mutui contratti a carico dello Stato di prevalente interesse territoriale</t>
  </si>
  <si>
    <t>003007.0009 - Rimborso quota capitale mutui con oneri a carico dello Stato di prevalente interesse territoriale</t>
  </si>
  <si>
    <t>003007.0010 - Attuazione federalismo amministrativo</t>
  </si>
  <si>
    <t>003007.0011 - Rimborso IVA per contratti di servizio di pubblico trasporto</t>
  </si>
  <si>
    <t>003.008 Gestione dell'albo dei segretari comunali e provinciali</t>
  </si>
  <si>
    <t>003008.0001 - Spese di personale per il programma</t>
  </si>
  <si>
    <t>003008.0002 - Gestione e assistenza del personale dell'Albo dei segretari comunali</t>
  </si>
  <si>
    <t>003008.0003 - Albo segretari comunali</t>
  </si>
  <si>
    <t>003008.0004 - Formazione specialistica dei dirigenti delle amministrazioni locali</t>
  </si>
  <si>
    <t>003.009 Interventi e cooperazione istituzionale nei confronti delle autonomie locali</t>
  </si>
  <si>
    <t>003009.0001 - Spese di personale per il programma</t>
  </si>
  <si>
    <t>003009.0002 - Servizi anagrafici, stato civile e formazione</t>
  </si>
  <si>
    <t>003009.0003 - Servizi elettorali</t>
  </si>
  <si>
    <t>003009.0004 - Supporto ai Prefetti</t>
  </si>
  <si>
    <t>003009.0005 - Gestione, assistenza e formazione della categoria dei segretari generali delle comunità montane e dei consorzi dei Comuni</t>
  </si>
  <si>
    <t>003009.0006 - Gestione della carta d'identità elettronica</t>
  </si>
  <si>
    <t>003.010 Elaborazione, quantificazione e assegnazione delle risorse finanziarie da attribuire agli enti locali</t>
  </si>
  <si>
    <t>003010.0001 - Spese di personale per il programma</t>
  </si>
  <si>
    <t>003010.0002 - Ripartizione risorse agli Enti Locali da devoluzione fiscalità</t>
  </si>
  <si>
    <t>003010.0003 - Attribuzione risorse agli Enti Locali a compensazione di minori entrate da fiscalità</t>
  </si>
  <si>
    <t>003010.0004 - Attribuzione contributi specifici in favore di determinati Enti Locali</t>
  </si>
  <si>
    <t>003010.0005 - Ammortamento mutui per interventi specifici a favore degli Enti Locali</t>
  </si>
  <si>
    <t>003010.0006 - Contributi a rimborso maggiori spese degli Enti Locali per contenimento tariffe servizi pubblici</t>
  </si>
  <si>
    <t>003010.0007 - Anticipazioni per risanamento Enti Locali e contributi in conto interessi per operazioni di indebitamento</t>
  </si>
  <si>
    <t>003010.0008 - Trasferimenti ai Comuni per il contrasto all'evasione fiscale e contributiva</t>
  </si>
  <si>
    <t>003010.0009 - Supporto all'attività di elaborazione e assegnazione dei trasferimenti erariali</t>
  </si>
  <si>
    <t>003010.0010 - Federalismo amministrativo</t>
  </si>
  <si>
    <t>003010.0011 - Concorso dello Stato al finanziamento dei bilanci degli Enti Locali</t>
  </si>
  <si>
    <t>003010.0012 - Contributi a Province e città metropolitane per interventi relativi alla viabilità e all'edilizia scolastica</t>
  </si>
  <si>
    <t>004.001 Protocollo internazionale</t>
  </si>
  <si>
    <t>004001.0001 - Spese di personale per il programma</t>
  </si>
  <si>
    <t>004001.0002 - Visite ufficiali, eventi internazionali e rapporti con il corpo diplomatico-consolare</t>
  </si>
  <si>
    <t>004.002 Cooperazione allo sviluppo</t>
  </si>
  <si>
    <t>004002.0001 - Spese di personale per il programma</t>
  </si>
  <si>
    <t>004002.0002 - Iniziative della Cooperazione italiana in ambito multilaterale e per attività di emergenza</t>
  </si>
  <si>
    <t>004002.0002 - Partecipazione italiana alla cooperazione allo sviluppo in ambito europeo e multilaterale</t>
  </si>
  <si>
    <t>004002.0003 - Attività di indirizzo, valutazione e controllo della cooperazione allo sviluppo</t>
  </si>
  <si>
    <t>004002.0007 - Attuazione delle politiche di cooperazione dell'Agenzia italiana per la cooperazione allo sviluppo</t>
  </si>
  <si>
    <t>004002.0007 - Attuazione delle politiche di cooperazione mediante l'Agenzia Italiana per la Cooperazione allo Sviluppo</t>
  </si>
  <si>
    <t>004.004 Cooperazione economica e relazioni internazionali</t>
  </si>
  <si>
    <t>004004.0001 - Spese di personale per il programma</t>
  </si>
  <si>
    <t>004004.0002 - Cooperazione politica ed economica con i paesi e le organizzazioni regionali dell'Asia, dell'America Latina e dell'Africa subsahariana</t>
  </si>
  <si>
    <t>004004.0003 - Cooperazione multilaterale in campo economico, commerciale e finanziario</t>
  </si>
  <si>
    <t>004.006 Promozione della pace e sicurezza internazionale</t>
  </si>
  <si>
    <t>004006.0001 - Spese di personale per il programma</t>
  </si>
  <si>
    <t>004006.0002 - Rapporti politici internazionali e diritti umani</t>
  </si>
  <si>
    <t>004006.0003 - Sicurezza, disarmo e processi di stabilizzazione nelle aree di crisi</t>
  </si>
  <si>
    <t>004.007 Integrazione europea</t>
  </si>
  <si>
    <t>004007.0001 - Spese di personale per il programma</t>
  </si>
  <si>
    <t>004007.0002 - Politiche dell'Unione Europea</t>
  </si>
  <si>
    <t>004007.0003 - Accordi economici e politiche di sviluppo con i Paesi dell'Europa</t>
  </si>
  <si>
    <t>004.008 Italiani nel mondo e politiche migratorie</t>
  </si>
  <si>
    <t>004008.0001 - Spese di personale per il programma</t>
  </si>
  <si>
    <t xml:space="preserve">004008.0002 - Politiche e servizi per gli italiani nel mondo </t>
  </si>
  <si>
    <t>004008.0002 - Politiche e servizi per gli italiani nel mondo</t>
  </si>
  <si>
    <t>004008.0003 - Cooperazione migratoria</t>
  </si>
  <si>
    <t>004.009 Promozione del sistema Paese</t>
  </si>
  <si>
    <t>004009.0001 - Spese di personale per il programma</t>
  </si>
  <si>
    <t>004009.0002 - Promozione e diffusione della lingua e della cultura italiana all'estero</t>
  </si>
  <si>
    <t>004009.0003 - Internazionalizzazione del sistema produttivo e cooperazione scientifica e tecnologica in ambito internazionale</t>
  </si>
  <si>
    <t>004009.0004 - Attività di controllo e prevenzione dell'Autorità Nazionale - UAMA  per i materiali d'armamento</t>
  </si>
  <si>
    <t>004009.0005 - Risorse da destinare al personale in servizio presso le istituzioni scolastiche all'estero</t>
  </si>
  <si>
    <t>004.010 Partecipazione italiana alle politiche di bilancio in ambito UE</t>
  </si>
  <si>
    <t>004010.0001 - Partecipazione al bilancio UE</t>
  </si>
  <si>
    <t>004010.0002 - Attuazione delle politiche comunitarie in ambito nazionale</t>
  </si>
  <si>
    <t>004.011 Politica economica e finanziaria in ambito internazionale</t>
  </si>
  <si>
    <t>004011.0001 - Politiche di cooperazione economica in ambito internazionale</t>
  </si>
  <si>
    <t>004011.0002 - Partecipazione a banche, fondi ed organismi internazionali</t>
  </si>
  <si>
    <t>004011.0003 - Cancellazione debito paesi poveri</t>
  </si>
  <si>
    <t>004.012 Presenza dello Stato all'estero tramite le strutture diplomatico-consolari</t>
  </si>
  <si>
    <t>004012.0001 - Spese di personale per il programma</t>
  </si>
  <si>
    <t>004012.0002 - Dotazioni finanziarie e strumentali all'estero</t>
  </si>
  <si>
    <t>004.013 Rappresentanza all'estero e servizi ai cittadini e alle imprese</t>
  </si>
  <si>
    <t>004013.0001 - Spese di personale per il programma all'estero</t>
  </si>
  <si>
    <t>004013.0002 - Risorse connesse all'impiego di personale all'estero</t>
  </si>
  <si>
    <t>004013.0003 - Programmazione, distribuzione ed avvicendamento del personale in Italia e all'estero, servizi ed aggiornamento professionale</t>
  </si>
  <si>
    <t>004.014 Coordinamento dell'Amministrazione in ambito internazionale</t>
  </si>
  <si>
    <t>004014.0001 - Spese di personale per il programma</t>
  </si>
  <si>
    <t>004014.0002 - Programmazione e coordinamento dell'Amministrazione</t>
  </si>
  <si>
    <t>004014.0003 - Tutela dei connazionali nelle crisi internazionali</t>
  </si>
  <si>
    <t>004014.0004 - Attività di controllo e prevenzione dell'Autorità Nazionale - UAMA per i materiali d'armamento</t>
  </si>
  <si>
    <t>004.015 Comunicazione in ambito internazionale</t>
  </si>
  <si>
    <t>004015.0001 - Spese di personale per il programma</t>
  </si>
  <si>
    <t>004015.0002 - Comunicazione istituzionale e rapporti con i media</t>
  </si>
  <si>
    <t>004.017 Sicurezza delle strutture in Italia e all'estero e controlli ispettivi.</t>
  </si>
  <si>
    <t>004017.0001 - Spese di personale per il programma</t>
  </si>
  <si>
    <t>004017.0002 - Sicurezza e controlli delle strutture dell'Amministrazione</t>
  </si>
  <si>
    <t>005.001 Approntamento e impiego Carabinieri per la difesa e la sicurezza</t>
  </si>
  <si>
    <t>005001.0001 - Spese di personale per il programma</t>
  </si>
  <si>
    <t>005001.0002 - Comando, pianificazione, coordinamento e controllo di vertice. Sostegno logistico e amministrativo</t>
  </si>
  <si>
    <t>005001.0003 - Approntamento ed impiego delle unità operative per l'espletamento dei compiti militari e di polizia</t>
  </si>
  <si>
    <t>005001.0004 - Formazione ed addestramento del personale</t>
  </si>
  <si>
    <t>005001.0005 - Ammodernamento/Rinnovamento dello Strumento Operativo</t>
  </si>
  <si>
    <t xml:space="preserve">005001.0006 - Gestione e assistenza del personale dell'Arma </t>
  </si>
  <si>
    <t>005001.0006 - Gestione e assistenza del personale dell'Arma</t>
  </si>
  <si>
    <t>005001.0007 - Approntamento e impiego delle unità operative dell'Arma dei Carabinieri per le missioni internazionali</t>
  </si>
  <si>
    <t>005001.0007 - Approntamento, impiego e ricondizionamento dei Comandi e Reparti dell'Arma dei Carabinieri per le missioni internazionali</t>
  </si>
  <si>
    <t>005.002 Approntamento e impiego delle forze terrestri</t>
  </si>
  <si>
    <t>005002.0001 - Spese di personale per il programma</t>
  </si>
  <si>
    <t>005002.0002 - Comando, pianificazione, coordinamento e controllo di vertice delle forze terrestri</t>
  </si>
  <si>
    <t>005002.0003 - Approntamento ed impiego delle unità operative per l'espletamento dei compiti militari delle forze terrestri</t>
  </si>
  <si>
    <t>005002.0004 - Formazione militare del personale delle forze terrestri</t>
  </si>
  <si>
    <t>005002.0005 - Sostegno logistico e supporto territoriale delle forze terrestri</t>
  </si>
  <si>
    <t>005002.0006 - Approntamento e impiego delle unità operative delle forze terrestri per le missioni internazionali</t>
  </si>
  <si>
    <t>005002.0006 - Approntamento, impiego e ricondizionamento dei Comandi e Reparti delle forze terrestri per le missioni internazionali</t>
  </si>
  <si>
    <t>005002.0007 - Gestione e assistenza per il personale delle forze terrestri</t>
  </si>
  <si>
    <t>005.003 Approntamento e impiego delle forze navali</t>
  </si>
  <si>
    <t>005.003 Approntamento e impiego delle forze marittime</t>
  </si>
  <si>
    <t>005003.0001 - Spese di personale per il programma</t>
  </si>
  <si>
    <t>005003.0002 - Comando, pianificazione, coordinamento e controllo di vertice delle forze navali</t>
  </si>
  <si>
    <t>005003.0002 - Comando, pianificazione, coordinamento e controllo di vertice delle forze marittime</t>
  </si>
  <si>
    <t>005003.0003 - Approntamento ed impiego delle unità operative per l'espletamento dei compiti militari delle forze navali</t>
  </si>
  <si>
    <t>005003.0003 - Approntamento ed impiego delle unità operative per l'espletamento dei compiti militari delle forze marittime</t>
  </si>
  <si>
    <t>005003.0004 - Formazione militare del personale delle forze navali</t>
  </si>
  <si>
    <t>005003.0004 - Formazione militare del personale delle forze marittime</t>
  </si>
  <si>
    <t>005003.0005 - Sostegno logistico e supporto territoriale delle forze navali</t>
  </si>
  <si>
    <t>005003.0005 - Sostegno logistico e supporto territoriale delle forze marittime</t>
  </si>
  <si>
    <t>005003.0006 - Approntamento e impiego delle unità operative delle forze navali per le missioni internazionali</t>
  </si>
  <si>
    <t>005003.0006 - Approntamento, impiego e ricondizionamento dei Comandi e Reparti delle forze marittime per le missioni internazionali</t>
  </si>
  <si>
    <t>005003.0007 - Gestione e assistenza per il personale delle forze navali</t>
  </si>
  <si>
    <t>005003.0007 - Gestione e assistenza del personale delle forze marittime</t>
  </si>
  <si>
    <t>005.004 Approntamento e impiego delle forze aeree</t>
  </si>
  <si>
    <t>005004.0001 - Spese di personale per il programma</t>
  </si>
  <si>
    <t>005004.0002 - Comando, pianificazione, coordinamento e controllo di vertice delle forze aeree</t>
  </si>
  <si>
    <t>005004.0003 - Approntamento ed impiego delle unità operative per l'espletamento dei compiti militari delle forze aeree</t>
  </si>
  <si>
    <t>005004.0004 - Formazione militare del personale delle forza aeree</t>
  </si>
  <si>
    <t>005004.0005 - Sostegno logistico e supporto territoriale delle forze aeree</t>
  </si>
  <si>
    <t>005004.0006 - Trasporto aereo di Stato</t>
  </si>
  <si>
    <t>005004.0007 - Approntamento e impiego delle unità operative delle forze aeree per le missioni internazionali</t>
  </si>
  <si>
    <t>005004.0007 - Approntamento, impiego e ricondizionamento dei Comandi e Reparti delle forze aeree per le missioni internazionali</t>
  </si>
  <si>
    <t>005004.0008 - Gestione e assistenza per il personale delle forze aeree</t>
  </si>
  <si>
    <t>005.006 Pianificazione generale delle Forze Armate e approvvigionamenti militari</t>
  </si>
  <si>
    <t>005006.0001 - Spese di personale per il programma</t>
  </si>
  <si>
    <t>005006.0002 - Comando, pianificazione, coordinamento e controllo di vertice interforze - area tecnico/operativa</t>
  </si>
  <si>
    <t>005006.0003 - Acquisizione e mantenimento delle qualifiche e della capacità operativa delle unità</t>
  </si>
  <si>
    <t>005006.0004 - Formazione militare del personale</t>
  </si>
  <si>
    <t>005006.0005 - Sostegno logistico e supporto territoriale delle forze armate</t>
  </si>
  <si>
    <t>005006.0006 - Ammodernamento, rinnovamento e sostegno delle capacità dello Strumento Militare</t>
  </si>
  <si>
    <t>005006.0007 - Pianificazione generale, direzione e coordinamento di vertice - area tecnico/amministrativa e tecnico/industriale</t>
  </si>
  <si>
    <t>005006.0008 - Approvvigionamenti comuni a supporto dell'area tecnico operativa</t>
  </si>
  <si>
    <t>005006.0009 - Aggiornamento, specializzazione e qualificazione tecnica e amministrativa del personale della Difesa</t>
  </si>
  <si>
    <t>005006.0010 - Ricerca tecnologica nel settore della difesa</t>
  </si>
  <si>
    <t>005006.0011 - Gestione e assistenza del personale militare</t>
  </si>
  <si>
    <t>005006.0012 - Servizi generali e supporto alle missioni internazionali</t>
  </si>
  <si>
    <t>005.008 Missioni internazionali</t>
  </si>
  <si>
    <t>005008.0001 - Missioni internazionali</t>
  </si>
  <si>
    <t>006.001 Amministrazione penitenziaria</t>
  </si>
  <si>
    <t>006001.0001 - Spese di personale per il programma (personale amministrativo e magistrati)</t>
  </si>
  <si>
    <t>006001.0002 - Spese di personale per il programma (polizia penitenziaria)</t>
  </si>
  <si>
    <t>006001.0003 - Servizi tecnici e logistici connessi alla custodia delle persone detenute</t>
  </si>
  <si>
    <t>006001.0004 - Accoglienza, trattamento penitenziario e politiche di reinserimento delle persone sottoposte a misure giudiziarie</t>
  </si>
  <si>
    <t>006001.0005 - Realizzazione di nuove infrastrutture, potenziamento e ristrutturazione nell'ambito dell'edilizia carceraria</t>
  </si>
  <si>
    <t>006001.0006 - Supporto per l'erogazione dei servizi penitenziari</t>
  </si>
  <si>
    <t>006001.0007 - Gestione e assistenza del personale del programma Amministrazione penitenziaria</t>
  </si>
  <si>
    <t>006001.0008 - Trattamento provvisorio di pensione per il corpo di Polizia Penitenziaria</t>
  </si>
  <si>
    <t>006.002 Giustizia civile e penale</t>
  </si>
  <si>
    <t>006002.0001 - Spese di personale per il programma (personale civile)</t>
  </si>
  <si>
    <t>006002.0002 - Spese di personale per il programma (magistrati)</t>
  </si>
  <si>
    <t>006002.0003 - Attività di verbalizzazione atti processuali e videoconferenza nell'ambito dei procedimenti giudiziari</t>
  </si>
  <si>
    <t>006002.0004 - Trasferimenti in favore della Scuola Superiore della Magistratura</t>
  </si>
  <si>
    <t>006002.0004 - Funzionamento della Scuola Superiore della Magistratura</t>
  </si>
  <si>
    <t>006002.0005 - Sviluppo degli strumenti di innovazione tecnologica in materia informatica e telematica per l'erogazione dei servizi di giustizia</t>
  </si>
  <si>
    <t>006002.0006 - Funzionamento uffici giudiziari</t>
  </si>
  <si>
    <t>006002.0007 - Efficientamento del sistema giudiziario</t>
  </si>
  <si>
    <t>006.003 Giustizia minorile e di comunita'</t>
  </si>
  <si>
    <t>006003.0001 - Spese di personale per il programma (personale amministrativo e magistrati)</t>
  </si>
  <si>
    <t>006003.0002 - Spese di personale per il programma (polizia penitenziaria)</t>
  </si>
  <si>
    <t>006003.0003 - Trattamento, interventi e politiche di reinserimento delle persone sottoposte a misure giudiziarie, attuazione provvedimenti autorità giudiziaria</t>
  </si>
  <si>
    <t>006003.0004 - Realizzazione di nuove infrastrutture, potenziamento e ristrutturazione per la giustizia minorile e di comunità</t>
  </si>
  <si>
    <t>006003.0005 - Supporto per l'erogazione dei servizi per la giustizia minorile e di comunità</t>
  </si>
  <si>
    <t>006003.0006 - Cooperazione internazionale in materia civile minorile</t>
  </si>
  <si>
    <t>006003.0007 - Gestione del personale per il programma Giustizia minorile e di comunità</t>
  </si>
  <si>
    <t>006.005 Giustizia tributaria</t>
  </si>
  <si>
    <t>006005.0001 - Spese di personale per il programma</t>
  </si>
  <si>
    <t>006005.0002 - Contenzioso tributario e Garanzia dei diritti del contribuente</t>
  </si>
  <si>
    <t>006.006 Servizi di gestione amministrativa per l'attivita' giudiziaria</t>
  </si>
  <si>
    <t>006006.0001 - Spese di personale per il programma (personale civile)</t>
  </si>
  <si>
    <t>006006.0002 - Spese di personale per il programma (magistrati)</t>
  </si>
  <si>
    <t>006006.0003 - Magistratura onoraria</t>
  </si>
  <si>
    <t>006006.0004 - Supporto allo svolgimento dei procedimenti giudiziari attraverso le spese di giustizia</t>
  </si>
  <si>
    <t>006006.0005 - Supporto allo svolgimento dei procedimenti giudiziari attraverso intercettazioni</t>
  </si>
  <si>
    <t xml:space="preserve">006006.0006 - Equa riparazione in caso di violazione del termine ragionevole del processo </t>
  </si>
  <si>
    <t>006006.0006 - Equa riparazione in caso di violazione del termine ragionevole del processo</t>
  </si>
  <si>
    <t>006006.0007 - Supporto all'erogazione dei servizi di giustizia</t>
  </si>
  <si>
    <t>006006.0008 - Cooperazione internazionale in materia civile e penale</t>
  </si>
  <si>
    <t>006006.0009 - Abilitazione alla professione forense e accesso alla professione notarile</t>
  </si>
  <si>
    <t>006.007 Giustizia amministrativa</t>
  </si>
  <si>
    <t>006007.0001 - Giustizia amministrativa</t>
  </si>
  <si>
    <t>006.008 Autogoverno della magistratura</t>
  </si>
  <si>
    <t>006008.0001 - Garanzia dell'autonomia e indipendenza dell'ordine giudiziario</t>
  </si>
  <si>
    <t>007.004 Sicurezza democratica</t>
  </si>
  <si>
    <t>007004.0001 - Sistema di informazione per la sicurezza della Repubblica</t>
  </si>
  <si>
    <t>007.005 Concorso della Guardia di Finanza alla sicurezza pubblica</t>
  </si>
  <si>
    <t>007005.0001 - Spese di personale per il programma</t>
  </si>
  <si>
    <t>007005.0002 - Gestione e assistenza del personale del Corpo della Guardia di Finanza</t>
  </si>
  <si>
    <t xml:space="preserve">007005.0003 - Contrasto alla criminalità, operazioni di polizia aereo marittima, ambientale e di tutela del patrimonio artistico </t>
  </si>
  <si>
    <t>007005.0003 - Contrasto alla criminalità, operazioni di polizia aereo marittima, ambientale e di tutela del patrimonio artistico</t>
  </si>
  <si>
    <t xml:space="preserve">007005.0004 - Sicurezza pubblica, controllo del territorio e tutela dell'ordine pubblico </t>
  </si>
  <si>
    <t>007005.0004 - Sicurezza pubblica, controllo del territorio e tutela dell'ordine pubblico</t>
  </si>
  <si>
    <t xml:space="preserve">007005.0005 - Reclutamento, specializzazione e qualificazione a supporto dell'ordine pubblico, della sicurezza e del controllo del territorio ed a contrasto alla criminalità </t>
  </si>
  <si>
    <t>007005.0005 - Reclutamento, specializzazione e qualificazione a supporto dell'ordine pubblico, della sicurezza e del controllo del territorio ed a contrasto alla criminalità</t>
  </si>
  <si>
    <t xml:space="preserve">007005.0006 - Investimenti finalizzati al miglioramento e ammodernamento delle strutture, dei mezzi e delle dotazioni </t>
  </si>
  <si>
    <t>007005.0006 - Investimenti finalizzati al miglioramento e ammodernamento delle strutture, dei mezzi e delle dotazioni</t>
  </si>
  <si>
    <t>007.007 Sicurezza e controllo nei mari, nei porti e sulle coste</t>
  </si>
  <si>
    <t>007007.0001 - Spese di personale per il programma (personale militare)</t>
  </si>
  <si>
    <t>007007.0002 - Spese di personale per il programma (personale civile)</t>
  </si>
  <si>
    <t>007007.0003 - Gestione ed assistenza del personale del Corpo delle Capitanerie di porto</t>
  </si>
  <si>
    <t>007007.0004 - Trattamenti provvisori di pensione</t>
  </si>
  <si>
    <t>007007.0005 - Controllo e vigilanza a tutela delle coste, del mare e delle sue risorse</t>
  </si>
  <si>
    <t>007007.0006 - Salvaguardia della vita umana in mare</t>
  </si>
  <si>
    <t>007007.0007 - Sicurezza e controllo della navigazione</t>
  </si>
  <si>
    <t>007007.0008 - Potenziamento relativo alla componente aeronavale e dei sistemi di telecomunicazione del Corpo delle Capitanerie di porto</t>
  </si>
  <si>
    <t>007.008 Contrasto al crimine, tutela dell'ordine e della sicurezza pubblica</t>
  </si>
  <si>
    <t>007008.0001 - Spese di personale per il programma (personale civile)</t>
  </si>
  <si>
    <t>007008.0002 - Spese di personale per il programma (Polizia di Stato)</t>
  </si>
  <si>
    <t>007008.0003 - Gestione e assistenza del personale della Polizia di Stato</t>
  </si>
  <si>
    <t>007008.0004 - Formazione ed addestramento della Polizia di Stato</t>
  </si>
  <si>
    <t>007008.0005 - Potenziamento e ammodernamento della Polizia di Stato</t>
  </si>
  <si>
    <t>007008.0006 - Servizi di prevenzione, controllo del territorio e sicurezza stradale</t>
  </si>
  <si>
    <t>007008.0007 - Contrasto all'immigrazione clandestina e sicurezza delle frontiere e delle principali stazioni ferroviarie</t>
  </si>
  <si>
    <t>007008.0008 - Servizi speciali di pubblica sicurezza</t>
  </si>
  <si>
    <t>007.009 Servizio permanente dell'Arma dei Carabinieri per la tutela dell'ordine e la sicurezza pubblica</t>
  </si>
  <si>
    <t>007009.0001 - Risorse da assegnare per competenze accessorie destinate all'Arma dei Carabinieri</t>
  </si>
  <si>
    <t>007009.0002 - Partecipazione dell'Arma dei Carabinieri all'attività di prevenzione e contrasto al crimine</t>
  </si>
  <si>
    <t>007009.0003 - Partecipazione dell'Arma dei Carabinieri all'attività di ordine pubblico e pubblico soccorso</t>
  </si>
  <si>
    <t>007.010 Pianificazione e coordinamento Forze di polizia</t>
  </si>
  <si>
    <t>007010.0001 - Risorse da assegnare per competenze accessorie destinate alle Forze di Polizia</t>
  </si>
  <si>
    <t>007010.0002 - Formazione ed addestramento delle Forze di Polizia</t>
  </si>
  <si>
    <t>007010.0003 - Potenziamento e ammodernamento delle Forze di Polizia</t>
  </si>
  <si>
    <t>007010.0004 - Partecipazione delle Forze di Polizia all'attività di contrasto al crimine</t>
  </si>
  <si>
    <t>007010.0005 - Partecipazione delle Forze di Polizia all'attività di ordine pubblico e pubblico soccorso</t>
  </si>
  <si>
    <t>007010.0006 - Spese di carattere riservato per: l'attuazione dei programmi di protezione, lotta alla criminalità organizzata, traffico illecito di stupefacenti</t>
  </si>
  <si>
    <t>007010.0007 - Speciali elargizioni in favore delle vittime del dovere e delle loro famiglie</t>
  </si>
  <si>
    <t>007010.0008 - Ammortamento mutui per potenziamento e ammodernamento delle Forze di Polizia</t>
  </si>
  <si>
    <t>008.002 Gestione del sistema nazionale di difesa civile</t>
  </si>
  <si>
    <t>008002.0001 - Spese di personale per il programma</t>
  </si>
  <si>
    <t>008002.0002 - Attività di difesa civile</t>
  </si>
  <si>
    <t>008002.0003 - Assistenza alle popolazioni in occasione di pubbliche calamità</t>
  </si>
  <si>
    <t>008.003 Prevenzione dal rischio e soccorso pubblico</t>
  </si>
  <si>
    <t>008003.0001 - Spese di personale per il programma (personale civile)</t>
  </si>
  <si>
    <t>008003.0002 - Spese di personale per il programma (Corpo Nazionale dei Vigili del Fuoco)</t>
  </si>
  <si>
    <t>008003.0003 - Gestione e assistenza del personale dei Vigili del Fuoco</t>
  </si>
  <si>
    <t>008003.0004 - Gestione del soccorso pubblico</t>
  </si>
  <si>
    <t>008003.0005 - Servizi di prevenzione incendi e di vigilanza antincendio</t>
  </si>
  <si>
    <t>008003.0006 - Prevenzione e contrasto dei rischi non convenzionali e funzionamento della rete nazionale per il rilevamento della ricaduta radioattiva</t>
  </si>
  <si>
    <t>008003.0007 - Concorso della flotta aerea del Corpo Nazionale dei Vigili del Fuoco alla lotta attiva agli incendi boschivi</t>
  </si>
  <si>
    <t>008003.0008 - Formazione ed addestramento dei Vigili del Fuoco</t>
  </si>
  <si>
    <t>008003.0009 - Ammodernamento e potenziamento dei Vigili del Fuoco</t>
  </si>
  <si>
    <t>008003.0010 - Speciali elargizioni in favore delle vittime del dovere e delle famiglie dei Vigili del Fuoco</t>
  </si>
  <si>
    <t>008.004 Interventi per pubbliche calamita'</t>
  </si>
  <si>
    <t>008004.0001 - Sostegno alla ricostruzione</t>
  </si>
  <si>
    <t>008004.0003 - Prevenzione rischio sismico</t>
  </si>
  <si>
    <t>008.005 Protezione civile</t>
  </si>
  <si>
    <t>008005.0001 - Coordinamento del sistema di protezione civile</t>
  </si>
  <si>
    <t>008005.0002 - Protezione civile di primo intervento</t>
  </si>
  <si>
    <t>008005.0003 - Interventi per emergenze diverse da calamita' naturali</t>
  </si>
  <si>
    <t>008005.0004 - Ammortamento mutui e prestiti obbligazionari attivati a seguito di calamita' naturali</t>
  </si>
  <si>
    <t>008005.0005 - Interventi infrastrutturali di prima emergenza derivante da dissesto idrogeologico</t>
  </si>
  <si>
    <t>009.002 Politiche europee ed internazionali e dello sviluppo rurale</t>
  </si>
  <si>
    <t>009002.0001 - Spese di personale per il programma</t>
  </si>
  <si>
    <t>009002.0002 - Partecipazione ai processi decisionali per gli accordi internazionali e per la politica agricola comune e azioni di sostegno ai mercati</t>
  </si>
  <si>
    <t>009002.0003 - Politiche del sistema agricolo a livello nazionale ed internazionale per il settore dello sviluppo rurale e supporto per gli investimenti produttivi in agricoltura</t>
  </si>
  <si>
    <t>009002.0004 - Piano irriguo nazionale</t>
  </si>
  <si>
    <t>009002.0005 - Tutela settore agricolo a seguito di avversità climatiche, salvaguardia della biodiversità e del patrimonio genetico vegetale, servizio fitosanitario e contrasto epizoozie</t>
  </si>
  <si>
    <t>009002.0006 - Promozione della ricerca nel settore agricolo agroalimentare e rurale; miglioramento genetico vegetale</t>
  </si>
  <si>
    <t>009002.0006 - Promozione della ricerca nel settore agricolo agroalimentare e rurale, miglioramento genetico vegetale</t>
  </si>
  <si>
    <t>009002.0007 - Rilancio settore zootecnico e miglioramento genetico del bestiame</t>
  </si>
  <si>
    <t>009002.0008 - Attuazione delle convenzioni internazionali in materia ambientale e forestale</t>
  </si>
  <si>
    <t>009002.0008 - Politiche forestali, tutela e valorizzazione dei prodotti forestali e certificazione CITES</t>
  </si>
  <si>
    <t>009002.0009 - Distribuzione di derrate alimentari alle persone indigenti</t>
  </si>
  <si>
    <t>009002.0009 - Distribuzione di derrate alimentari alle persone indigenti e progetti contro gli sprechi alimentari</t>
  </si>
  <si>
    <t>009.005 Vigilanza, prevenzione e repressione frodi nel settore agricolo, agroalimentare, agroindustriale e forestale</t>
  </si>
  <si>
    <t>009005.0001 - Spese di personale per il programma</t>
  </si>
  <si>
    <t>009005.0002 - Prevenzione e repressione delle frodi e tutela della qualità dei prodotti agroalimentari</t>
  </si>
  <si>
    <t>009005.0003 - Analisi di laboratorio ed attività di ricerca e sperimentazione analitica per il contrasto alle frodi agroalimentari</t>
  </si>
  <si>
    <t>009005.0004 - Azione anti frode svolta dal Comando dei Carabinieri Politiche Agricole a tutela del comparto agroalimentare per la corretta destinazione dei finanziamenti UE e la sicurezza alimentare</t>
  </si>
  <si>
    <t>009.006 Politiche competitive, della qualita' agroalimentare, della pesca, dell'ippica e mezzi tecnici di produzione</t>
  </si>
  <si>
    <t>009006.0001 - Spese di personale per il programma</t>
  </si>
  <si>
    <t>009006.0002 - Interventi a favore del settore pesca e acquacoltura</t>
  </si>
  <si>
    <t xml:space="preserve">009006.0003 - Competitività delle filiere agroalimentari, sviluppo delle imprese e della cooperazione per la valorizzazione del sistema agroalimentare italiano </t>
  </si>
  <si>
    <t>009006.0003 - Competitività delle filiere agroalimentari, sviluppo delle imprese e della cooperazione per la valorizzazione del sistema agroalimentare italiano</t>
  </si>
  <si>
    <t>009006.0004 - Sviluppo del sistema informativo agricolo nazionale</t>
  </si>
  <si>
    <t>009006.0005 - Interventi a favore del settore ippico</t>
  </si>
  <si>
    <t>010.006 Sicurezza approvvigionamento, infrastrutture gas e petrolio e relativi mercati, relazioni comunitarie ed internazionali nel settore energetico</t>
  </si>
  <si>
    <t>010006.0001 - Spese di personale per il programma</t>
  </si>
  <si>
    <t>010006.0002 - Sviluppo dei mercati del gas e petrolifero e delle risorse energetiche nazionali, sicurezza degli approvvigionamenti di energia e relazioni comunitarie e internazionali</t>
  </si>
  <si>
    <t>010.007 Regolamentazione del settore elettrico, nucleare, delle energie rinnovabili e dell'efficienza energetica, ricerca per lo sviluppo sostenibile</t>
  </si>
  <si>
    <t>010007.0001 - Spese di personale per il programma</t>
  </si>
  <si>
    <t>010007.0002 - Iniziative relative al settore elettrico e nucleare, regolamentazione delle modalità di incentivazione dell'efficienza energetica e delle fonti rinnovabili.</t>
  </si>
  <si>
    <t>010007.0002 - Iniziative relative al settore elettrico e nucleare, regolamentazione delle modalità di incentivazione dell'efficienza energetica e delle fonti rinnovabili</t>
  </si>
  <si>
    <t>010007.0003 - Ricerca in ambito energetico e ambientale con riferimento alle politiche di sviluppo sostenibile e all'efficienza energetica</t>
  </si>
  <si>
    <t>010.008 Innovazione, regolamentazione tecnica, gestione e controllo delle risorse del sottosuolo</t>
  </si>
  <si>
    <t>010008.0001 - Spese di personale per il programma</t>
  </si>
  <si>
    <t>010008.0002 - Attività relative alle risorse energetiche nazionali del sottosuolo e delle materie prime strategiche in ambito minerario ed industriale</t>
  </si>
  <si>
    <t>011.005 Promozione e attuazione di politiche di sviluppo, competitivita' e innovazione, di responsabilita' sociale d'impresa e movimento cooperativo</t>
  </si>
  <si>
    <t>011005.0001 - Spese di personale per il programma</t>
  </si>
  <si>
    <t>011005.0002 - Politica industriale e politiche per la competitività del sistema produttivo nazionale</t>
  </si>
  <si>
    <t>011005.0003 - Realizzazione di progetti di ricerca e sviluppo tecnologico dell'industria aeronautica</t>
  </si>
  <si>
    <t>011005.0004 - Interventi per l'innovazione del sistema produttivo del settore dell'aerospazio, della sicurezza e della difesa</t>
  </si>
  <si>
    <t>011005.0005 - Ammortamento mutui per interventi nel settore dell'aerospazio, della sicurezza e della difesa</t>
  </si>
  <si>
    <t>011005.0006 - Promozione delle PMI e del movimento cooperativo</t>
  </si>
  <si>
    <t>011.006 Vigilanza sugli enti, sul sistema cooperativo e sulle gestioni commissariali</t>
  </si>
  <si>
    <t>011006.0001 - Spese di personale per il programma</t>
  </si>
  <si>
    <t>011006.0002 - Vigilanza sulle società fiduciarie e di revisione, sul sistema cooperativo e sugli enti vigilati</t>
  </si>
  <si>
    <t>011006.0003 - Gestione delle procedure di amministrazione straordinaria delle grandi imprese in crisi  e di liquidazione coatta amministrativa di enti cooperativi e società fiduciarie</t>
  </si>
  <si>
    <t>011006.0003 - Gestione delle procedure di amministrazione straordinaria delle grandi imprese in crisi e di liquidazione coatta amministrativa di enti cooperativi e società fiduciarie</t>
  </si>
  <si>
    <t>011.007 Incentivazione del sistema produttivo</t>
  </si>
  <si>
    <t>011007.0001 - Spese di personale per il programma</t>
  </si>
  <si>
    <t>011007.0002 - Finanziamenti agevolati, contributi in c/interessi e in c/capitale, per lo sviluppo delle imprese</t>
  </si>
  <si>
    <t>011007.0003 - Garanzie a sostegno del  credito alle PMI</t>
  </si>
  <si>
    <t>011007.0003 - Garanzie a sostegno del credito alle PMI</t>
  </si>
  <si>
    <t>011.008 Incentivi alle imprese per interventi di sostegno</t>
  </si>
  <si>
    <t>011008.0001 - Agevolazioni sui finanziamenti alle imprese concessi sul FRI</t>
  </si>
  <si>
    <t>011008.0002 - Garanzie assunte dallo Stato</t>
  </si>
  <si>
    <t>011008.0003 - Sostegno finanziario al sistema produttivo interno e sviluppo della cooperazione</t>
  </si>
  <si>
    <t>011.009 Interventi di sostegno tramite il sistema della fiscalita'</t>
  </si>
  <si>
    <t>011009.0001 - Settore agricolo</t>
  </si>
  <si>
    <t>011009.0002 - Turismo e alberghi</t>
  </si>
  <si>
    <t>011009.0003 - Settore cinema, musica e editoria</t>
  </si>
  <si>
    <t>011009.0003 - Settore cinema, musica, arti, cultura e editoria</t>
  </si>
  <si>
    <t>011009.0004 - Ricerca e sviluppo</t>
  </si>
  <si>
    <t>011009.0005 - Attività manifatturiere</t>
  </si>
  <si>
    <t>011009.0006 - Ricostruzione di imprese danneggiate da eventi sismici</t>
  </si>
  <si>
    <t xml:space="preserve">011009.0007 - Sospensione versamenti tributari a favore delle popolazioni colpite da calamità naturali </t>
  </si>
  <si>
    <t>011009.0007 - Sospensione versamenti tributari a favore delle popolazioni colpite da calamità naturali</t>
  </si>
  <si>
    <t>011009.0008 - Agevolazioni fiscali a favore di particolari aree territoriali</t>
  </si>
  <si>
    <t>011009.0009 - Settore dell'autotrasporto</t>
  </si>
  <si>
    <t>011009.0010 - Settore creditizio e bancario</t>
  </si>
  <si>
    <t>011009.0011 - Agevolazioni fiscali a favore di enti non commerciali</t>
  </si>
  <si>
    <t>011009.0012 - Agevolazioni fiscali a favore di imprenditori individuali</t>
  </si>
  <si>
    <t>011009.0012 - Agevolazioni fiscali a favore di imprese</t>
  </si>
  <si>
    <t>011009.0013 - Riduzione cuneo fiscale</t>
  </si>
  <si>
    <t>011009.0014 - Agevolazioni fiscali a favore di enti previdenziali</t>
  </si>
  <si>
    <t>011009.0015 - Agevolazioni fiscali per la crescita economica</t>
  </si>
  <si>
    <t>011.010 Lotta alla contraffazione e tutela della proprieta' industriale</t>
  </si>
  <si>
    <t>011010.0001 - Spese di personale per il programma</t>
  </si>
  <si>
    <t>011010.0002 - Tutela, incentivazione e valorizzazione della proprietà industriale e contrasto dei fenomeni contraffattivi</t>
  </si>
  <si>
    <t>011010.0003 - Partecipazione agli organismi internazionali per la difesa della proprietà industriale</t>
  </si>
  <si>
    <t>011.011 Coordinamento azione amministrativa, attuazione di indirizzi e programmi per favorire competitivita' e sviluppo delle imprese, dei servizi di comunicazione e del settore energetico</t>
  </si>
  <si>
    <t>011011.0001 - Spese di personale per il programma</t>
  </si>
  <si>
    <t xml:space="preserve">011011.0002 - Promozione e coordinamento interno all'Amministrazione e con soggetti pubblici e privati nazionali ed internazionali </t>
  </si>
  <si>
    <t>011011.0002 - Promozione e coordinamento interno all'Amministrazione e con soggetti pubblici e privati nazionali ed internazionali</t>
  </si>
  <si>
    <t>012.004 Vigilanza sui mercati e sui prodotti, promozione della concorrenza e tutela dei consumatori</t>
  </si>
  <si>
    <t>012004.0001 - Spese di personale per il programma</t>
  </si>
  <si>
    <t>012004.0002 - Armonizzazione del mercato, concorrenza, tutela dei consumatori e vigilanza su fondi CONSAP,  Unioncamere, sistema delle CCIAA, registro delle imprese e REA</t>
  </si>
  <si>
    <t>012004.0002 - Armonizzazione del mercato, concorrenza, tutela dei consumatori e vigilanza su fondi CONSAP, Unioncamere, sistema delle CCIAA, registro delle imprese e REA</t>
  </si>
  <si>
    <t xml:space="preserve">012004.0003 - Vigilanza e controllo nel settore della sicurezza e conformità dei prodotti e degli impianti industriali, della metrologia legale, e su enti e organismi di normazione, di accreditamento e notificati </t>
  </si>
  <si>
    <t>012004.0003 - Vigilanza e controllo nel settore della sicurezza e conformità dei prodotti e degli impianti industriali, della metrologia legale, e su enti e organismi di normazione, di accreditamento e notificati</t>
  </si>
  <si>
    <t>013.001 Sviluppo e sicurezza della mobilita' stradale</t>
  </si>
  <si>
    <t>013001.0001 - Spese di personale per il programma</t>
  </si>
  <si>
    <t>013001.0002 - Regolamentazione della circolazione stradale e servizi di motorizzazione</t>
  </si>
  <si>
    <t>013001.0003 - Interventi per la sicurezza stradale</t>
  </si>
  <si>
    <t>013.002 Autotrasporto ed intermodalita'</t>
  </si>
  <si>
    <t>013002.0001 - Spese di personale per il programma</t>
  </si>
  <si>
    <t>013002.0002 - Sistemi e servizi di trasporto intermodale</t>
  </si>
  <si>
    <t>013002.0003 - Interventi in materia di autotrasporto</t>
  </si>
  <si>
    <t>013.004 Sviluppo e sicurezza del trasporto aereo</t>
  </si>
  <si>
    <t>013004.0001 - Spese di personale per il programma</t>
  </si>
  <si>
    <t>013004.0002 - Sicurezza e vigilanza nel trasporto aereo</t>
  </si>
  <si>
    <t>013.005 Sistemi ferroviari, sviluppo e sicurezza del trasporto ferroviario</t>
  </si>
  <si>
    <t>013005.0001 - Spese di personale per il programma</t>
  </si>
  <si>
    <t>013005.0002 - Interventi sulle infrastrutture ferroviare</t>
  </si>
  <si>
    <t>013005.0003 - Interventi per la sicurezza e la vigilanza ferroviaria</t>
  </si>
  <si>
    <t>013005.0003 - Interventi per la sicurezza e la vigilanza ferroviaria e delle infrastrutture stradali e autostradali</t>
  </si>
  <si>
    <t>013.006 Sviluppo e sicurezza della mobilita' locale</t>
  </si>
  <si>
    <t>013006.0001 - Spese di personale per il programma</t>
  </si>
  <si>
    <t>013006.0002 - Concorso dello Stato al trasporto pubblico locale</t>
  </si>
  <si>
    <t>013006.0003 - Interventi per la realizzazione di itinerari turistici ciclo-pedonali</t>
  </si>
  <si>
    <t>013006.0004 - Interventi a favore delle linee metropolitane</t>
  </si>
  <si>
    <t>013006.0005 - Interventi a favore di ferrovie in concessione ed in gestione governativa</t>
  </si>
  <si>
    <t>013.008 Sostegno allo sviluppo del trasporto</t>
  </si>
  <si>
    <t>013008.0001 - Contratto di servizio per il sistema di controllo del traffico aereo</t>
  </si>
  <si>
    <t>013008.0003 - Contratto di servizio e di programma per il trasporto ferroviario</t>
  </si>
  <si>
    <t>013.009 Sviluppo e sicurezza della navigazione e del trasporto marittimo e per vie d'acqua interne</t>
  </si>
  <si>
    <t>013009.0001 - Spese di personale per il programma</t>
  </si>
  <si>
    <t>013009.0002 - Sviluppo e sicurezza della navigazione e del trasporto marittimo</t>
  </si>
  <si>
    <t>013009.0003 - Sviluppo e sicurezza della navigazione e del trasporto per le vie d'acqua interne</t>
  </si>
  <si>
    <t>013009.0004 - Infrastrutture portuali</t>
  </si>
  <si>
    <t>013009.0005 - Interventi per l'industria navalmeccanica</t>
  </si>
  <si>
    <t>013009.0006 - Ricerca applicata nel settore navale</t>
  </si>
  <si>
    <t>014.005 Sistemi idrici, idraulici ed elettrici</t>
  </si>
  <si>
    <t>014005.0001 - Spese di personale per il programma</t>
  </si>
  <si>
    <t>014005.0002 - Interventi nel settore idrico ed elettrico</t>
  </si>
  <si>
    <t>014005.0003 - Interventi in materia di dighe</t>
  </si>
  <si>
    <t>014.008 Opere pubbliche e infrastrutture</t>
  </si>
  <si>
    <t>014008.0001 - Sostegno alle Regioni per la realizzazione di opere per l'edilizia sanitaria</t>
  </si>
  <si>
    <t>014.009 Sicurezza, vigilanza e regolamentazione in materia di opere pubbliche e delle costruzioni</t>
  </si>
  <si>
    <t>014009.0001 - Spese di personale per il programma</t>
  </si>
  <si>
    <t xml:space="preserve">014009.0002 - Supporto tecnico-scientifico, amministrativo e di certificazione in materia di opere pubbliche </t>
  </si>
  <si>
    <t>014009.0002 - Supporto tecnico-scientifico, amministrativo e di certificazione in materia di opere pubbliche</t>
  </si>
  <si>
    <t>014.010 Opere strategiche, edilizia statale ed interventi speciali e per pubbliche calamita'</t>
  </si>
  <si>
    <t>014010.0001 - Spese di personale per il programma</t>
  </si>
  <si>
    <t>014010.0002 - Opere di preminente interesse nazionale</t>
  </si>
  <si>
    <t>014010.0003 - Interventi di edilizia pubblica sviluppo e riqualificazione del territorio</t>
  </si>
  <si>
    <t>014010.0004 - Salvaguardia di Venezia e della sua laguna</t>
  </si>
  <si>
    <t>014010.0005 - Accordi internazionali e grandi eventi</t>
  </si>
  <si>
    <t>014010.0006 - Interventi di ricostruzione a seguito di eventi calamitosi</t>
  </si>
  <si>
    <t>014010.0007 - Infrastrutture carcerarie</t>
  </si>
  <si>
    <t>014010.0008 - Realizzazione del sistema MOSE</t>
  </si>
  <si>
    <t>014010.0009 - Pianificazione e valutazione delle infrastrutture, sviluppo e riqualificazione del territorio, infrastrutture per la mobilità sostenibile</t>
  </si>
  <si>
    <t>014.011 Sistemi stradali, autostradali ed intermodali</t>
  </si>
  <si>
    <t>014011.0001 - Spese di personale per il programma</t>
  </si>
  <si>
    <t>014011.0002 - Infrastrutture stradali e autostradali in gestione ANAS e relative intermodalità</t>
  </si>
  <si>
    <t>014011.0003 - Infrastrutture autostradali in concessione</t>
  </si>
  <si>
    <t>014011.0004 - Contributi per la realizzazione di opere viarie</t>
  </si>
  <si>
    <t>014011.0005 - Fondo per la realizzazione di infrastrutture e per la continuità dei cantieri</t>
  </si>
  <si>
    <t>014011.0006 -  Interventi per la realizzazione di itinerari turistici ciclo-pedonali</t>
  </si>
  <si>
    <t>014011.0006 - Interventi per la realizzazione di itinerari turistici ciclo-pedonali</t>
  </si>
  <si>
    <t>015.003 Servizi postali</t>
  </si>
  <si>
    <t>015003.0001 - Garanzia del servizio postale</t>
  </si>
  <si>
    <t>015.004 Sostegno all'editoria</t>
  </si>
  <si>
    <t>015.004 Sostegno al pluralismo dell'informazione</t>
  </si>
  <si>
    <t>015004.0001 - Sostegno per lo sviluppo dell'editoria</t>
  </si>
  <si>
    <t>015004.0001 - Sostegno al pluralismo dell'informazione</t>
  </si>
  <si>
    <t>015.005 Pianificazione, regolamentazione, vigilanza e controllo delle comunicazioni elettroniche e radiodiffusione, riduzione inquinamento elettromagnetico</t>
  </si>
  <si>
    <t>015005.0001 - Spese di personale per il programma</t>
  </si>
  <si>
    <t>015005.0002 - Pianificazione, gestione e regolamentazione, in ambito nazionale ed internazionale, dello spettro radio, controllo tecnico delle comunicazioni elettroniche e radiodiffusione</t>
  </si>
  <si>
    <t>015.008 Servizi di Comunicazione Elettronica, di Radiodiffusione e Postali</t>
  </si>
  <si>
    <t>015008.0001 - Spese di personale per il programma</t>
  </si>
  <si>
    <t>015008.0002 - Sostegno finanziario all'emittenza radio televisiva anche in ambito locale</t>
  </si>
  <si>
    <t>015008.0003 - Regolamentazione e gestione delle comunicazione elettroniche e  cooperazione internazionale in campo postale</t>
  </si>
  <si>
    <t>015008.0003 - Regolamentazione e gestione delle comunicazione elettroniche e cooperazione internazionale in campo postale</t>
  </si>
  <si>
    <t>015.009 Attivita' territoriali in materia di comunicazioni e di vigilanza sui mercati e sui prodotti</t>
  </si>
  <si>
    <t>015009.0001 - Spese di personale per il programma</t>
  </si>
  <si>
    <t>015009.0002 - Rilascio di titoli abilitativi, vigilanza, controllo ispettivo - anche in conto terzi - in materia di comunicazioni, coordinamento sportelli territoriali per l'utenza</t>
  </si>
  <si>
    <t>016.004 Politica commerciale in ambito internazionale</t>
  </si>
  <si>
    <t>016004.0001 - Spese di personale per il programma</t>
  </si>
  <si>
    <t xml:space="preserve">016004.0002 - Politica commerciale in sede comunitaria e multilaterale e gestione degli accordi economici bilaterali con Paesi terzi </t>
  </si>
  <si>
    <t>016004.0002 - Politica commerciale in sede comunitaria e multilaterale, attuazione degli obblighi in materia di non proliferazione e disarmo chimico</t>
  </si>
  <si>
    <t>016.005 Sostegno all'internazionalizzazione delle imprese e promozione del made in Italy</t>
  </si>
  <si>
    <t>016005.0001 - Spese di personale per il programma</t>
  </si>
  <si>
    <t>016005.0002 - Promozione e sviluppo dell'internazionalizzazione dei prodotti e dei servizi del Made in Italy</t>
  </si>
  <si>
    <t xml:space="preserve">016005.0003 - Finanziamenti per il funzionamento dell'Agenzia per la promozione all'estero e l'internazionalizzazione delle imprese italiane </t>
  </si>
  <si>
    <t>016005.0003 - Finanziamenti per il funzionamento dell'Agenzia per la promozione all'estero e l'internazionalizzazione delle imprese italiane</t>
  </si>
  <si>
    <t>016005.0004 - Realizzazione del piano straordinario del Made in Italy</t>
  </si>
  <si>
    <t>017.003 Ricerca in materia ambientale</t>
  </si>
  <si>
    <t>017003.0001 - Spese di personale per il programma</t>
  </si>
  <si>
    <t>017003.0002 - Finanziamento dell'Istituto Superiore per la Protezione e la Ricerca Ambientale</t>
  </si>
  <si>
    <t>017.004 Ricerca educazione e formazione in materia di beni e attivita' culturali</t>
  </si>
  <si>
    <t>017004.0001 - Spese di personale per il programma</t>
  </si>
  <si>
    <t>017004.0002 - Ricerca nel settore del restauro e della conservazione dei beni culturali degli istituti centrali</t>
  </si>
  <si>
    <t>017004.0003 - Studi, ricerche e nuove tecnologie per il restauro e la conservazione del patrimonio culturale</t>
  </si>
  <si>
    <t>017004.0003 - Studi, ricerche e nuove tecnologie per la conoscenza, la catalogazione, la conservazione e il restauro del patrimonio culturale</t>
  </si>
  <si>
    <t>017004.0004 - Attività di formazione del personale</t>
  </si>
  <si>
    <t>017004.0004 - Attività di formazione del personale ed educazione al patrimonio culturale</t>
  </si>
  <si>
    <t>017.015 Ricerca di base e applicata</t>
  </si>
  <si>
    <t>017015.0001 - Potenziamento ricerca scientifica e tecnologica</t>
  </si>
  <si>
    <t>017.018 Ricerca, innovazione, tecnologie e servizi per lo sviluppo delle comunicazioni e della societa' dell'informazione</t>
  </si>
  <si>
    <t>017018.0001 - Spese di personale per il programma</t>
  </si>
  <si>
    <t>017018.0002 - Ricerca, sperimentazioni e servizi per le comunicazioni, nuove tecnologie e sicurezza informatica</t>
  </si>
  <si>
    <t>017.020 Ricerca per il settore della sanita' pubblica</t>
  </si>
  <si>
    <t>017020.0001 - Spese di personale per il programma</t>
  </si>
  <si>
    <t>017020.0002 - Promozione e sviluppo della ricerca sanitaria</t>
  </si>
  <si>
    <t>017020.0003 - Trasferimenti per il funzionamento degli enti vigilati e contributi ad altri organismi</t>
  </si>
  <si>
    <t>017.021 Ricerca per il settore zooprofilattico</t>
  </si>
  <si>
    <t>017021.0001 - Spese di personale per il programma</t>
  </si>
  <si>
    <t>017021.0002 - Promozione e sviluppo della ricerca per il settore zooprofilattico</t>
  </si>
  <si>
    <t>017.022 Ricerca scientifica e tecnologica di base e applicata</t>
  </si>
  <si>
    <t>017022.0001 - Spese di personale per il programma</t>
  </si>
  <si>
    <t>017022.0002 - Interventi integrati di ricerca e sviluppo</t>
  </si>
  <si>
    <t>017022.0003 - Contributi alle attività di ricerca degli enti pubblici e privati</t>
  </si>
  <si>
    <t>017022.0004 - Interventi di sostegno alla ricerca pubblica</t>
  </si>
  <si>
    <t xml:space="preserve">017022.0005 - Coordinamento e sostegno della ricerca in ambito internazionale </t>
  </si>
  <si>
    <t>017022.0005 - Coordinamento e sostegno della ricerca in ambito internazionale</t>
  </si>
  <si>
    <t>017022.0006 - Partecipazione dell'Italia agli organismi internazionali correlati alla ricerca che discendono da obblighi governativi</t>
  </si>
  <si>
    <t>017022.0007 - Attività di ricerca e valutazione del sistema scolastico</t>
  </si>
  <si>
    <t>018.003 Valutazioni e autorizzazioni ambientali</t>
  </si>
  <si>
    <t>018003.0001 - Spese di personale per il programma</t>
  </si>
  <si>
    <t>018003.0002 - Verifiche di compatibilità e rilascio delle autorizzazioni ambientali, valutazione delle sostanze chimiche</t>
  </si>
  <si>
    <t xml:space="preserve">018003.0003 - Controllo Organismi Geneticamente Modificati (OGM) </t>
  </si>
  <si>
    <t>018003.0003 - Controllo Organismi Geneticamente Modificati (OGM)</t>
  </si>
  <si>
    <t>018.005 Sviluppo sostenibile, rapporti e attivita' internazionali</t>
  </si>
  <si>
    <t>018.005 Sviluppo sostenibile, rapporti e attività internazionali e danno ambientale</t>
  </si>
  <si>
    <t>018005.0001 - Spese di personale per il programma</t>
  </si>
  <si>
    <t>018005.0002 - Accertamento e risarcimento in materia di danno ambientale</t>
  </si>
  <si>
    <t>018005.0003 - Interventi di promozione sullo sviluppo sostenibile</t>
  </si>
  <si>
    <t>018005.0004 - Attuazione accordi e impegni internazionali sullo sviluppo sostenibile</t>
  </si>
  <si>
    <t>018.008 Vigilanza, prevenzione e repressione in ambito ambientale</t>
  </si>
  <si>
    <t>018008.0001 - Spese di personale per il programma (Comando dei Carabinieri)</t>
  </si>
  <si>
    <t>018008.0002 - Vigilanza del Comando Carabinieri Tutela dell'Ambiente</t>
  </si>
  <si>
    <t>018.011 Coordinamento generale, informazione e comunicazione</t>
  </si>
  <si>
    <t>018011.0001 - Spese di personale per il programma</t>
  </si>
  <si>
    <t>018011.0002 - Educazione, formazione, informazione e comunicazione in materia ambientale</t>
  </si>
  <si>
    <t>018011.0003 - Federalismo amministrativo concernente la tutela ambientale</t>
  </si>
  <si>
    <t>018011.0004 - Coordinamento degli uffici e delle attività del Ministero e vigilanza sulla loro efficienza e rendimento</t>
  </si>
  <si>
    <t>018.012 Gestione delle risorse idriche, tutela del territorio e bonifiche</t>
  </si>
  <si>
    <t>018012.0001 - Spese di personale per il programma</t>
  </si>
  <si>
    <t>018012.0002 - Interventi per l'uso efficiente delle risorse idriche, per la tutela quali-quantitativa delle acque e per il servizio idrico integrato</t>
  </si>
  <si>
    <t>018012.0003 - Protezione e difesa del suolo, tutela dell'assetto idrogeologico e rappresentazione del territorio</t>
  </si>
  <si>
    <t>018012.0004 - Bonifica dei siti inquinati, e riparazione del danno ambientale, recupero e valorizzazione delle aree industriali dismesse</t>
  </si>
  <si>
    <t>018012.0005 - Finanziamenti alle Autorità di bacino</t>
  </si>
  <si>
    <t>018.013 Tutela e conservazione della fauna e della flora, salvaguardia della biodiversita' e dell'ecosistema marino</t>
  </si>
  <si>
    <t>018013.0001 - Spese di personale per il programma</t>
  </si>
  <si>
    <t>018013.0002 - Tutela del mare e interventi operativi di prevenzione e lotta agli inquinamenti da idrocarburi e sostanze assimilate</t>
  </si>
  <si>
    <t>018013.0003 - Tutela della biodiversità e controllo del commercio di specie a rischio di estinzione - (CITES)</t>
  </si>
  <si>
    <t>018013.0004 - Tutela e gestione delle aree naturali protette e tutela del paesaggio</t>
  </si>
  <si>
    <t>018.014 Sostegno allo sviluppo sostenibile</t>
  </si>
  <si>
    <t>018014.0001 - Sostegno allo sviluppo di politiche ambientali</t>
  </si>
  <si>
    <t>018.015 Prevenzione e gestione dei rifiuti, prevenzione degli inquinamenti</t>
  </si>
  <si>
    <t>018015.0001 - Spese di personale per il programma</t>
  </si>
  <si>
    <t>018015.0002 - Politiche per la riduzione e la prevenzione della produzione dei rifiuti, per la corretta gestione e il riutilizzo degli stessi e per il contrasto alla loro gestione illegale</t>
  </si>
  <si>
    <t>018015.0003 - Prevenzione e riduzione dell'inquinamento acustico ed atmosferico</t>
  </si>
  <si>
    <t>018.016 Programmi e interventi per il governo dei cambiamenti climatici, gestione ambientale ed energie rinnovabili</t>
  </si>
  <si>
    <t>018016.0001 - Spese di personale per il programma</t>
  </si>
  <si>
    <t>018016.0002 - Interventi per la mobilità sostenibile e per l'efficientamento e il risparmio energetico</t>
  </si>
  <si>
    <t xml:space="preserve">018016.0003 - Rilascio di certificazioni ambientali </t>
  </si>
  <si>
    <t>018016.0003 - Rilascio di certificazioni ambientali</t>
  </si>
  <si>
    <t>018.017 Approntamento e impiego Carabinieri per la tutela forestale, ambientale e agroalimentare</t>
  </si>
  <si>
    <t>018017.0001 - Spese di personale per il programma</t>
  </si>
  <si>
    <t>018017.0002 - Gestione e assistenza del personale dei Carabinieri per la tutela forestale, ambientale e agroalimentare</t>
  </si>
  <si>
    <t>018017.0003 - Prevenzione e repressione dei reati agro-ambientali e sicurezza alimentare</t>
  </si>
  <si>
    <t>018017.0004 - Controllo del territorio per il contrasto ai reati in danno all'ambiente, alla fauna e alla flora</t>
  </si>
  <si>
    <t>018017.0005 - Protezione del territorio e contrasto all'aggressione degli ecosistemi agro-forestali</t>
  </si>
  <si>
    <t>018017.0006 - Salvaguardia della biodiversità anche in attuazione di convenzioni internazionali, tutela e gestione delle aree naturali protette, educazione e monitoraggio ambientale</t>
  </si>
  <si>
    <t>019.001 Edilizia abitativa e politiche territoriali</t>
  </si>
  <si>
    <t>019.001 Politiche abitative e riqualificazione periferie</t>
  </si>
  <si>
    <t>019001.0001 - Concorso dello Stato all'edilizia abitativa</t>
  </si>
  <si>
    <t>019001.0001 - Politiche abitative</t>
  </si>
  <si>
    <t>019001.0002 - Riqualificazione periferie e aree urbane degradate</t>
  </si>
  <si>
    <t>019.002 Politiche abitative, urbane e territoriali</t>
  </si>
  <si>
    <t>019002.0001 - Spese di personale per il programma</t>
  </si>
  <si>
    <t>019002.0002 - Edilizia residenziale sociale</t>
  </si>
  <si>
    <t>019002.0003 - Interventi e misure per la riduzione del disagio abitativo</t>
  </si>
  <si>
    <t>020.001 Prevenzione e promozione della salute umana ed assistenza sanitaria al personale navigante e aeronavigante</t>
  </si>
  <si>
    <t>020001.0001 - Spese di personale per il programma</t>
  </si>
  <si>
    <t>020001.0002 - Sorveglianza, prevenzione e controllo delle malattie a tutela della salute</t>
  </si>
  <si>
    <t>020001.0003 - Organizzazione e coordinamento delle reti a tutela della salute (in materia di trasfusioni, trapianti, cecità ed altro)</t>
  </si>
  <si>
    <t>020001.0004 - Controllo sul doping e tutela della salute nelle attività sportive</t>
  </si>
  <si>
    <t>020001.0005 - Assistenza sanitaria al personale navigante</t>
  </si>
  <si>
    <t>020.002 Sanita' pubblica veterinaria</t>
  </si>
  <si>
    <t>020002.0001 - Spese di personale per il programma</t>
  </si>
  <si>
    <t>020002.0002 - Sorveglianza epidemiologica, prevenzione, controllo ed eradicazione delle malattie animali</t>
  </si>
  <si>
    <t>020002.0003 - Benessere e alimentazione animale, sorveglianza sul farmaco veterinario</t>
  </si>
  <si>
    <t>020.003 Programmazione del Servizio Sanitario Nazionale per l'erogazione dei Livelli Essenziali di Assistenza</t>
  </si>
  <si>
    <t>020003.0001 - Spese di personale per il programma</t>
  </si>
  <si>
    <t>020003.0002 - Programmazione, coordinamento e monitoraggio del Sistema sanitario nazionale e verifica e monitoraggio dei livelli essenziali di assistenza</t>
  </si>
  <si>
    <t>020003.0003 - Assistenza sanitaria in ambito europeo e internazionale</t>
  </si>
  <si>
    <t>020.004 Regolamentazione e vigilanza in materia di prodotti farmaceutici ed altri prodotti sanitari ad uso umano</t>
  </si>
  <si>
    <t>020004.0001 - Spese di personale per il programma</t>
  </si>
  <si>
    <t>020004.0002 - Sorveglianza e vigilanza del mercato di dispositivi medici, prodotti farmaceutici e altri prodotti sanitari ad uso umano</t>
  </si>
  <si>
    <t>020.005 Vigilanza, prevenzione e repressione nel settore sanitario</t>
  </si>
  <si>
    <t>020005.0001 - Spese di personale del programma (Comando dei Carabinieri)</t>
  </si>
  <si>
    <t>020005.0002 - Vigilanza nel settore sanitario svolta dai Nuclei Antisofisticazioni e Sanità dell'Arma dei Carabinieri</t>
  </si>
  <si>
    <t>020.006 Comunicazione e promozione per la tutela della salute umana e della sanita' pubblica veterinaria e attivita' e coordinamento in ambito internazionale</t>
  </si>
  <si>
    <t>020006.0001 - Spese di personale per il programma</t>
  </si>
  <si>
    <t>020006.0002 - Promozione di interventi di informazione, comunicazione ed educazione per la tutela della salute (in materia di trapianti, alcool, droghe, AIDS, sterilità ed altro)</t>
  </si>
  <si>
    <t>020006.0003 - Promozione delle relazioni internazionali bilaterali e dei rapporti con gli organismi europei ed internazionali</t>
  </si>
  <si>
    <t>020.007 Vigilanza sugli enti e sicurezza delle cure</t>
  </si>
  <si>
    <t>020007.0001 - Spese di personale per il programma</t>
  </si>
  <si>
    <t>020007.0002 - Attività di vigilanza e trasferimenti per il funzionamento e per le attività degli enti vigilati</t>
  </si>
  <si>
    <t xml:space="preserve">020007.0003 - Indennizzi e risarcimenti a soggetti danneggiati da trasfusioni, emoderivati e vaccinazioni obbligatorie. Accertamenti medico-legali </t>
  </si>
  <si>
    <t>020007.0003 - Indennizzi e risarcimenti a soggetti danneggiati da trasfusioni, emoderivati e vaccinazioni obbligatorie. Accertamenti medico-legali</t>
  </si>
  <si>
    <t>020.008 Sicurezza degli alimenti e nutrizione</t>
  </si>
  <si>
    <t>020008.0001 - Spese di personale per il programma</t>
  </si>
  <si>
    <t>020008.0002 - Misure atte a migliorare la qualità nutrizionale degli alimenti e a fronteggiare le allergie e le intolleranze alimentari</t>
  </si>
  <si>
    <t>020008.0003 - Sorveglianza e controllo sanitario delle produzioni e della commercializzazione degli alimenti</t>
  </si>
  <si>
    <t>020.009 Attivita' consultiva per la tutela della salute</t>
  </si>
  <si>
    <t>020009.0001 - Spese di personale per il programma</t>
  </si>
  <si>
    <t>020009.0002 - Supporto all'attività consultiva per la tutela della salute</t>
  </si>
  <si>
    <t>020.010 Sistemi informativi per la tutela della salute e il governo del Servizio Sanitario Nazionale</t>
  </si>
  <si>
    <t>020010.0001 - Spese di personale per il programma</t>
  </si>
  <si>
    <t>020010.0002 - Sviluppo, funzionamento e gestione dei sistemi informativi volti alla tutela della salute e analisi e divulgazione delle informazioni per la valutazione dello stato sanitario del Paese</t>
  </si>
  <si>
    <t>020.011 Regolamentazione e vigilanza  delle professioni sanitarie</t>
  </si>
  <si>
    <t>020011.0001 - Spese di personale per il programma</t>
  </si>
  <si>
    <t>020011.0002 - Attività di regolamentazione, vigilanza e riconoscimento nell'ambito della disciplina delle professioni sanitarie</t>
  </si>
  <si>
    <t>020.012 Coordinamento generale in materia di tutela della salute, innovazione e politiche internazionali</t>
  </si>
  <si>
    <t>020012.0001 - Spese di personale per il programma</t>
  </si>
  <si>
    <t>020012.0002 - Coordinamento degli uffici e delle attività del Ministero, delle relazioni europee e internazionali</t>
  </si>
  <si>
    <t>021.002 Sostegno, valorizzazione e tutela del settore dello spettacolo dal vivo</t>
  </si>
  <si>
    <t>021002.0001 - Spese di personale per il programma</t>
  </si>
  <si>
    <t>021002.0002 - Sostegno allo spettacolo dal vivo di carattere lirico - sinfonico</t>
  </si>
  <si>
    <t>021002.0003 - Sostegno allo spettacolo dal vivo di carattere musicale</t>
  </si>
  <si>
    <t>021002.0004 - Sostegno allo spettacolo dal vivo di carattere teatrale di prosa</t>
  </si>
  <si>
    <t>021002.0005 - Sostegno allo spettacolo dal vivo di danza</t>
  </si>
  <si>
    <t>021002.0006 - Sostegno alle attività circensi</t>
  </si>
  <si>
    <t>021002.0007 - Promozione dello spettacolo dal vivo</t>
  </si>
  <si>
    <t>021.005 Vigilanza, prevenzione e repressione in materia di patrimonio culturale</t>
  </si>
  <si>
    <t>021005.0001 - Spese di personale per il programma</t>
  </si>
  <si>
    <t>021005.0002 - Vigilanza, prevenzione e repressione in materia di patrimonio culturale svolte dall'Arma dei Carabinieri</t>
  </si>
  <si>
    <t>021.006 Tutela dei beni archeologici</t>
  </si>
  <si>
    <t>021006.0001 - Spese di personale per il programma</t>
  </si>
  <si>
    <t>021006.0002 - Tutela e salvaguardia dei beni archeologici</t>
  </si>
  <si>
    <t>021006.0003 - Promozione e valorizzazione del patrimonio archeologico</t>
  </si>
  <si>
    <t>021.009 Tutela e valorizzazione dei beni archivistici</t>
  </si>
  <si>
    <t>021009.0001 - Spese di personale per il programma</t>
  </si>
  <si>
    <t>021009.0002 - Tutela, conservazione e gestione del patrimonio archivistico</t>
  </si>
  <si>
    <t>021009.0003 - Acquisizione, fruizione, divulgazione, promozione e valorizzazione del patrimonio archivistico</t>
  </si>
  <si>
    <t>021009.0004 - Coordinamento dei sistemi informativi archivistici e Sistema Archivistico Nazionale</t>
  </si>
  <si>
    <t>021.010 Tutela e valorizzazione dei beni librari, promozione e sostegno del libro e dell'editoria</t>
  </si>
  <si>
    <t>021010.0001 - Spese di personale per il programma</t>
  </si>
  <si>
    <t>021010.0002 - Acquisizione, catalogazione e digitalizzazione del patrimonio librario</t>
  </si>
  <si>
    <t>021010.0003 - Conservazione, fruizione e valorizzazione del patrimonio librario</t>
  </si>
  <si>
    <t>021010.0004 - Sostegno alle attività scientifiche e di ricerca delle istituzioni culturali</t>
  </si>
  <si>
    <t>021010.0005 - Promozione del libro, sostegno ai prodotti editoriali a elevato contenuto culturale e attuazione della legge sul diritto d'autore</t>
  </si>
  <si>
    <t>021.012 Tutela delle belle arti e tutela e valorizzazione del paesaggio</t>
  </si>
  <si>
    <t>021012.0001 - Spese di personale per il programma</t>
  </si>
  <si>
    <t xml:space="preserve">021012.0002 - Supporto allo svolgimento delle funzioni di indirizzo </t>
  </si>
  <si>
    <t>021012.0002 - Supporto allo svolgimento delle funzioni di indirizzo</t>
  </si>
  <si>
    <t>021012.0003 - Tutela delle belle arti</t>
  </si>
  <si>
    <t>021012.0004 - Tutela, promozione e valorizzazione del paesaggio</t>
  </si>
  <si>
    <t>021012.0005 - Ammortamento mutui per la tutela delle belle arti e tutela e valorizzazione del paesaggio</t>
  </si>
  <si>
    <t>021.013 Valorizzazione del patrimonio culturale e coordinamento del sistema museale</t>
  </si>
  <si>
    <t>021013.0001 - Spese di personale per il programma</t>
  </si>
  <si>
    <t>021013.0002 - Incremento, promozione, valorizzazione e conservazione del patrimonio  culturale</t>
  </si>
  <si>
    <t>021013.0002 - Incremento, promozione, valorizzazione e conservazione del patrimonio culturale</t>
  </si>
  <si>
    <t xml:space="preserve">021013.0003 - Sostegno alla conservazione, promozione e valorizzazione del patrimonio culturale </t>
  </si>
  <si>
    <t>021013.0004 - Coordinamento e funzionamento del sistema museale</t>
  </si>
  <si>
    <t>021.014 Coordinamento ed indirizzo per la salvaguardia del patrimonio culturale</t>
  </si>
  <si>
    <t>021014.0001 - Spese di personale per il programma</t>
  </si>
  <si>
    <t>021014.0002 - Coordinamento delle attività internazionali connesse alle convenzioni UNESCO e piani d'azione europei</t>
  </si>
  <si>
    <t>021014.0003 - Indirizzo per la tutela, la salvaguardia e la promozione dello sviluppo del patrimonio culturale</t>
  </si>
  <si>
    <t>021014.0004 - Coordinamento e attuazione di interventi per la sicurezza del patrimonio culturale</t>
  </si>
  <si>
    <t>021.015 Tutela del patrimonio culturale</t>
  </si>
  <si>
    <t>021015.0001 - Spese di personale per il programma</t>
  </si>
  <si>
    <t>021015.0002 - Salvaguardia e valorizzazione delle belle arti, dell'artichettura, dell'arte contemporanea e del paesaggio</t>
  </si>
  <si>
    <t>021015.0002 - Salvaguardia e valorizzazione delle belle arti, dell'architettura, dell'arte contemporanea e del paesaggio</t>
  </si>
  <si>
    <t>021015.0003 - Salvaguardia e valorizzazione del patrimonio archeologico</t>
  </si>
  <si>
    <t>021015.0004 - Salvaguardia e valorizzazione del patrimonio archivistico</t>
  </si>
  <si>
    <t>021015.0005 - Salvaguardia e valorizzazione del patrimonio librario</t>
  </si>
  <si>
    <t>021015.0006 - Salvaguardia, valorizzazione ed interventi per i beni e le attività culturali a livello territoriale</t>
  </si>
  <si>
    <t>021015.0007 - Interventi di salvaguardia e valorizzazione del patrimonio culturale in situazioni di emergenza</t>
  </si>
  <si>
    <t>021015.0008 - Interventi finanziari a favore del proprietario, possessore o detentore del bene culturale</t>
  </si>
  <si>
    <t>021015.0009 - Ammortamento mutui per la tutela del patrimonio culturale</t>
  </si>
  <si>
    <t>021015.0010 - Promozione della fruizione del patrimonio culturale</t>
  </si>
  <si>
    <t>021.016 Tutela e promozione dell'arte e dell'architettura contemporanea e delle periferie urbane</t>
  </si>
  <si>
    <t>021016.0001 - Spese di personale per il programma</t>
  </si>
  <si>
    <t>021016.0002 - Promozione dell'architettura e dell'arte contemporanea</t>
  </si>
  <si>
    <t>021016.0003 - Interventi per le periferie urbane</t>
  </si>
  <si>
    <t>021.018 Sostegno, valorizzazione e tutela del settore cinema e audiovisivo</t>
  </si>
  <si>
    <t>021018.0001 - Spese di personale per il programma</t>
  </si>
  <si>
    <t xml:space="preserve">021018.0002 - Promozione del cinema italiano </t>
  </si>
  <si>
    <t>021018.0002 - Promozione del cinema italiano</t>
  </si>
  <si>
    <t>021018.0003 - Sostegno al settore cinematografico e audiovisivo</t>
  </si>
  <si>
    <t>022.001 Programmazione e coordinamento dell'istruzione scolastica</t>
  </si>
  <si>
    <t>022001.0001 - Spese di personale per il programma</t>
  </si>
  <si>
    <t>022001.0002 - Interventi per la sicurezza nelle scuole statali e per l'edilizia scolastica</t>
  </si>
  <si>
    <t>022001.0003 - Supporto alla programmazione e al coordinamento dell'istruzione scolastica</t>
  </si>
  <si>
    <t xml:space="preserve">022001.0004 - Supporto all'innovazione dell'istruzione scolastica </t>
  </si>
  <si>
    <t>022001.0004 - Supporto all'innovazione dell'istruzione scolastica</t>
  </si>
  <si>
    <t>022.008 Iniziative per lo sviluppo del sistema istruzione scolastica e per il diritto allo studio</t>
  </si>
  <si>
    <t>022008.0001 - Spese di personale per il programma</t>
  </si>
  <si>
    <t>022008.0002 - Promozione e sostegno a iniziative di educazione, inclusa la tutela delle minoranze linguistiche</t>
  </si>
  <si>
    <t>022008.0003 - Lotta alla dispersione scolastica, orientamento, prevenzione del disagio giovanile e lotta ai fenomeni di tossicodipendenza</t>
  </si>
  <si>
    <t>022008.0003 - Lotta alla dispersione scolastica, orientamento e prevenzione del disagio giovanile</t>
  </si>
  <si>
    <t>022008.0004 - Valorizzazione e promozione delle eccellenze</t>
  </si>
  <si>
    <t>022008.0005 - Sostegno alle famiglie per il diritto allo studio</t>
  </si>
  <si>
    <t>022008.0006 - Cooperazione in materia culturale</t>
  </si>
  <si>
    <t>022.009 Istituzioni scolastiche non statali</t>
  </si>
  <si>
    <t>022009.0001 - Trasferimenti e contributi per le scuole non statali</t>
  </si>
  <si>
    <t>022.015 Istruzione post-secondaria, degli adulti e livelli essenziali per l'istruzione e formazione professionale</t>
  </si>
  <si>
    <t>022015.0001 - Spese di personale per il programma</t>
  </si>
  <si>
    <t>022015.0002 - Contributi agli Istituti Tecnici Superiori e ai percorsi Istruzione e Formazione Tecnica Superiore</t>
  </si>
  <si>
    <t>022.016 Realizzazione degli indirizzi e delle politiche in ambito territoriale in materia di istruzione</t>
  </si>
  <si>
    <t>022016.0001 - Spese di personale per il programma</t>
  </si>
  <si>
    <t>022016.0002 - Organizzazione dei servizi sul territorio, coordinamento e vigilanza sulle attività degli istituti scolastici statali</t>
  </si>
  <si>
    <t>022.017 Istruzione del primo ciclo</t>
  </si>
  <si>
    <t>022017.0001 - Spese di personale per il programma (docenti)</t>
  </si>
  <si>
    <t>022017.0002 - Spese di personale per il programma (dirigenti scolastici e personale ATA)</t>
  </si>
  <si>
    <t>022017.0003 - Interventi di integrazione scolastica degli studenti con bisogni educativi speciali incluse le spese del personale (docenti di sostegno)</t>
  </si>
  <si>
    <t>022017.0004 - Funzionamento degli istituti scolastici statali del primo ciclo</t>
  </si>
  <si>
    <t>022017.0005 - Continuità del servizio scolastico</t>
  </si>
  <si>
    <t>022017.0006 - Miglioramento dell'offerta formativa</t>
  </si>
  <si>
    <t>022.018 Istruzione del secondo ciclo</t>
  </si>
  <si>
    <t>022018.0001 - Spese di personale per il programma (docenti)</t>
  </si>
  <si>
    <t>022018.0002 - Spese di personale per il programma (dirigenti scolastici e personale ATA)</t>
  </si>
  <si>
    <t>022018.0003 - Interventi di integrazione scolastica degli studenti con bisogni educativi speciali incluse le spese del personale (docenti di sostegno)</t>
  </si>
  <si>
    <t>022018.0004 - Funzionamento degli istituti scolastici statali del secondo ciclo</t>
  </si>
  <si>
    <t>022018.0005 - Continuità del servizio scolastico</t>
  </si>
  <si>
    <t>022018.0006 - Miglioramento dell'offerta formativa</t>
  </si>
  <si>
    <t>022.019 Reclutamento e aggiornamento dei dirigenti scolastici e del personale scolastico per l'istruzione</t>
  </si>
  <si>
    <t>022019.0001 - Reclutamento e aggiornamento dei dirigenti scolastici e del personale scolastico per l'istruzione del primo ciclo</t>
  </si>
  <si>
    <t>022019.0002 - Reclutamento e aggiornamento dei dirigenti scolastici e del personale scolastico per l'istruzione del secondo ciclo</t>
  </si>
  <si>
    <t>022019.0003 - Formazione iniziale, tirocinio e inserimento</t>
  </si>
  <si>
    <t>022019.0004 - Spese di personale per il programma</t>
  </si>
  <si>
    <t>023.001 Diritto allo studio nell'istruzione universitaria</t>
  </si>
  <si>
    <t>023.001 Diritto allo studio e sviluppo della formazione superiore</t>
  </si>
  <si>
    <t>023001.0001 - Spese di personale per il programma</t>
  </si>
  <si>
    <t>023001.0002 - Sostegno agli studenti tramite borse di studio e prestiti d'onore</t>
  </si>
  <si>
    <t>023001.0003 - Promozione di attività culturali, sportive e ricreative presso università e collegi universitari</t>
  </si>
  <si>
    <t>023001.0004 - Realizzazione o ristrutturazione di alloggi per studenti universitari</t>
  </si>
  <si>
    <t>023001.0005 - Cooperazione e promozione di iniziative di collaborazione internazionale nel settore della formazione superiore</t>
  </si>
  <si>
    <t xml:space="preserve">023001.0006 - Ammortamento mutui per alloggi e residenze universitarie </t>
  </si>
  <si>
    <t>023001.0006 - Ammortamento mutui per alloggi e residenze universitarie</t>
  </si>
  <si>
    <t>023.002 Istituzioni dell'Alta Formazione Artistica, Musicale e Coreutica</t>
  </si>
  <si>
    <t>023002.0001 - Spese di personale per il programma</t>
  </si>
  <si>
    <t>023002.0002 - Spese di personale per il programma (docenti)</t>
  </si>
  <si>
    <t>023002.0003 - Spese di personale per il programma (personale amministrativo)</t>
  </si>
  <si>
    <t>023002.0004 - Supporto alla programmazione degli istituti di alta formazione artistica, musicale e coreutica</t>
  </si>
  <si>
    <t>023002.0005 - Interventi di edilizia e acquisizione di attrezzature per gli istituti di alta cultura</t>
  </si>
  <si>
    <t>023002.0006 - Continuità del servizio di istruzione e di formazione post-universitaria</t>
  </si>
  <si>
    <t>023002.0007 - Miglioramento dell'offerta universitaria e formativa</t>
  </si>
  <si>
    <t>023.003 Sistema universitario e formazione post-universitaria</t>
  </si>
  <si>
    <t>023003.0001 - Spese di personale per il programma</t>
  </si>
  <si>
    <t>023003.0002 - Finanziamento delle università statali</t>
  </si>
  <si>
    <t>023003.0003 - Contributi a favore delle università non statali</t>
  </si>
  <si>
    <t>023003.0004 - Interventi di edilizia universitaria</t>
  </si>
  <si>
    <t>023003.0005 - Supporto alla programmazione e valutazione del sistema universitario</t>
  </si>
  <si>
    <t xml:space="preserve">023003.0006 - Ammortamento mutui per edilizia universitaria </t>
  </si>
  <si>
    <t>023003.0006 - Ammortamento mutui per edilizia universitaria</t>
  </si>
  <si>
    <t>024 Diritti sociali, politiche sociali e famiglia</t>
  </si>
  <si>
    <t>024.002 Terzo settore (associazionismo, volontariato, Onlus e formazioni sociali) e responsabilita' sociale delle imprese e delle organizzazioni</t>
  </si>
  <si>
    <t>024002.0001 - Spese di personale per il programma</t>
  </si>
  <si>
    <t>024002.0002 - Sviluppo, promozione, monitoraggio e controllo delle organizzazioni di terzo settore</t>
  </si>
  <si>
    <t>024.005 Protezione sociale per particolari categorie</t>
  </si>
  <si>
    <t>024.005 Famiglia, pari opportunità e situazioni di disagio</t>
  </si>
  <si>
    <t>024005.0001 - Maggiorazioni pensionistiche ex-combattenti, risarcimenti e rimborsi vari</t>
  </si>
  <si>
    <t>024005.0002 - Politiche per la famiglia</t>
  </si>
  <si>
    <t>024005.0002 - Politiche per la famiglia e le disabilità</t>
  </si>
  <si>
    <t>024005.0003 - Promozione e garanzia delle pari opportunità</t>
  </si>
  <si>
    <t>024005.0004 - Sostegno al reddito tramite carta acquisti</t>
  </si>
  <si>
    <t>024005.0005 - Tutela della privacy</t>
  </si>
  <si>
    <t>024005.0006 - Lotta alle dipendenze</t>
  </si>
  <si>
    <t>024005.0007 - Tutela delle minoranze linguistiche</t>
  </si>
  <si>
    <t>024005.0008 - Sperimentazione di interventi di innovazione sociale</t>
  </si>
  <si>
    <t>024.006 Garanzia dei diritti dei cittadini</t>
  </si>
  <si>
    <t>024006.0001 - Spese di personale per il programma</t>
  </si>
  <si>
    <t>024006.0002 - Riparazioni pecuniarie per errori giudiziari, ingiusta detenzione, responsabilità civile dei giudici e violazione dei diritti umani</t>
  </si>
  <si>
    <t>024006.0003 - Accertamento e riconoscimento cause di servizio, spese di giudizio per invalidità civile e di patrocinio legale</t>
  </si>
  <si>
    <t>024.011 Sostegno in favore di pensionati di guerra ed assimilati, perseguitati politici e razziali</t>
  </si>
  <si>
    <t>024011.0001 - Sostegno ai pensionati di guerra ed assimilati</t>
  </si>
  <si>
    <t>024011.0002 - Trattamenti economici a perseguitati politici, razziali e deportati</t>
  </si>
  <si>
    <t>024011.0003 - Risarcimenti per danni di guerra e rimborsi similari</t>
  </si>
  <si>
    <t>024.012 Trasferimenti assistenziali a enti previdenziali, finanziamento nazionale spesa sociale, programmazione, monitoraggio e valutazione politiche sociali e di inclusione attiva</t>
  </si>
  <si>
    <t>024012.0001 - Spese di personale per il programma</t>
  </si>
  <si>
    <t>024012.0002 - Concorso dello Stato alle politiche sociali erogate a livello territoriale</t>
  </si>
  <si>
    <t>024012.0003 - Invalidi civili, non autosufficienti, persone con disabilità</t>
  </si>
  <si>
    <t>024012.0004 - Politiche per l'infanzia e la famiglia</t>
  </si>
  <si>
    <t>024012.0005 - Assegni e pensioni sociali</t>
  </si>
  <si>
    <t>024012.0006 - Benefici connessi al permesso di soggiorno e qualifica di rifugiato</t>
  </si>
  <si>
    <t>024012.0007 - Lotta contro la povertà</t>
  </si>
  <si>
    <t>024012.0008 - Contributo dello Stato al funzionamento della GIAS per le politiche assistenziali</t>
  </si>
  <si>
    <t>024012.0009 - Reddito di cittadinanza</t>
  </si>
  <si>
    <t>024.013 Sostegno al reddito tramite la carta acquisti</t>
  </si>
  <si>
    <t>024013.0001 - Sostegno al reddito tramite carta acquisti</t>
  </si>
  <si>
    <t>024.014 Tutela della privacy</t>
  </si>
  <si>
    <t>024014.0001 - Tutela della privacy</t>
  </si>
  <si>
    <t>025.002 Previdenza obbligatoria e complementare, sicurezza sociale - trasferimenti agli enti ed organismi interessati</t>
  </si>
  <si>
    <t>025002.0001 - Trattamenti previdenziali per particolari categorie di lavoratori</t>
  </si>
  <si>
    <t>025002.0002 - Contribuzione aggiuntiva a carico del datore di lavoro per i dipendenti delle amministrazioni statali</t>
  </si>
  <si>
    <t>025002.0003 - Previdenza complementare dei pubblici dipendenti</t>
  </si>
  <si>
    <t>025.003 Previdenza obbligatoria e complementare, assicurazioni sociali</t>
  </si>
  <si>
    <t>025003.0001 - Spese di personale per il programma</t>
  </si>
  <si>
    <t>025003.0002 - Sostegno alle gestioni previdenziali - lavoratori del settore privato</t>
  </si>
  <si>
    <t>025003.0003 - Sostegno alle gestioni previdenziali - lavoratori del settore pubblico</t>
  </si>
  <si>
    <t>025003.0004 - Prepensionamenti</t>
  </si>
  <si>
    <t>025003.0005 - Pensioni d'annata (Sostegno ai trattamenti pensionistici anteriori al 1988)</t>
  </si>
  <si>
    <t>025003.0006 - Potenziamento e promozione del ruolo sistemico della previdenza complementare</t>
  </si>
  <si>
    <t xml:space="preserve">025003.0007 - Agevolazioni contributive, sottocontribuzioni ed esoneri per incentivare l'occupazione </t>
  </si>
  <si>
    <t>025003.0007 - Agevolazioni contributive, sottocontribuzioni ed esoneri per incentivare l'occupazione</t>
  </si>
  <si>
    <t>025003.0008 - Agevolazioni contributive, sottocontribuzioni ed esoneri per il sostegno allo sviluppo di particolari settori o territori svantaggiati</t>
  </si>
  <si>
    <t>025003.0009 - Tutela previdenziale obbligatoria della maternità e della famiglia</t>
  </si>
  <si>
    <t>025003.0010 - Finanziamento e vigilanza degli istituti di patronato</t>
  </si>
  <si>
    <t>025003.0011 - Indennizzi e incentivi in materia di infortuni e malattie professionali</t>
  </si>
  <si>
    <t>025003.0012 - Contributo dello Stato al funzionamento della GIAS per le politiche previdenziali</t>
  </si>
  <si>
    <t>025003.0013 - Attività di gestione dei trasferimenti dello Stato per le politiche previdenziali</t>
  </si>
  <si>
    <t>025003.0014 - Sostegno alle gestioni previdenziali</t>
  </si>
  <si>
    <t>026.006 Politiche passive del lavoro e incentivi all'occupazione</t>
  </si>
  <si>
    <t>026006.0001 - Spese di personale per il programma</t>
  </si>
  <si>
    <t>026006.0002 - Trattamenti di integrazione salariale in costanza di rapporto di lavoro e indennità collegate alla cessazione del rapporto di lavoro</t>
  </si>
  <si>
    <t>026006.0003 - Sostegno e promozione dell'occupazione e del reddito</t>
  </si>
  <si>
    <t>026.007 Coordinamento e integrazione delle politiche del lavoro e delle politiche sociali, innovazione e coordinamento amministrativo</t>
  </si>
  <si>
    <t>026007.0001 - Spese di personale per il programma</t>
  </si>
  <si>
    <t>026007.0002 - Integrazione e monitoraggio delle politiche del lavoro e delle politiche sociali e coordinamento amministrativo</t>
  </si>
  <si>
    <t>026007.0003 - Supporto tecnico per la formazione, il lavoro e le politiche sociali</t>
  </si>
  <si>
    <t>026.008 Politiche di regolamentazione in materia di rapporti di lavoro</t>
  </si>
  <si>
    <t>026008.0001 - Spese di personale per il programma</t>
  </si>
  <si>
    <t>026008.0002 - Disciplina dei rapporti di lavoro, rappresentatività sindacale e scioperi</t>
  </si>
  <si>
    <t>026008.0003 - Prevenzione in materia di salute e sicurezza sui luoghi di lavoro e sostegno alle famiglie delle vittime di infortuni sul lavoro</t>
  </si>
  <si>
    <t>026008.0004 - Accertamenti medico-legali sulle assenze dei dipendenti pubblici</t>
  </si>
  <si>
    <t>026.009 Contrasto al lavoro nero e irregolare, prevenzione e osservanza delle norme di legislazione sociale e del lavoro</t>
  </si>
  <si>
    <t>026009.0001 - Contrasto all'illegalità del lavoro, prevenzione e sicurezza sui luoghi di lavoro mediante l'attività ispettiva svolta dall'Ispettorato nazionale del lavoro</t>
  </si>
  <si>
    <t>026.010 Politiche attive del lavoro, rete dei servizi per il lavoro e la formazione</t>
  </si>
  <si>
    <t>026010.0001 - Promozione e realizzazione di interventi a favore dell'inserimento lavorativo e della formazione professionale dei lavoratori svolta dall'Agenzia nazionale per le politiche attive del lavoro</t>
  </si>
  <si>
    <t>026.012 Sistemi informativi per il monitoraggio e lo sviluppo delle politiche sociali e del lavoro e servizi di comunicazione istituzionale</t>
  </si>
  <si>
    <t>026012.0001 - Spese di personale per il programma</t>
  </si>
  <si>
    <t>026012.0002 - Promozione e realizzazione del sistema informativo del lavoro, compreso quello dell'attività di vigilanza sul lavoro</t>
  </si>
  <si>
    <t>027.002 Flussi migratori, interventi per lo sviluppo della coesione sociale, garanzia dei diritti, rapporti con le confessioni religiose</t>
  </si>
  <si>
    <t>027002.0001 - Spese di personale per il programma</t>
  </si>
  <si>
    <t>027002.0002 - Interventi a favore degli stranieri anche richiedenti asilo e profughi</t>
  </si>
  <si>
    <t>027002.0003 - Interventi di protezione sociale</t>
  </si>
  <si>
    <t>027002.0004 - Rapporti con le confessioni religiose ed amministrazione del patrimonio del FEC</t>
  </si>
  <si>
    <t>027002.0005 - Interventi per il Fondo delle vittime dell'usura e della mafia</t>
  </si>
  <si>
    <t>027002.0007 - Speciali elargizioni in favore delle vittime del terrorismo e della criminalità organizzata e delle loro famiglie</t>
  </si>
  <si>
    <t>027.006 Flussi migratori per motivi di lavoro e politiche di integrazione sociale delle persone immigrate</t>
  </si>
  <si>
    <t>027006.0001 - Spese di personale per il programma</t>
  </si>
  <si>
    <t>027006.0002 - Politiche sui flussi migratori e di integrazione sociale</t>
  </si>
  <si>
    <t>027.007 Rapporti con le confessioni religiose</t>
  </si>
  <si>
    <t>027007.0001 - Accordi tra Stato e confessioni religiose</t>
  </si>
  <si>
    <t>028.004 Sostegno alle politiche nazionali e comunitarie rivolte a promuovere la crescita ed il superamento degli squilibri socio-economici territoriali</t>
  </si>
  <si>
    <t>028004.0001 - Politiche di coesione</t>
  </si>
  <si>
    <t>029.001 Regolazione e coordinamento del sistema della fiscalita'</t>
  </si>
  <si>
    <t>029001.0001 - Spese di personale per il programma</t>
  </si>
  <si>
    <t>029001.0002 - Indirizzo, regolamentazione e coordinamento del sistema della fiscalità</t>
  </si>
  <si>
    <t>029001.0003 - Gestione di tributi speciali</t>
  </si>
  <si>
    <t>029001.0004 - Realizzazione del sistema integrato delle banche dati in materia tributaria e fiscale</t>
  </si>
  <si>
    <t xml:space="preserve">029001.0005 - Oneri finanziari connessi al sistema dei rimborsi di imposte </t>
  </si>
  <si>
    <t>029001.0005 - Oneri finanziari connessi al sistema dei rimborsi di imposte</t>
  </si>
  <si>
    <t>029001.0006 - Agevolazioni fiscali connesse ad erogazioni liberali</t>
  </si>
  <si>
    <t>029001.0007 - Agevolazioni fiscali connesse a procedimenti giurisdizionali di negoziazione assistita</t>
  </si>
  <si>
    <t>029001.0007 - Agevolazioni fiscali connesse a procedimenti di negoziazione assistita e gratuito patrocinio</t>
  </si>
  <si>
    <t>029001.0008 - Contributi ai partiti politici</t>
  </si>
  <si>
    <t>029.003 Prevenzione e repressione delle frodi e delle violazioni agli obblighi fiscali</t>
  </si>
  <si>
    <t>029003.0001 - Spese di personale per il programma</t>
  </si>
  <si>
    <t>029003.0002 - Gestione e assistenza del personale del Corpo della Guardia di Finanza</t>
  </si>
  <si>
    <t>029003.0003 - Contrasto all'evasione e all'elusione fiscale, tutela della spesa pubblica e salvaguardia del mercato dei capitali e dei beni e servizi in ambito nazionale e dell'U.E.</t>
  </si>
  <si>
    <t>029003.0004 - Reclutamento e didattica a supporto del contrasto e della repressione degli illeciti a danno degli interessi economico - finanziari nazionali e in ambito U.E.</t>
  </si>
  <si>
    <t>029003.0005 - Trattamenti pensionistici</t>
  </si>
  <si>
    <t>029003.0006 - Investimenti finalizzati al miglioramento ed ammodernamento delle strutture, dei mezzi e delle dotazioni</t>
  </si>
  <si>
    <t>029.004 Regolamentazione e vigilanza sul settore finanziario</t>
  </si>
  <si>
    <t>029004.0001 - Spese di personale per il programma</t>
  </si>
  <si>
    <t>029004.0002 - Prevenzione dei reati finanziari, antifrode, antifalsificazione e antiriciclaggio</t>
  </si>
  <si>
    <t>029004.0002 - Prevenzione dei reati finanziari, antifrode, antifalsificazione, antiriciclaggio e lotta all'usura</t>
  </si>
  <si>
    <t>029004.0003 - Regolamentazione e vigilanza sui mercati finanziari, settore creditizio e sistema dei pagamenti (comprese Fondazioni e settore della previdenza complementare)</t>
  </si>
  <si>
    <t>029004.0004 - Sostegno sistema creditizio</t>
  </si>
  <si>
    <t>029004.0005 - Restituzione alla Grecia dei profitti sui titoli di Stato</t>
  </si>
  <si>
    <t>029.005 Regolazioni contabili, restituzioni e rimborsi d'imposte</t>
  </si>
  <si>
    <t xml:space="preserve">029005.0001 - Rimborsi di imposte dirette </t>
  </si>
  <si>
    <t>029005.0001 - Rimborsi di imposte dirette</t>
  </si>
  <si>
    <t xml:space="preserve">029005.0002 - Rimborsi di imposte indirette </t>
  </si>
  <si>
    <t>029005.0002 - Rimborsi di imposte indirette</t>
  </si>
  <si>
    <t>029005.0003 - Restituzione di imposte e rimborsi</t>
  </si>
  <si>
    <t>029005.0004 - Vincite sui giochi e lotterie</t>
  </si>
  <si>
    <t>029005.0005 - Agevolazioni fiscali a favore delle famiglie per fornitura energia elettrica e gas</t>
  </si>
  <si>
    <t>029005.0006 - Ammortamento di beni immobili patrimoniali</t>
  </si>
  <si>
    <t>029005.0007 - Ammortamento beni mobili</t>
  </si>
  <si>
    <t xml:space="preserve">029005.0008 - Aggi su giochi e lotterie </t>
  </si>
  <si>
    <t>029005.0008 - Aggi su giochi e lotterie</t>
  </si>
  <si>
    <t>029005.0009 - Contenzioso in materia di giochi e lotterie  e restituzione delle cauzioni</t>
  </si>
  <si>
    <t>029005.0009 - Contenzioso in materia di giochi e lotterie e restituzione delle cauzioni</t>
  </si>
  <si>
    <t>029005.0010 - Recuperi tributari effettuati nei confronti delle Regioni a statuto speciale e delle Province autonome</t>
  </si>
  <si>
    <t>029005.0011 - Vincite su scommesse ippiche</t>
  </si>
  <si>
    <t>029005.0012 - Aggi su scommesse ippiche</t>
  </si>
  <si>
    <t>029.006 Analisi e programmazione economico-finanziaria e gestione del debito e degli interventi finanziari</t>
  </si>
  <si>
    <t>029006.0001 - Spese di personale per il programma</t>
  </si>
  <si>
    <t>029006.0002 - Partecipazioni azionarie e valorizzazione dell'attivo e del patrimonio pubblico</t>
  </si>
  <si>
    <t>029006.0003 - Gestione degli interventi finanziari dello Stato da parte del Dipartimento del Tesoro</t>
  </si>
  <si>
    <t>029006.0003 - Gestione degli interventi finanziari dello Stato</t>
  </si>
  <si>
    <t>029006.0004 - Analisi, ricerche, programmazione economico-finanziaria e gestione del debito pubblico</t>
  </si>
  <si>
    <t>029006.0005 - Fondazioni lirico sinfoniche</t>
  </si>
  <si>
    <t>029.007 Analisi, monitoraggio e controllo della finanza pubblica e politiche di bilancio</t>
  </si>
  <si>
    <t>029007.0001 - Spese di personale per il programma</t>
  </si>
  <si>
    <t>029007.0002 - Analisi, monitoraggio e gestione della finanza pubblica, del pubblico impiego e dei flussi finanziari tra Italia e U.E.</t>
  </si>
  <si>
    <t>029007.0003 - Controllo, vigilanza e liquidazione delle amministrazioni pubbliche e registro dei revisori legali</t>
  </si>
  <si>
    <t>029007.0004 - Predisposizione del Bilancio di previsione e del Rendiconto dello Stato</t>
  </si>
  <si>
    <t>029007.0005 - Realizzazione tessera sanitaria per il potenziamento del monitoraggio della spesa sanitaria e previdenziale</t>
  </si>
  <si>
    <t>029007.0006 - Sviluppo e funzionamento dei sistemi informativi e di contabilità e finanza pubblica</t>
  </si>
  <si>
    <t>029007.0006 - Sviluppo e funzionamento dei sistemi informativi di contabilità e finanza pubblica</t>
  </si>
  <si>
    <t>029007.0007 - Ratifica del Trattato del Nord Atlantico</t>
  </si>
  <si>
    <t>029007.0007 - Trattato del Nord Atlantico</t>
  </si>
  <si>
    <t>029.008 Supporto all'azione di controllo, vigilanza e amministrazione generale della Ragioneria generale dello Stato sul territorio</t>
  </si>
  <si>
    <t>029008.0001 - Spese di personale per il programma</t>
  </si>
  <si>
    <t>029008.0002 - Controllo e vigilanza amministrativo-contabile sul territorio</t>
  </si>
  <si>
    <t>029008.0003 - Gestione delle attività di erogazione servizi sul territorio, antiriciclaggio e commissioni mediche di verifica</t>
  </si>
  <si>
    <t>029.009 Servizi finanziari e monetazione</t>
  </si>
  <si>
    <t>029009.0001 - Servizi finanziari</t>
  </si>
  <si>
    <t>029009.0002 - Monetazione metallica, trasporto e distribuzione monete</t>
  </si>
  <si>
    <t>029009.0003 - Servizi di tesoreria</t>
  </si>
  <si>
    <t>029.010 Accertamento e riscossione delle entrate e gestione dei beni immobiliari dello Stato</t>
  </si>
  <si>
    <t>029010.0001 - Assistenza fiscale tramite Centri Autorizzati di Assistenza Fiscale e altri intermediari</t>
  </si>
  <si>
    <t>029010.0002 - Servizio radiotelevisivo pubblico</t>
  </si>
  <si>
    <t>029010.0003 - Attività di accertamento e relativo contenzioso in materia di entrate tributarie, catasto e mercato immobiliare, svolte dall'Agenzia delle Entrate</t>
  </si>
  <si>
    <t>029010.0003 - Accertamento e relativo contenzioso in materia di entrate tributarie, catasto e mercato immobiliare, svolte dall'Agenzia delle Entrate</t>
  </si>
  <si>
    <t>029010.0004 - Attività di gestione, razionalizzazione e valorizzazione del patrimonio immobiliare dello Stato svolte dall'Agenzia del Demanio</t>
  </si>
  <si>
    <t>029010.0004 - Gestione, razionalizzazione e valorizzazione del patrimonio immobiliare dello Stato svolte dall'Agenzia del Demanio</t>
  </si>
  <si>
    <t>029010.0005 - Interventi per la razionalizzazione dei fabbisogni allocativi e manutentivi delle pubbliche amministrazioni svolti dall'Agenzia del Demanio</t>
  </si>
  <si>
    <t>029010.0006 - Attività di controllo, accertamento e riscossione delle imposte sulla circolazione delle merci, garanzia della sicurezza sui giochi e controllo sulla produzione e vendita dei tabacchi, svolte dall'Agenzia delle Dogane e dei Monopoli</t>
  </si>
  <si>
    <t>029010.0006 - Controllo, accertamento e riscossione delle imposte sulla circolazione delle merci, garanzia della sicurezza sui giochi e controllo sulla produzione e vendita dei tabacchi, svolte dall'Agenzia delle Dogane e dei Monopoli</t>
  </si>
  <si>
    <t>029010.0007 - Servizio di riscossione tributi</t>
  </si>
  <si>
    <t>029.011 Giurisdizione e controllo dei conti pubblici</t>
  </si>
  <si>
    <t>029011.0001 - Giurisdizione e controllo nella materia di contabilita' pubblica</t>
  </si>
  <si>
    <t>029.012 Oneri finanziari relativi alla gestione della tesoreria</t>
  </si>
  <si>
    <t>029012.0001 - Interessi sui conti di tesoreria</t>
  </si>
  <si>
    <t>030.001 Attivita' ricreative e sport</t>
  </si>
  <si>
    <t>030001.0001 - Investimenti e promozione per la pratica dello sport</t>
  </si>
  <si>
    <t>030001.0002 - Organizzazione e gestione del sistema sportivo italiano</t>
  </si>
  <si>
    <t>030.002 Incentivazione e sostegno alla gioventu'</t>
  </si>
  <si>
    <t>030002.0001 - Interventi a favore dei giovani</t>
  </si>
  <si>
    <t>030002.0002 - Servizio Civile Nazionale</t>
  </si>
  <si>
    <t>031.001 Sviluppo e competitivita' del turismo</t>
  </si>
  <si>
    <t>031001.0001 - Spese di personale per il programma</t>
  </si>
  <si>
    <t>031001.0002 - Promozione, programmazione e coordinamento delle politiche turistiche nazionali</t>
  </si>
  <si>
    <t>031001.0003 - Sviluppo e incentivazione del turismo</t>
  </si>
  <si>
    <t>031001.0004 - Promozione dell'offerta turistica italiana</t>
  </si>
  <si>
    <r>
      <t xml:space="preserve">032.002 </t>
    </r>
    <r>
      <rPr>
        <b/>
        <sz val="12"/>
        <color theme="1"/>
        <rFont val="Calibri"/>
        <family val="2"/>
        <scheme val="minor"/>
      </rPr>
      <t>Indirizzo politico</t>
    </r>
    <r>
      <rPr>
        <sz val="10"/>
        <color theme="1"/>
        <rFont val="Calibri"/>
        <family val="2"/>
        <scheme val="minor"/>
      </rPr>
      <t/>
    </r>
  </si>
  <si>
    <r>
      <t xml:space="preserve">032.002 </t>
    </r>
    <r>
      <rPr>
        <b/>
        <sz val="12"/>
        <color theme="1"/>
        <rFont val="Calibri"/>
        <family val="2"/>
        <scheme val="minor"/>
      </rPr>
      <t>Indirizzo politico</t>
    </r>
  </si>
  <si>
    <t xml:space="preserve">Il programma Indirizzo politico è trasversale a tutte le amministrazioni in quanto comprende voci di spesa che caratterizzano in maniera omogenea l'attività delle amministrazioni. E' composto dalle stesse azioni per tutti gli stati di previsione, tranne alcune eccezioni (l'azione 032002.004 Fondi da ripartire alimentati dal riaccertamento dei residui passivi perenti non è presente per il Ministero dell'economia e delle finanze e per il Ministero dell'istruzione, dell'università e della ricerca). </t>
  </si>
  <si>
    <t xml:space="preserve">032002.0001 - Ministro e Sottosegratari di Stato </t>
  </si>
  <si>
    <t>032002.0001 - Ministro e Sottosegretari di Stato</t>
  </si>
  <si>
    <t>032002.0002 - Indirizzo politico-amministrativo</t>
  </si>
  <si>
    <t xml:space="preserve">032002.0002 - Indirizzo politico-amministrativo </t>
  </si>
  <si>
    <t xml:space="preserve">032002.0003 - Valutazione e controllo strategico (OIV) </t>
  </si>
  <si>
    <t>032002.0003 - Valutazione e controllo strategico (OIV)</t>
  </si>
  <si>
    <t>032002.0004 - Fondi da ripartire alimentati dal riaccertamento dei residui passivi perenti</t>
  </si>
  <si>
    <t>032.003 Servizi e affari generali per le amministrazioni di competenza</t>
  </si>
  <si>
    <t>Il programma Servizi e affari generali per le amministrazioni di competenza è trasversale a tutte le amministrazioni in quanto comprende voci di spesa che caratterizzano in maniera omogenea l'attività delle amministrazioni. E' composto dalle stesse azioni per tutti gli stati di previsione, tranne alcune eccezioni. In particolare: l'azione 032003.0003 Gestione comune dei beni e servizi nello stato di previsione del Ministero della giustizia si distingue con la denominazione Gestione comune dei beni e servizi, ivi inclusi i sistemi informativi); per alcuni stati di previsione, il programma  presenta alcune ulteriori azioni specifiche (due per il Ministero della difesa e una per il Ministero dell'economia e delle finanze).</t>
  </si>
  <si>
    <t>032003.0001 - Spese di personale per il programma</t>
  </si>
  <si>
    <t>032003.0002 - Gestione del personale</t>
  </si>
  <si>
    <t>032003.0003 - Gestione comune dei beni e servizi</t>
  </si>
  <si>
    <t>032003.0003 - Gestione comune dei beni e servizi, ivi inclusi i sistemi informativi</t>
  </si>
  <si>
    <t>032003.0004 - Cooperazione Internazionale</t>
  </si>
  <si>
    <t>032003.0004 - Razionalizzazione organizzativa e dematerializzazione di attività</t>
  </si>
  <si>
    <t>032003.0004 - Gestione e sviluppo dei servizi e dei progetti informatici</t>
  </si>
  <si>
    <t>032003.0005 - Attività di supporto istituzionale</t>
  </si>
  <si>
    <t>032.004 Servizi generali delle strutture pubbliche preposte ad attivita' formative e ad altre attivita' trasversali per le pubbliche amministrazioni</t>
  </si>
  <si>
    <t>032004.0001 - Spese di personale per il programma</t>
  </si>
  <si>
    <t>032004.0002 - Approvvigionamento di carte valori, pubblicazioni ufficiali, Gazzetta ufficiale e altri prodotti carto-tecnici forniti dall'Istituto Poligrafico e Zecca dello Stato e relative attività di vigilanza e controllo</t>
  </si>
  <si>
    <t>032004.0003 - Contributo alla ristrutturazione industriale dell'Istituto Poligrafico e Zecca dello Stato S.p.A.</t>
  </si>
  <si>
    <t>032004.0004 - Sistema statistico nazionale (SISTAN)</t>
  </si>
  <si>
    <t>032004.0005 - Rappresentanza negoziale delle pubbliche amministrazioni</t>
  </si>
  <si>
    <t>032004.0006 - Formazione, ricerca e studi per le pubbliche amministrazioni</t>
  </si>
  <si>
    <t>032004.0007 - Commissione per la valutazione, la trasparenza e l'integrità delle amministrazioni pubbliche</t>
  </si>
  <si>
    <t>032004.0008 - Supporto alla gestione amministrativa dei servizi generali per le amministrazioni pubbliche</t>
  </si>
  <si>
    <t>032004.0009 - Agenzia per l'Italia Digitale</t>
  </si>
  <si>
    <t>032.005 Rappresentanza, difesa in giudizio e consulenza legale in favore delle Amministrazioni dello Stato e degli enti autorizzati</t>
  </si>
  <si>
    <t>032005.0001 - Spese di personale per il programma</t>
  </si>
  <si>
    <t>032005.0002 - Rappresentanza e difesa in giudizio e consulenza legale e pareri</t>
  </si>
  <si>
    <t>032.006 Interventi non direttamente connessi con l'operativita' dello Strumento Militare</t>
  </si>
  <si>
    <t>032006.0002 - Interventi per contributi esterni e indennizzi per servitù militari</t>
  </si>
  <si>
    <t xml:space="preserve">032006.0003 - Speciali elargizioni, assegni, indennità </t>
  </si>
  <si>
    <t>032006.0003 - Speciali elargizioni, assegni, indennità</t>
  </si>
  <si>
    <t>032006.0004 - Trattamenti provvisori di pensione</t>
  </si>
  <si>
    <t>032.007 Servizi per le pubbliche amministrazioni nell'area degli acquisti e del trattamento economico del personale</t>
  </si>
  <si>
    <t>032007.0001 - Spese di personale per il programma</t>
  </si>
  <si>
    <t>032007.0002 - Razionalizzazione degli acquisti della Pubblica amministrazione (e-procurement)</t>
  </si>
  <si>
    <t>032007.0003 - Gestione centralizzata delle retribuzioni delle amministrazioni pubbliche (NoiPA)</t>
  </si>
  <si>
    <t>032007.0004 - Approvvigionamento di stampati comuni, pubblicazioni ufficiali, Gazzetta ufficiale e altri prodotti carto-tecnici forniti dall'Istituto Poligrafico e Zecca dello Stato S.p.A. e relative attività di vigilanza e controllo</t>
  </si>
  <si>
    <t>032007.0004 - Approvvigionamento di stampati comuni, pubblicazioni ufficiali, Gazzetta ufficiale e altri prodotti carto-tecnici e relative attività di vigilanza e controllo</t>
  </si>
  <si>
    <t>032007.0005 - Oneri finanziari su depositi cauzionali e restituzione somme indebitamente versate nelle tesorerie dello Stato</t>
  </si>
  <si>
    <t>032007.0005 - Restituzione di somme indebitamente versate e pagamento interessi su depositi definitivi</t>
  </si>
  <si>
    <t>033.001 Fondi da assegnare</t>
  </si>
  <si>
    <t>033001.0001 - Interventi strutturali di politica economica e per la riduzione della pressione fiscale</t>
  </si>
  <si>
    <t>033001.0002 - Fondi da assegnare per esigenze di gestione</t>
  </si>
  <si>
    <t>033001.0003 - Fondi da assegnare per il personale</t>
  </si>
  <si>
    <t>033001.0003 - Fondi da assegnare per il personale delle Amministrazioni pubbliche</t>
  </si>
  <si>
    <t>033001.0004 - Fondi da assegnare per canoni di locazione di immobili pubblici</t>
  </si>
  <si>
    <t>033001.0005 - Fondi da assegnare in esito al riaccertamento straordinario dei residui passivi</t>
  </si>
  <si>
    <t>033001.0006 - Fondi da assegnare per spese derivanti dalle elezioni</t>
  </si>
  <si>
    <t>033001.0007 - Fondi da assegnare per interventi di settore</t>
  </si>
  <si>
    <t xml:space="preserve">033001.0008 - Fondo da assegnare per l'attuazione dei contratti del personale </t>
  </si>
  <si>
    <t>033001.0008 - Fondo da assegnare per l'attuazione dei contratti del personale</t>
  </si>
  <si>
    <t>033001.0009 - Fondi da assegnare per l'ammodernamento delle dotazioni strumentali anche per la sicurezza informatica</t>
  </si>
  <si>
    <t xml:space="preserve">033001.0010 - Fondi da assegnare per le esigenze indifferibili in campo sociale e per la sicurezza di particolari territori </t>
  </si>
  <si>
    <t>033001.0010 - Fondi da assegnare per le esigenze indifferibili in campo sociale e per la sicurezza di particolari territori</t>
  </si>
  <si>
    <t>033001.0011 - Fondi da assegnare per il finanziamento del terzo settore, dell'impresa sociale e per la disciplina del servizio civile universale</t>
  </si>
  <si>
    <t>033001.0012 - Fondo da assegnare relativo alla quota parte dell'importo del 5 per mille del gettito IRPEF</t>
  </si>
  <si>
    <t>033.002 Fondi di riserva e speciali</t>
  </si>
  <si>
    <t>033002.0001 - Fondi di riserva</t>
  </si>
  <si>
    <t>033002.0002 - Fondi speciali per la copertura di nuove leggi di spesa</t>
  </si>
  <si>
    <t>034.001 Oneri per il servizio del debito statale</t>
  </si>
  <si>
    <t>034001.0002 - Oneri finanziari su titoli del debito statale</t>
  </si>
  <si>
    <t>034001.0003 - Oneri finanziari su buoni postali fruttiferi</t>
  </si>
  <si>
    <t>034001.0004 - Oneri finanziari su giacenze conti correnti postali</t>
  </si>
  <si>
    <t>034001.0006 - Oneri per la gestione del debito</t>
  </si>
  <si>
    <t>034.002 Rimborsi del debito statale</t>
  </si>
  <si>
    <t>034002.0002 - Rimborso titoli del debito statale</t>
  </si>
  <si>
    <t>034002.0003 - Rimborso buoni postali</t>
  </si>
  <si>
    <t>034002.0004 - Rimborso alla Banca d'Italia del controvalore delle monete metalliche in lire</t>
  </si>
  <si>
    <t>034002.0005 - Passività a carico dello Stato</t>
  </si>
  <si>
    <t>.</t>
  </si>
  <si>
    <t>Tavola 1.1 - Stanziamenti iniziali di competenza e di cassa per Titolo. Anni 2000-2022. Milioni di euro.</t>
  </si>
  <si>
    <t>Stanziamenti iniziali di competenza 
Legge di Bilancio 2019</t>
  </si>
  <si>
    <t>Stanziamenti iniziali di competenza 2019 riclassificati</t>
  </si>
  <si>
    <t>Stanziamenti iniziali di competenza 
Legge di Bilancio
1° anno/2020</t>
  </si>
  <si>
    <t>Stanziamenti iniziali di competenza 
Legge di Bilancio
2° anno/2021</t>
  </si>
  <si>
    <t>Stanziamenti iniziali di competenza 
Legge di Bilancio
3° anno/2022</t>
  </si>
  <si>
    <t>Stanziamenti iniziali di cassa 
Legge di Bilancio 
2019</t>
  </si>
  <si>
    <t>Stanziamenti iniziali di cassa 2019 riclassificati</t>
  </si>
  <si>
    <t>Stanziamenti iniziali di cassa 
Legge di Bilancio
1° anno/2020</t>
  </si>
  <si>
    <t>Stanziamenti iniziali di cassa 
Legge di Bilancio
2° anno/2021</t>
  </si>
  <si>
    <t>Stanziamenti iniziali di cassa 
Legge di Bilancio
3° anno/2022</t>
  </si>
  <si>
    <t>Tavola 1.2b - Stanziamenti iniziali di cassa per Missione - confronto tra dati di Legge di Bilancio e dati riclassificati secondo la struttura del bilancio 2020. Anni 2018-2022. Milioni di euro.</t>
  </si>
  <si>
    <t>Tavola 1.2a - Stanziamenti iniziali di competenza per Missione - confronto tra dati di Legge di Bilancio e dati riclassificati secondo la struttura del bilancio 2020. Anni 2018-2022. Milioni di euro.</t>
  </si>
  <si>
    <t>Tavola 1.3a - Stanziamenti  di competenza per Missione e Programma secondo la struttura del bilancio 2020. Anni 2018-2022. Milioni di euro e variazione percentuale.</t>
  </si>
  <si>
    <t xml:space="preserve">Stanziamenti 
iniziali 
di competenza 
2° anno/2021
</t>
  </si>
  <si>
    <t>Stanziamenti 
iniziali 
di competenza 
1° anno/2020
(c)</t>
  </si>
  <si>
    <t xml:space="preserve">Stanziamenti
iniziali 
di competenza 
3° anno/2022
</t>
  </si>
  <si>
    <t xml:space="preserve">Variazione percentuale degli stanziamenti iniziali di competenza 
 2020 (c) rispetto a quelli iniziali del 2019 (a)
(%) </t>
  </si>
  <si>
    <t xml:space="preserve">Variazione percentuale degli stanziamenti iniziali di competenza 
 2020 (c) rispetto a quelli assestati del 2019 (b)
(%) </t>
  </si>
  <si>
    <t>Tavola 1.3b - Stanziamenti di cassa per Missione e Programma secondo la struttura del bilancio 2020. Anni 2018-2022._x000D_ Milioni di euro e variazione percentuale.</t>
  </si>
  <si>
    <t>Stanziamenti iniziali di cassa Disegno di legge di bilancio 2020</t>
  </si>
  <si>
    <t>Stanziamenti 
iniziali 
di cassa 
1° anno/2020
(c)</t>
  </si>
  <si>
    <t xml:space="preserve">Stanziamenti 
iniziali 
di cassa 
2° anno/2021
</t>
  </si>
  <si>
    <t xml:space="preserve">Stanziamenti
iniziali 
di cassa 
3° anno/2022
</t>
  </si>
  <si>
    <t xml:space="preserve">Variazione percentuale degli stanziamenti iniziali di cassa 
 2020 (c) rispetto a quelli iniziali del 2019 (a)
(%) </t>
  </si>
  <si>
    <t xml:space="preserve">Variazione percentuale degli stanziamenti iniziali di cassa 
 2020 (c) rispetto a quelli assestati del 2019 (b)
(%) </t>
  </si>
  <si>
    <t xml:space="preserve">Stanziamenti 
iniziali 
di competenza 
1° anno/2020
</t>
  </si>
  <si>
    <t xml:space="preserve">Tavola 1.3c - Andamento della spesa per Missione e Programma - consuntivo 2016-2018 e previsioni assestate 2019, dati riclassificati secondo la struttura della legge di bilancio 2020. Competenza. Milioni di euro. </t>
  </si>
  <si>
    <t xml:space="preserve">Tavola 1.3d - Andamento della spesa per Missione e Programma - consuntivo 2016-2018 e previsioni assestate 2019, dati riclassificati secondo la struttura della legge di bilancio 2020. Cassa. Milioni di euro. </t>
  </si>
  <si>
    <t xml:space="preserve">Stanziamenti 
iniziali 
di cassa 
1° anno/2020
</t>
  </si>
  <si>
    <t>Tavola 1.4a - Stanziamenti di competenza per Titolo e Categoria economica. Anni 2018-2022. Milioni di euro e variazione percentuale.</t>
  </si>
  <si>
    <t>Stanziamenti iniziali di competenza Disegno di legge di bilancio 2020</t>
  </si>
  <si>
    <t>Stanziamenti 
iniziali 
di cassa 
2° anno/2021</t>
  </si>
  <si>
    <t>Stanziamenti
iniziali 
di cassa 
3° anno/2022</t>
  </si>
  <si>
    <t>Tavola 1.4b - Stanziamenti iniziali di cassa per Titolo e Categoria economica. Anni 2018-2022. Milioni di euro e variazione percentuale.</t>
  </si>
  <si>
    <t xml:space="preserve">Tavola 1.4c - Andamento della spesa per Titolo e Categoria economica -  consuntivo 2016-2018, previsioni assestate 2019 e stanziamenti iniziali 2020-2022. Competenza. Milioni di euro. </t>
  </si>
  <si>
    <t xml:space="preserve">Tavola 1.4d - Andamento della spesa per Titolo e Categoria economica - consuntivo 2016-2018, previsioni assestate 2019 e stanziamenti iniziali 2020-2022. Cassa. Milioni di euro. </t>
  </si>
  <si>
    <t>Tavola 1.5a - Stanziamenti di competenza per Amministrazione. Anni 2018-2022. Milioni di euro e variazione percentuale.</t>
  </si>
  <si>
    <t>Tavola 1.5b - Stanziamenti di cassa per Amministrazione. Anni 2018-2022. Milioni di euro e variazione percentuale.</t>
  </si>
  <si>
    <t xml:space="preserve">Tavola 1.5c - Andamento della spesa per Amministrazione -  consuntivo 2016-2018, previsioni assestate 2019 e stanziamenti iniziali 2020-2022. Competenza. Milioni di euro. </t>
  </si>
  <si>
    <t xml:space="preserve">Tavola 1.5d - Andamento della spesa per Amministrazione -  consuntivo 2016-2018, previsioni assestate 2019 e stanziamenti iniziali 2020-2022. Cassa. Milioni di euro. </t>
  </si>
  <si>
    <t>Tavola 1.6 - Stanziamenti iniziali di competenza per Missione e natura dell'autorizzazione della spesa. 
Anni 2009-2020.  Milioni di euro e incidenza percentuale.</t>
  </si>
  <si>
    <t>segue Tavola 1.6 - Stanziamenti iniziali di competenza per Missione e natura dell'autorizzazione della spesa. 
Anni 2009-2020. Milioni di euro e incidenza percentuale.</t>
  </si>
  <si>
    <t>Allegato 3 - Evoluzione della composizione delle Amministrazioni centrali dello Stato. Anni 2007-2020</t>
  </si>
  <si>
    <t>Ministero per i beni e le attività culturali e per il turismo</t>
  </si>
  <si>
    <t>Tavola 1.3a - Stanziamenti  di competenza per Missione e Programma secondo la struttura del bilancio 2020. 
Anni 2018-2022. Milioni di euro e variazione percentuale.</t>
  </si>
  <si>
    <t>Tavola 1.3b - Stanziamenti di cassa per Missione e Programma secondo la struttura del bilancio 2020.
Anni 2018-2022._x000D_ Milioni di euro e variazione percentuale.</t>
  </si>
  <si>
    <t>Tavola 1.4a - Stanziamenti di competenza per Titolo e Categoria economica. 
Anni 2018-2022. Milioni di euro e variazione percentuale.</t>
  </si>
  <si>
    <t>Tavola 1.4b - Stanziamenti iniziali di cassa per Titolo e Categoria economica. 
Anni 2018-2022. Milioni di euro e variazione percentuale.</t>
  </si>
  <si>
    <t>Tavola 1.5a - Stanziamenti di competenza per Amministrazione. 
Anni 2018-2022. Milioni di euro e variazione percentuale.</t>
  </si>
  <si>
    <t>Tavola 1.5b - Stanziamenti di cassa per Amministrazione. 
Anni 2018-2022. Milioni di euro e variazione percentuale.</t>
  </si>
  <si>
    <t xml:space="preserve">Fabbisogno 
in % del totale </t>
  </si>
  <si>
    <t xml:space="preserve">Fattore legislativo 
in % del totale </t>
  </si>
  <si>
    <t xml:space="preserve">Oneri inderogabili 
in % del totale </t>
  </si>
  <si>
    <t>Fattore legislativo 
in % del totale</t>
  </si>
  <si>
    <t>Oneri inderogabili 
in % del totale</t>
  </si>
  <si>
    <t>Attuazione delle funzioni del Ministero dell'Interno sul territorio tramite le strutture centrali e le Prefetture - Uffici Territoriali del Governo</t>
  </si>
  <si>
    <t>Giustizia minorile e di comunita'</t>
  </si>
  <si>
    <t>Servizi di gestione amministrativa per l'attivita' giudiziaria</t>
  </si>
  <si>
    <t>Politiche competitive, della qualita' agroalimentare, della pesca, dell'ippica e mezzi tecnici di produzione</t>
  </si>
  <si>
    <t>Promozione dell'efficienza energetica , delle energie rinnovabili e regolamentazione del mercato energetico</t>
  </si>
  <si>
    <t>Innovazione, reti energetiche, sicurezza in ambito energetico e di georisorse</t>
  </si>
  <si>
    <t>Promozione e attuazione di politiche di sviluppo, competitivita' e innovazione, di responsabilita' sociale d'impresa e movimento cooperativo</t>
  </si>
  <si>
    <t>Vigilanza sul sistema cooperativo, sulle società e sistema camerale</t>
  </si>
  <si>
    <t>Interventi di sostegno tramite il sistema della fiscalita'</t>
  </si>
  <si>
    <t>Lotta alla contraffazione e tutela della proprieta' industriale</t>
  </si>
  <si>
    <t>Coordinamento dell'azione amministrativa e dei programmi per la competitività e lo sviluppo delle imprese, la comunicazione e l'energia</t>
  </si>
  <si>
    <t>Opere strategiche, edilizia statale ed interventi speciali e per pubbliche calamita'</t>
  </si>
  <si>
    <t>Pianificazione, regolamentazione tecnica e valorizzazione dello spettro radio</t>
  </si>
  <si>
    <t>Servizi di Comunicazione Elettronica, di Radiodiffusione e Postali</t>
  </si>
  <si>
    <t>Attivita' territoriali in materia di comunicazioni e di vigilanza sui mercati e sui prodotti</t>
  </si>
  <si>
    <t>Promozione e valutazione dello sviluppo sostenibile, valutazioni e autorizzazioni ambientali</t>
  </si>
  <si>
    <t>Tutela e gestione delle risorse idriche e del territorio e prevenzione del rischio idrogeologico</t>
  </si>
  <si>
    <t>Tutela, conservazione e valorizzazione della fauna e della flora, salvaguardia della biodiversita' e dell'ecosistema marino</t>
  </si>
  <si>
    <t>Promozione dell'economia circolare e gestione dei rifiuti</t>
  </si>
  <si>
    <t>Programmi e interventi per il governo dei cambiamenti climatici ed energie rinnovabili</t>
  </si>
  <si>
    <t>Tutela e valorizzazione dei territori rurali, montani e forestali</t>
  </si>
  <si>
    <t>Prevenzione e risanamento del danno ambientale e bonifiche</t>
  </si>
  <si>
    <t>Sanita' pubblica veterinaria</t>
  </si>
  <si>
    <t>Comunicazione e promozione per la tutela della salute umana e della sanita' pubblica veterinaria e attivita' e coordinamento in ambito internazionale</t>
  </si>
  <si>
    <t>Attivita' consultiva per la tutela della salute</t>
  </si>
  <si>
    <t>Regolamentazione e vigilanza  delle professioni sanitarie</t>
  </si>
  <si>
    <t>Realizzazione attività di tutela in ambito territoriale</t>
  </si>
  <si>
    <t>Coordinamento e attuazione interventi per la sicurezza del patrimonio culturale e per le emergenze</t>
  </si>
  <si>
    <t>Programmazione e coordinamento dell'istruzione</t>
  </si>
  <si>
    <t>Sviluppo del sistema istruzione scolastica, diritto allo studio ed edilizia scolastica</t>
  </si>
  <si>
    <t>Istruzione terziaria non universitaria e formazione professionale</t>
  </si>
  <si>
    <t>Terzo settore (associazionismo, volontariato, Onlus e formazioni sociali) e responsabilita' sociale delle imprese e delle organizzazioni</t>
  </si>
  <si>
    <t>Regolazione e coordinamento del sistema della fiscalita'</t>
  </si>
  <si>
    <t>Supporto all'azione di controllo, vigilanza e amministrazione generale della Ragioneria generale dello Stato sul territorio</t>
  </si>
  <si>
    <t>Servizi e affari generali per le amministrazioni di competenza</t>
  </si>
  <si>
    <t>Servizi generali delle strutture pubbliche preposte ad attivita' formative e ad altre attivita' trasversali per le pubbliche amministrazioni</t>
  </si>
  <si>
    <t>Promozione della cultura e della lingua italiana all'estero</t>
  </si>
  <si>
    <t>Allegato 2 - Evoluzione della composizione di Missioni, Programmi e Azioni delle Amministrazioni centrali dello Stato a Legge di bilancio. Anni 2017-2020</t>
  </si>
  <si>
    <t>002.002 Attuazione delle funzioni del Ministero dell'Interno sul territorio tramite le strutture centrali e le Prefetture - Uffici Territoriali del Governo</t>
  </si>
  <si>
    <t>002002.0006 - Interventi per il Fondo delle vittime dell'usura e della mafia</t>
  </si>
  <si>
    <t>003009.0004 - Supporto alle Amministrazioni sul territorio</t>
  </si>
  <si>
    <t>004.009 Promozione della cultura e della lingua italiana all'estero</t>
  </si>
  <si>
    <t>004012.0002 - Funzionamento delle strutture diplomatico-consolari e attività istituzionali delle sedi all'estero</t>
  </si>
  <si>
    <t xml:space="preserve">004014.0004 - Attività di controllo e prevenzione dell'Autorità Nazionale - UAMA </t>
  </si>
  <si>
    <t>010.007 Promozione dell'efficienza energetica , delle energie rinnovabili e regolamentazione del mercato energetico</t>
  </si>
  <si>
    <t>010007.0002 - Iniziative per la decarbonizzazione, regolamentazione delle modalità di incentivazione dell'efficienza energetica e delle fonti rinnovabili</t>
  </si>
  <si>
    <t>010007.0003 - Regolamentazione e sviluppo della concorrenza sui mercati energetici; promozione dello sviluppo economico nelle regioni interessate dalle estrazioni di idrocarburi e sostenibilità di tali attività</t>
  </si>
  <si>
    <t>010.008 Innovazione, reti energetiche, sicurezza in ambito energetico e di georisorse</t>
  </si>
  <si>
    <t>010008.0002 - Sviluppo infrastrutture e sicurezza dei sistemi elettrico, gas, e petrolio; controllo delle attività su georisorse e materie prime strategiche</t>
  </si>
  <si>
    <t>010008.0003 - Ricerca sulle tecnologie sostenibili in ambito energetico e ambientale</t>
  </si>
  <si>
    <t>011005.0002 - Politica industriale e politiche per la competitività,  gestione delle procedure commissariali</t>
  </si>
  <si>
    <t>011.006 Vigilanza sul sistema cooperativo, sulle società e sistema camerale</t>
  </si>
  <si>
    <t>011006.0002 - Vigilanza sulle società fiduciarie e di revisione, sul sistema cooperativo e camerale e  registro delle imprese</t>
  </si>
  <si>
    <t>011006.0003 - Gestione delle procedure di liquidazione coatta amministrativa di enti cooperativi e società fiduciarie</t>
  </si>
  <si>
    <t>011007.0003 - Garanzie a sostegno al credito alle PMI</t>
  </si>
  <si>
    <t>011009.016 - Incentivi fiscali per gli interventi di efficienza energetica e rischio sismico</t>
  </si>
  <si>
    <t>011.011 Coordinamento dell'azione amministrativa e dei programmi per la competitività e lo sviluppo delle imprese, la comunicazione e l'energia</t>
  </si>
  <si>
    <t>012004.0002 - Armonizzazione del mercato, concorrenza, tutela dei consumatori e vigilanza sui fondi CONSAP</t>
  </si>
  <si>
    <t>013005.0002 - Interventi sulle infrastrutture ferroviarie</t>
  </si>
  <si>
    <t>015.005 Pianificazione, regolamentazione tecnica e valorizzazione dello spettro radio</t>
  </si>
  <si>
    <t>016005.0002 - Agenzia per la promozione all'estero e l'internazionalizzazione delle imprese italiane</t>
  </si>
  <si>
    <t>016005.0003 - Internazionalizzazione del sistema produttivo e cooperazione scientifica e tecnologica in ambito internazionale</t>
  </si>
  <si>
    <t>016005.0004 - Piano straordinario del Made in Italy</t>
  </si>
  <si>
    <t>017004.0005 - Sostegno alle attività scientifiche e di ricerca delle istituzioni culturali</t>
  </si>
  <si>
    <t>018.005 Promozione e valutazione dello sviluppo sostenibile, valutazioni e autorizzazioni ambientali</t>
  </si>
  <si>
    <t>018005.0003 -  Interventi a livello nazionale di promozione sullo sviluppo sostenibile</t>
  </si>
  <si>
    <t>018005.0005 - Verifiche di compatibilità e rilascio delle autorizzazioni ambientali</t>
  </si>
  <si>
    <t>018005.0006 - Prevenzione e riduzione dell'inquinamento acustico ed elettromagnetico</t>
  </si>
  <si>
    <t>018.012 Tutela e gestione delle risorse idriche e del territorio e prevenzione del rischio idrogeologico</t>
  </si>
  <si>
    <t>018012.0003 - Protezione e difesa del suolo, tutela dell'assetto idrogeologico</t>
  </si>
  <si>
    <t>018.013 Tutela, conservazione e valorizzazione della fauna e della flora, salvaguardia della biodiversita' e dell'ecosistema marino</t>
  </si>
  <si>
    <t>018013.0003 - Tutela e valorizzazione della biodiversità e controllo del commercio di specie a rischio di estinzione - (CITES)</t>
  </si>
  <si>
    <t>018013.0004 - Tutela, valorizzazione  e gestione delle aree naturali protette e dei patrimoni naturalistici</t>
  </si>
  <si>
    <t>018013.0005 - Controllo organismi geneticamente modificati (ogm) e valutazione delle sostanze chimiche pericolose</t>
  </si>
  <si>
    <t>018.015 Promozione dell'economia circolare e gestione dei rifiuti</t>
  </si>
  <si>
    <t>018015.0002 - Interventi per la promozione dell'economia circolare e politiche per la corretta gestione dei rifiuti</t>
  </si>
  <si>
    <t>018.016 Programmi e interventi per il governo dei cambiamenti climatici ed energie rinnovabili</t>
  </si>
  <si>
    <t>018016.0004 - Interventi per il contrasto ai cambiamenti climatici</t>
  </si>
  <si>
    <t>018016.0005 - Prevenzione e riduzione dell'inquinamento atmosferico</t>
  </si>
  <si>
    <t>018.018 Tutela e valorizzazione turistica dei territori rurali, montani e forestali</t>
  </si>
  <si>
    <t>018018.0001 -  Spese di personale per il programma</t>
  </si>
  <si>
    <t>018018.0002 - Politiche forestali, tutela e valorizzazione dei prodotti forestali e certificazione CITES</t>
  </si>
  <si>
    <t>018018.0003 -  Politiche di tutela e valorizzazione dei territori rurali, montani e forestali</t>
  </si>
  <si>
    <t>018.019 Prevenzione e risanamento del danno ambientale e bonifiche</t>
  </si>
  <si>
    <t>018019.0001 -  Spese di personale per il programma</t>
  </si>
  <si>
    <t>018019.0002 - Accertamento e risarcimento in materia di danno ambientale</t>
  </si>
  <si>
    <t>018019.0003 - Interventi di risanamento ambientale e bonifiche</t>
  </si>
  <si>
    <t>021012.0003 - Tutela delle belle arti e dei beni di interesse culturale</t>
  </si>
  <si>
    <t>021015.0006 - Salvaguardia, valorizzazione ed interventi per i beni e le attività culturali</t>
  </si>
  <si>
    <t>021016.0002 - Promozione dell'architettura e dell'arte contemporanea, del design e della moda</t>
  </si>
  <si>
    <t>021.019 Realizzazione attività di tutela in ambito territoriale</t>
  </si>
  <si>
    <t>021019.0001 - Spese di personale per il programma</t>
  </si>
  <si>
    <t>021019.0002 - Attuazione interventi di tutela del patrimonio culturale nel territorio di pertinenza</t>
  </si>
  <si>
    <t>021.020 Coordinamento e attuazione interventi per la sicurezza del patrimonio culturale e per le emergenze</t>
  </si>
  <si>
    <t>021020.0001 - Spese per il personale di programma</t>
  </si>
  <si>
    <t>021020.0002 - Attività di indirizzo per messa in sicurezza in fase emergenziale e di ricostruzione</t>
  </si>
  <si>
    <t>022.001 Programmazione e coordinamento dell'istruzione</t>
  </si>
  <si>
    <t>022.008 Sviluppo del sistema istruzione scolastica e diritto allo studioed edilizia scolastica</t>
  </si>
  <si>
    <t>022008.0007 - Interventi per la sicurezza nelle scuole statali e per l'edilizia scolastica</t>
  </si>
  <si>
    <t>022008.0008 - Supporto all'innovazione dell'istruzione scolastica</t>
  </si>
  <si>
    <t>022.015 Istruzione terziaria non universitaria e formazione professionale</t>
  </si>
  <si>
    <t>029004.0006 - Misure premiali per favorire l'utilizzo di strumenti di pagamento elettronici</t>
  </si>
  <si>
    <r>
      <t xml:space="preserve">032.002 </t>
    </r>
    <r>
      <rPr>
        <b/>
        <sz val="12"/>
        <rFont val="Calibri"/>
        <family val="2"/>
        <scheme val="minor"/>
      </rPr>
      <t>Indirizzo politico</t>
    </r>
  </si>
  <si>
    <t>032003.0004 - Finanziamento della ricerca nel settore ambientale (ISPRA)</t>
  </si>
  <si>
    <t>032004.0009 - Attuazione dell'agenda digitale italiana</t>
  </si>
  <si>
    <t>Allegato 1 - Evoluzione della composizione di Missioni e Programmi delle Amministrazioni centrali dello Stato a Legge di bilancio. Anni 2007-2020</t>
  </si>
  <si>
    <t>Sicurezza delle strutture in Italia e all'estero e controlli ispettivi</t>
  </si>
  <si>
    <t>Tutela e valorizzazione turistica dei territori rurali, montani e forestali</t>
  </si>
  <si>
    <t>Promozione della cultura e della lingua italiana all¿estero</t>
  </si>
  <si>
    <r>
      <t xml:space="preserve">2020 </t>
    </r>
    <r>
      <rPr>
        <b/>
        <vertAlign val="superscript"/>
        <sz val="14"/>
        <color theme="1"/>
        <rFont val="Calibri"/>
        <family val="2"/>
        <scheme val="minor"/>
      </rPr>
      <t>(3)</t>
    </r>
  </si>
  <si>
    <t xml:space="preserve">(3) La legge di bilancio 2020-2022 comprende gli effetti finanziari del c.d. Decreto Fiscale collegato alla manovra di bilancio 2020-2022 (decreto legge 26 ottobre 2019, n. 124), ma non delle modifiche intervenute in sede di conversione in legge 19 dicembre 2019, n. 157. </t>
  </si>
  <si>
    <r>
      <t xml:space="preserve">2020 </t>
    </r>
    <r>
      <rPr>
        <b/>
        <vertAlign val="superscript"/>
        <sz val="12"/>
        <color rgb="FFFFFFFF"/>
        <rFont val="Calibri"/>
        <family val="2"/>
      </rPr>
      <t>(1)</t>
    </r>
  </si>
  <si>
    <t xml:space="preserve">(1) La legge di bilancio 2020-2022 comprende gli effetti finanziari del c.d. Decreto Fiscale collegato alla manovra di bilancio 2020-2022 (decreto legge 26 ottobre 2019, n. 124), ma non delle modifiche intervenute in sede di conversione in legge 19 dicembre 2019, n. 157. </t>
  </si>
  <si>
    <r>
      <t xml:space="preserve">2020 </t>
    </r>
    <r>
      <rPr>
        <b/>
        <vertAlign val="superscript"/>
        <sz val="12"/>
        <color theme="0"/>
        <rFont val="Calibri"/>
        <family val="2"/>
        <scheme val="minor"/>
      </rPr>
      <t>(2)</t>
    </r>
  </si>
  <si>
    <t xml:space="preserve">(2) La legge di bilancio 2020-2022 comprende gli effetti finanziari del c.d. Decreto Fiscale collegato alla manovra di bilancio 2020-2022 (decreto legge 26 ottobre 2019, n. 124), ma non delle modifiche intervenute in sede di conversione in legge 19 dicembre 2019, n. 157. </t>
  </si>
  <si>
    <r>
      <t xml:space="preserve">2020 </t>
    </r>
    <r>
      <rPr>
        <b/>
        <vertAlign val="superscript"/>
        <sz val="14"/>
        <color rgb="FFFFFFFF"/>
        <rFont val="Calibri"/>
        <family val="2"/>
      </rPr>
      <t>(1)</t>
    </r>
  </si>
  <si>
    <r>
      <t xml:space="preserve">Stanziamenti 
iniziali 
di competenza 
Disegno di legge di bilancio 2020 </t>
    </r>
    <r>
      <rPr>
        <b/>
        <vertAlign val="superscript"/>
        <sz val="14"/>
        <color theme="0"/>
        <rFont val="Calibri"/>
        <family val="2"/>
        <scheme val="minor"/>
      </rPr>
      <t>(2)</t>
    </r>
  </si>
  <si>
    <t>(2) I dati del Disegno di legge di bilancio 2020 sono presentati secondo la struttura della legge di bilancio 2020-2022, che tiene conto degli impatti derivanti dalla riorganizzazione di alcuni ministeri colti nel corso dell'iter parlamentare di approvazione.</t>
  </si>
  <si>
    <r>
      <t xml:space="preserve">Stanziamenti iniziali di cassa Disegno di legge di bilancio 2020 </t>
    </r>
    <r>
      <rPr>
        <b/>
        <vertAlign val="superscript"/>
        <sz val="14"/>
        <color theme="0"/>
        <rFont val="Calibri"/>
        <family val="2"/>
        <scheme val="minor"/>
      </rPr>
      <t>(2)</t>
    </r>
  </si>
  <si>
    <r>
      <t xml:space="preserve">MINISTERO DELLE POLITICHE AGRICOLE, ALIMENTARI E FORESTALI </t>
    </r>
    <r>
      <rPr>
        <vertAlign val="superscript"/>
        <sz val="12"/>
        <color rgb="FF000000"/>
        <rFont val="Calibri"/>
        <family val="2"/>
      </rPr>
      <t>(2)</t>
    </r>
  </si>
  <si>
    <r>
      <t xml:space="preserve">MINISTERO PER I BENI E LE ATTIVITA' CULTURALI E PER IL TURISMO </t>
    </r>
    <r>
      <rPr>
        <vertAlign val="superscript"/>
        <sz val="12"/>
        <color rgb="FF000000"/>
        <rFont val="Calibri"/>
        <family val="2"/>
      </rPr>
      <t>(2)</t>
    </r>
  </si>
  <si>
    <t>(2) Nel 2019 le competenze in materia di Turismo erano affidate al Ministero delle politiche agricole, alimentari, forestali e del turismo. A partire dal 2020, con il decreto legge 21 settembre 2019, n. 104, convertito in legge 18 novembre 2019, n. 132, è stata ripristinata la situazione vigente nel 2018, con la riattribuzione al Ministero dei beni e delle attività culturali e del turismo.</t>
  </si>
  <si>
    <t xml:space="preserve">La legge di bilancio 2020-2022 comprende gli effetti finanziari del c.d. Decreto Fiscale collegato alla manovra di bilancio 2020-2022 (decreto legge 26 ottobre 2019, n. 124), ma non delle modifiche intervenute in sede di conversione in legge 19 dicembre 2019, n. 157. </t>
  </si>
  <si>
    <r>
      <t>Ulteriori dati e informazioni sul Bilancio dello Stato in formato elaborabile sono consultabili nel Portale OpenBDAP (</t>
    </r>
    <r>
      <rPr>
        <u/>
        <sz val="14"/>
        <color rgb="FF333399"/>
        <rFont val="Calibri"/>
        <family val="2"/>
        <scheme val="minor"/>
      </rPr>
      <t>https://openbdap.mef.gov.it/it/BdS</t>
    </r>
    <r>
      <rPr>
        <sz val="14"/>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</si>
</sst>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_-* #,##0.0_-;\-* #,##0.0_-;_-* &quot;-&quot;??_-;_-@_-"/>
    <numFmt numFmtId="166" formatCode="#,##0.0"/>
    <numFmt numFmtId="167" formatCode="0.0"/>
    <numFmt numFmtId="168" formatCode="_(* #,##0.00_);_(* \(#,##0.00\);_(* &quot;-&quot;??_);_(@_)"/>
    <numFmt numFmtId="169" formatCode="000"/>
  </numFmts>
  <fonts count="127"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2"/>
      <name val="MS Sans Serif"/>
      <family val="2"/>
    </font>
    <font>
      <sz val="14"/>
      <name val="MS Sans Serif"/>
      <family val="2"/>
    </font>
    <font>
      <sz val="10"/>
      <name val="Arial"/>
      <family val="2"/>
    </font>
    <font>
      <i/>
      <sz val="10"/>
      <name val="Arial"/>
      <family val="2"/>
    </font>
    <font>
      <sz val="10"/>
      <name val="Arial"/>
      <family val="2"/>
    </font>
    <font>
      <b/>
      <sz val="12"/>
      <color indexed="8"/>
      <name val="Calibri"/>
      <family val="2"/>
    </font>
    <font>
      <sz val="12"/>
      <color indexed="8"/>
      <name val="Calibri"/>
      <family val="2"/>
    </font>
    <font>
      <b/>
      <sz val="13.5"/>
      <name val="MS Sans Serif"/>
      <family val="2"/>
    </font>
    <font>
      <sz val="12"/>
      <name val="Calibri"/>
      <family val="2"/>
    </font>
    <font>
      <sz val="10"/>
      <name val="Calibri"/>
      <family val="2"/>
    </font>
    <font>
      <b/>
      <sz val="12"/>
      <name val="Calibri"/>
      <family val="2"/>
    </font>
    <font>
      <b/>
      <sz val="18"/>
      <name val="MS Sans Serif"/>
      <family val="2"/>
    </font>
    <font>
      <sz val="14"/>
      <name val="Calibri"/>
      <family val="2"/>
    </font>
    <font>
      <sz val="11"/>
      <color theme="1"/>
      <name val="Calibri"/>
      <family val="2"/>
      <scheme val="minor"/>
    </font>
    <font>
      <u/>
      <sz val="10"/>
      <color theme="10"/>
      <name val="MS Sans Serif"/>
      <family val="2"/>
    </font>
    <font>
      <b/>
      <sz val="11"/>
      <color theme="1"/>
      <name val="Calibri"/>
      <family val="2"/>
      <scheme val="minor"/>
    </font>
    <font>
      <sz val="12"/>
      <color theme="1"/>
      <name val="Calibri"/>
      <family val="2"/>
      <scheme val="minor"/>
    </font>
    <font>
      <b/>
      <sz val="16"/>
      <color theme="1"/>
      <name val="Calibri"/>
      <family val="2"/>
      <scheme val="minor"/>
    </font>
    <font>
      <sz val="12"/>
      <color theme="1"/>
      <name val="Calibri"/>
      <family val="2"/>
    </font>
    <font>
      <b/>
      <sz val="14"/>
      <color theme="0"/>
      <name val="Calibri"/>
      <family val="2"/>
    </font>
    <font>
      <sz val="11"/>
      <color theme="1"/>
      <name val="Arial"/>
      <family val="2"/>
    </font>
    <font>
      <b/>
      <sz val="12"/>
      <color theme="1"/>
      <name val="Calibri"/>
      <family val="2"/>
      <scheme val="minor"/>
    </font>
    <font>
      <i/>
      <sz val="11"/>
      <color theme="1"/>
      <name val="Arial"/>
      <family val="2"/>
    </font>
    <font>
      <sz val="11"/>
      <name val="Calibri"/>
      <family val="2"/>
      <scheme val="minor"/>
    </font>
    <font>
      <sz val="16"/>
      <name val="Calibri"/>
      <family val="2"/>
      <scheme val="minor"/>
    </font>
    <font>
      <b/>
      <sz val="14"/>
      <color theme="0"/>
      <name val="Calibri"/>
      <family val="2"/>
      <scheme val="minor"/>
    </font>
    <font>
      <b/>
      <sz val="16"/>
      <color theme="0"/>
      <name val="Calibri"/>
      <family val="2"/>
      <scheme val="minor"/>
    </font>
    <font>
      <i/>
      <sz val="11"/>
      <name val="Calibri"/>
      <family val="2"/>
      <scheme val="minor"/>
    </font>
    <font>
      <i/>
      <sz val="14"/>
      <name val="Calibri"/>
      <family val="2"/>
      <scheme val="minor"/>
    </font>
    <font>
      <sz val="14"/>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scheme val="minor"/>
    </font>
    <font>
      <b/>
      <sz val="12"/>
      <name val="Calibri"/>
      <family val="2"/>
      <scheme val="minor"/>
    </font>
    <font>
      <i/>
      <sz val="12"/>
      <name val="Calibri"/>
      <family val="2"/>
      <scheme val="minor"/>
    </font>
    <font>
      <b/>
      <i/>
      <sz val="12"/>
      <name val="Calibri"/>
      <family val="2"/>
      <scheme val="minor"/>
    </font>
    <font>
      <u/>
      <sz val="12"/>
      <color theme="10"/>
      <name val="Calibri"/>
      <family val="2"/>
      <scheme val="minor"/>
    </font>
    <font>
      <u/>
      <sz val="11"/>
      <color theme="4"/>
      <name val="Calibri"/>
      <family val="2"/>
      <scheme val="minor"/>
    </font>
    <font>
      <i/>
      <u/>
      <sz val="11"/>
      <name val="Calibri"/>
      <family val="2"/>
      <scheme val="minor"/>
    </font>
    <font>
      <sz val="11"/>
      <color rgb="FF00B050"/>
      <name val="Calibri"/>
      <family val="2"/>
      <scheme val="minor"/>
    </font>
    <font>
      <i/>
      <u/>
      <sz val="11"/>
      <color rgb="FF00B050"/>
      <name val="Calibri"/>
      <family val="2"/>
      <scheme val="minor"/>
    </font>
    <font>
      <b/>
      <sz val="14"/>
      <color theme="1"/>
      <name val="Calibri"/>
      <family val="2"/>
      <scheme val="minor"/>
    </font>
    <font>
      <b/>
      <sz val="18"/>
      <name val="Calibri"/>
      <family val="2"/>
      <scheme val="minor"/>
    </font>
    <font>
      <b/>
      <sz val="10"/>
      <color theme="3"/>
      <name val="Calibri"/>
      <family val="2"/>
      <scheme val="minor"/>
    </font>
    <font>
      <sz val="18"/>
      <name val="Calibri"/>
      <family val="2"/>
    </font>
    <font>
      <b/>
      <sz val="14"/>
      <name val="Calibri"/>
      <family val="2"/>
    </font>
    <font>
      <b/>
      <sz val="12"/>
      <color theme="3"/>
      <name val="Calibri"/>
      <family val="2"/>
      <scheme val="minor"/>
    </font>
    <font>
      <i/>
      <u/>
      <sz val="12"/>
      <color theme="1"/>
      <name val="Calibri"/>
      <family val="2"/>
      <scheme val="minor"/>
    </font>
    <font>
      <u/>
      <sz val="12"/>
      <color theme="4"/>
      <name val="Calibri"/>
      <family val="2"/>
      <scheme val="minor"/>
    </font>
    <font>
      <i/>
      <u/>
      <sz val="12"/>
      <name val="Calibri"/>
      <family val="2"/>
      <scheme val="minor"/>
    </font>
    <font>
      <sz val="12"/>
      <color rgb="FF00B050"/>
      <name val="Calibri"/>
      <family val="2"/>
      <scheme val="minor"/>
    </font>
    <font>
      <i/>
      <u/>
      <sz val="12"/>
      <color rgb="FF00B050"/>
      <name val="Calibri"/>
      <family val="2"/>
      <scheme val="minor"/>
    </font>
    <font>
      <sz val="12"/>
      <color theme="4"/>
      <name val="Calibri"/>
      <family val="2"/>
      <scheme val="minor"/>
    </font>
    <font>
      <i/>
      <u/>
      <sz val="12"/>
      <color theme="4"/>
      <name val="Calibri"/>
      <family val="2"/>
      <scheme val="minor"/>
    </font>
    <font>
      <i/>
      <sz val="12"/>
      <name val="Calibri"/>
      <family val="2"/>
    </font>
    <font>
      <sz val="10"/>
      <name val="Arial"/>
      <family val="2"/>
    </font>
    <font>
      <b/>
      <sz val="11"/>
      <color theme="0"/>
      <name val="Calibri"/>
      <family val="2"/>
      <scheme val="minor"/>
    </font>
    <font>
      <b/>
      <sz val="13.5"/>
      <name val="Calibri"/>
      <family val="2"/>
      <scheme val="minor"/>
    </font>
    <font>
      <b/>
      <i/>
      <sz val="11"/>
      <name val="Calibri"/>
      <family val="2"/>
      <scheme val="minor"/>
    </font>
    <font>
      <sz val="10"/>
      <name val="Arial"/>
      <family val="2"/>
    </font>
    <font>
      <sz val="10"/>
      <color rgb="FF000000"/>
      <name val="Arial"/>
      <family val="2"/>
    </font>
    <font>
      <b/>
      <sz val="16"/>
      <color rgb="FF000000"/>
      <name val="Calibri"/>
      <family val="2"/>
    </font>
    <font>
      <sz val="16"/>
      <color rgb="FF000000"/>
      <name val="Arial"/>
      <family val="2"/>
    </font>
    <font>
      <sz val="6"/>
      <color rgb="FF000000"/>
      <name val="Arial"/>
      <family val="2"/>
    </font>
    <font>
      <b/>
      <sz val="11"/>
      <color rgb="FFFFFFFF"/>
      <name val="Calibri"/>
      <family val="2"/>
    </font>
    <font>
      <sz val="11"/>
      <color rgb="FF000000"/>
      <name val="Calibri"/>
      <family val="2"/>
    </font>
    <font>
      <b/>
      <sz val="11"/>
      <color rgb="FF000000"/>
      <name val="Calibri"/>
      <family val="2"/>
    </font>
    <font>
      <sz val="10"/>
      <color rgb="FF000000"/>
      <name val="Calibri"/>
      <family val="2"/>
      <scheme val="minor"/>
    </font>
    <font>
      <b/>
      <vertAlign val="superscript"/>
      <sz val="14"/>
      <color theme="1"/>
      <name val="Calibri"/>
      <family val="2"/>
      <scheme val="minor"/>
    </font>
    <font>
      <b/>
      <sz val="11"/>
      <color indexed="9"/>
      <name val="Calibri"/>
      <family val="2"/>
      <scheme val="minor"/>
    </font>
    <font>
      <b/>
      <sz val="11"/>
      <name val="Calibri"/>
      <family val="2"/>
    </font>
    <font>
      <sz val="11"/>
      <name val="Calibri"/>
      <family val="2"/>
    </font>
    <font>
      <b/>
      <sz val="6"/>
      <color rgb="FF000000"/>
      <name val="Arial"/>
      <family val="2"/>
    </font>
    <font>
      <sz val="9"/>
      <color rgb="FF000000"/>
      <name val="Arial"/>
      <family val="2"/>
    </font>
    <font>
      <sz val="14"/>
      <color rgb="FF00B050"/>
      <name val="Calibri"/>
      <family val="2"/>
      <scheme val="minor"/>
    </font>
    <font>
      <b/>
      <sz val="14"/>
      <name val="Calibri"/>
      <family val="2"/>
      <scheme val="minor"/>
    </font>
    <font>
      <b/>
      <vertAlign val="superscript"/>
      <sz val="12"/>
      <color theme="0"/>
      <name val="Calibri"/>
      <family val="2"/>
      <scheme val="minor"/>
    </font>
    <font>
      <b/>
      <sz val="12"/>
      <color rgb="FFFFFFFF"/>
      <name val="Calibri"/>
      <family val="2"/>
    </font>
    <font>
      <u/>
      <sz val="12"/>
      <color rgb="FF0070C0"/>
      <name val="Calibri"/>
      <family val="2"/>
      <scheme val="minor"/>
    </font>
    <font>
      <sz val="10"/>
      <name val="Arial"/>
      <family val="2"/>
    </font>
    <font>
      <b/>
      <i/>
      <sz val="10"/>
      <name val="Arial"/>
      <family val="2"/>
    </font>
    <font>
      <sz val="12"/>
      <color rgb="FF0070C0"/>
      <name val="Calibri"/>
      <family val="2"/>
      <scheme val="minor"/>
    </font>
    <font>
      <b/>
      <sz val="12"/>
      <color theme="1"/>
      <name val="Calibri"/>
      <family val="2"/>
    </font>
    <font>
      <sz val="10"/>
      <color theme="1"/>
      <name val="Calibri"/>
      <family val="2"/>
    </font>
    <font>
      <b/>
      <sz val="10"/>
      <name val="MS Sans Serif"/>
      <family val="2"/>
    </font>
    <font>
      <b/>
      <sz val="12"/>
      <name val="MS Sans Serif"/>
      <family val="2"/>
    </font>
    <font>
      <sz val="14"/>
      <color indexed="40"/>
      <name val="Calibri"/>
      <family val="2"/>
    </font>
    <font>
      <u/>
      <sz val="14"/>
      <color indexed="62"/>
      <name val="Calibri"/>
      <family val="2"/>
    </font>
    <font>
      <b/>
      <u/>
      <sz val="14"/>
      <color indexed="49"/>
      <name val="Calibri"/>
      <family val="2"/>
    </font>
    <font>
      <sz val="11"/>
      <color rgb="FF000000"/>
      <name val="Calibri"/>
      <family val="2"/>
      <scheme val="minor"/>
    </font>
    <font>
      <b/>
      <sz val="11"/>
      <color rgb="FF000000"/>
      <name val="Calibri"/>
      <family val="2"/>
      <scheme val="minor"/>
    </font>
    <font>
      <vertAlign val="superscript"/>
      <sz val="12"/>
      <color rgb="FF000000"/>
      <name val="Calibri"/>
      <family val="2"/>
    </font>
    <font>
      <i/>
      <sz val="10"/>
      <name val="Calibri"/>
      <family val="2"/>
      <scheme val="minor"/>
    </font>
    <font>
      <b/>
      <i/>
      <sz val="10"/>
      <name val="Calibri"/>
      <family val="2"/>
      <scheme val="minor"/>
    </font>
    <font>
      <b/>
      <sz val="12"/>
      <color theme="8" tint="-0.249977111117893"/>
      <name val="Calibri"/>
      <family val="2"/>
      <scheme val="minor"/>
    </font>
    <font>
      <b/>
      <i/>
      <u/>
      <sz val="11"/>
      <color theme="1"/>
      <name val="Calibri"/>
      <family val="2"/>
      <scheme val="minor"/>
    </font>
    <font>
      <u/>
      <sz val="11"/>
      <color rgb="FF0070C0"/>
      <name val="Calibri"/>
      <family val="2"/>
      <scheme val="minor"/>
    </font>
    <font>
      <i/>
      <u/>
      <sz val="11"/>
      <color theme="1"/>
      <name val="Calibri"/>
      <family val="2"/>
      <scheme val="minor"/>
    </font>
    <font>
      <b/>
      <sz val="11"/>
      <color rgb="FF00B050"/>
      <name val="Calibri"/>
      <family val="2"/>
      <scheme val="minor"/>
    </font>
    <font>
      <b/>
      <i/>
      <u/>
      <sz val="11"/>
      <color rgb="FF00B050"/>
      <name val="Calibri"/>
      <family val="2"/>
      <scheme val="minor"/>
    </font>
    <font>
      <b/>
      <u/>
      <sz val="11"/>
      <color theme="8" tint="-0.249977111117893"/>
      <name val="Calibri"/>
      <family val="2"/>
      <scheme val="minor"/>
    </font>
    <font>
      <sz val="10"/>
      <color theme="1"/>
      <name val="Calibri"/>
      <family val="2"/>
      <scheme val="minor"/>
    </font>
    <font>
      <sz val="9"/>
      <color theme="1"/>
      <name val="Calibri"/>
      <family val="2"/>
      <scheme val="minor"/>
    </font>
    <font>
      <b/>
      <sz val="11"/>
      <name val="Calibri"/>
      <family val="2"/>
      <scheme val="minor"/>
    </font>
    <font>
      <b/>
      <i/>
      <u/>
      <sz val="11"/>
      <name val="Calibri"/>
      <family val="2"/>
      <scheme val="minor"/>
    </font>
    <font>
      <i/>
      <sz val="11"/>
      <color rgb="FF00B050"/>
      <name val="Calibri"/>
      <family val="2"/>
      <scheme val="minor"/>
    </font>
    <font>
      <b/>
      <u/>
      <sz val="11"/>
      <color rgb="FF0070C0"/>
      <name val="Calibri"/>
      <family val="2"/>
      <scheme val="minor"/>
    </font>
    <font>
      <u/>
      <sz val="12"/>
      <color theme="1"/>
      <name val="Calibri"/>
      <family val="2"/>
      <scheme val="minor"/>
    </font>
    <font>
      <b/>
      <sz val="10"/>
      <color rgb="FF000000"/>
      <name val="Calibri"/>
      <family val="2"/>
    </font>
    <font>
      <sz val="10"/>
      <color rgb="FF000000"/>
      <name val="Calibri"/>
      <family val="2"/>
    </font>
    <font>
      <i/>
      <sz val="10"/>
      <color rgb="FF000000"/>
      <name val="Calibri"/>
      <family val="2"/>
    </font>
    <font>
      <b/>
      <i/>
      <sz val="10"/>
      <color rgb="FF000000"/>
      <name val="Calibri"/>
      <family val="2"/>
    </font>
    <font>
      <b/>
      <vertAlign val="superscript"/>
      <sz val="12"/>
      <color rgb="FFFFFFFF"/>
      <name val="Calibri"/>
      <family val="2"/>
    </font>
    <font>
      <b/>
      <vertAlign val="superscript"/>
      <sz val="14"/>
      <color rgb="FFFFFFFF"/>
      <name val="Calibri"/>
      <family val="2"/>
    </font>
    <font>
      <b/>
      <vertAlign val="superscript"/>
      <sz val="14"/>
      <color theme="0"/>
      <name val="Calibri"/>
      <family val="2"/>
      <scheme val="minor"/>
    </font>
    <font>
      <u/>
      <sz val="14"/>
      <color rgb="FF333399"/>
      <name val="Calibri"/>
      <family val="2"/>
      <scheme val="minor"/>
    </font>
  </fonts>
  <fills count="15">
    <fill>
      <patternFill patternType="none"/>
    </fill>
    <fill>
      <patternFill patternType="gray125"/>
    </fill>
    <fill>
      <patternFill patternType="solid">
        <fgColor theme="3" tint="0.39997558519241921"/>
        <bgColor indexed="64"/>
      </patternFill>
    </fill>
    <fill>
      <patternFill patternType="solid">
        <fgColor theme="4" tint="0.79998168889431442"/>
        <bgColor theme="4" tint="0.79998168889431442"/>
      </patternFill>
    </fill>
    <fill>
      <patternFill patternType="solid">
        <fgColor theme="4"/>
        <bgColor theme="4" tint="0.79998168889431442"/>
      </patternFill>
    </fill>
    <fill>
      <patternFill patternType="solid">
        <fgColor rgb="FFC5D9F1"/>
        <bgColor indexed="64"/>
      </patternFill>
    </fill>
    <fill>
      <patternFill patternType="solid">
        <fgColor theme="3" tint="0.79998168889431442"/>
        <bgColor indexed="64"/>
      </patternFill>
    </fill>
    <fill>
      <patternFill patternType="solid">
        <fgColor rgb="FFFFFFFF"/>
        <bgColor rgb="FFFFFFFF"/>
      </patternFill>
    </fill>
    <fill>
      <patternFill patternType="solid">
        <fgColor rgb="FF4F81BD"/>
        <bgColor rgb="FFFFFFFF"/>
      </patternFill>
    </fill>
    <fill>
      <patternFill patternType="solid">
        <fgColor rgb="FFC5D9F1"/>
        <bgColor rgb="FFFFFFFF"/>
      </patternFill>
    </fill>
    <fill>
      <patternFill patternType="solid">
        <fgColor theme="4"/>
        <bgColor indexed="9"/>
      </patternFill>
    </fill>
    <fill>
      <patternFill patternType="solid">
        <fgColor rgb="FFD8D8D8"/>
        <bgColor rgb="FFFFFFFF"/>
      </patternFill>
    </fill>
    <fill>
      <patternFill patternType="solid">
        <fgColor rgb="FFDBE5F1"/>
        <bgColor rgb="FFFFFFFF"/>
      </patternFill>
    </fill>
    <fill>
      <patternFill patternType="solid">
        <fgColor theme="4" tint="0.59999389629810485"/>
        <bgColor indexed="64"/>
      </patternFill>
    </fill>
    <fill>
      <patternFill patternType="solid">
        <fgColor rgb="FF0070C0"/>
        <bgColor theme="4" tint="0.79998168889431442"/>
      </patternFill>
    </fill>
  </fills>
  <borders count="255">
    <border>
      <left/>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8"/>
      </bottom>
      <diagonal/>
    </border>
    <border>
      <left style="medium">
        <color indexed="64"/>
      </left>
      <right style="medium">
        <color indexed="64"/>
      </right>
      <top/>
      <bottom style="hair">
        <color indexed="8"/>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8"/>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theme="3" tint="0.39988402966399123"/>
      </left>
      <right/>
      <top style="thick">
        <color theme="3" tint="0.39988402966399123"/>
      </top>
      <bottom style="thick">
        <color theme="3" tint="0.39988402966399123"/>
      </bottom>
      <diagonal/>
    </border>
    <border>
      <left/>
      <right style="thick">
        <color theme="3" tint="0.39988402966399123"/>
      </right>
      <top style="thick">
        <color theme="3" tint="0.39988402966399123"/>
      </top>
      <bottom style="thick">
        <color theme="3" tint="0.39988402966399123"/>
      </bottom>
      <diagonal/>
    </border>
    <border>
      <left style="thick">
        <color theme="3" tint="0.39991454817346722"/>
      </left>
      <right style="thin">
        <color indexed="64"/>
      </right>
      <top/>
      <bottom style="thick">
        <color theme="3" tint="0.39991454817346722"/>
      </bottom>
      <diagonal/>
    </border>
    <border>
      <left style="thin">
        <color indexed="64"/>
      </left>
      <right/>
      <top/>
      <bottom style="thick">
        <color theme="3" tint="0.39991454817346722"/>
      </bottom>
      <diagonal/>
    </border>
    <border>
      <left style="thin">
        <color indexed="64"/>
      </left>
      <right style="thick">
        <color theme="3" tint="0.39991454817346722"/>
      </right>
      <top style="thick">
        <color theme="3" tint="0.39988402966399123"/>
      </top>
      <bottom style="thick">
        <color theme="3" tint="0.39991454817346722"/>
      </bottom>
      <diagonal/>
    </border>
    <border>
      <left style="thick">
        <color theme="3" tint="0.39991454817346722"/>
      </left>
      <right style="thin">
        <color indexed="64"/>
      </right>
      <top style="thick">
        <color theme="3" tint="0.39991454817346722"/>
      </top>
      <bottom style="thin">
        <color indexed="64"/>
      </bottom>
      <diagonal/>
    </border>
    <border>
      <left style="thick">
        <color theme="3" tint="0.39991454817346722"/>
      </left>
      <right style="thin">
        <color indexed="64"/>
      </right>
      <top/>
      <bottom style="thin">
        <color indexed="64"/>
      </bottom>
      <diagonal/>
    </border>
    <border>
      <left style="thin">
        <color indexed="64"/>
      </left>
      <right style="thick">
        <color theme="3" tint="0.39994506668294322"/>
      </right>
      <top/>
      <bottom style="thick">
        <color theme="3" tint="0.39991454817346722"/>
      </bottom>
      <diagonal/>
    </border>
    <border>
      <left style="thick">
        <color theme="3" tint="0.39991454817346722"/>
      </left>
      <right style="thin">
        <color indexed="64"/>
      </right>
      <top style="thick">
        <color theme="3" tint="0.39991454817346722"/>
      </top>
      <bottom style="thick">
        <color theme="3" tint="0.39991454817346722"/>
      </bottom>
      <diagonal/>
    </border>
    <border>
      <left style="thin">
        <color indexed="64"/>
      </left>
      <right/>
      <top style="thick">
        <color theme="3" tint="0.39991454817346722"/>
      </top>
      <bottom style="thick">
        <color theme="3" tint="0.39991454817346722"/>
      </bottom>
      <diagonal/>
    </border>
    <border>
      <left style="thin">
        <color indexed="64"/>
      </left>
      <right style="thick">
        <color theme="3" tint="0.39991454817346722"/>
      </right>
      <top style="thick">
        <color theme="3" tint="0.39991454817346722"/>
      </top>
      <bottom style="thick">
        <color theme="3" tint="0.39991454817346722"/>
      </bottom>
      <diagonal/>
    </border>
    <border>
      <left style="thick">
        <color theme="3" tint="0.39991454817346722"/>
      </left>
      <right/>
      <top style="hair">
        <color theme="3" tint="0.39985351115451523"/>
      </top>
      <bottom/>
      <diagonal/>
    </border>
    <border>
      <left/>
      <right style="thick">
        <color theme="3" tint="0.39991454817346722"/>
      </right>
      <top style="hair">
        <color theme="3" tint="0.39985351115451523"/>
      </top>
      <bottom/>
      <diagonal/>
    </border>
    <border>
      <left/>
      <right/>
      <top style="hair">
        <color theme="3" tint="0.39985351115451523"/>
      </top>
      <bottom style="hair">
        <color indexed="64"/>
      </bottom>
      <diagonal/>
    </border>
    <border>
      <left/>
      <right style="thick">
        <color theme="3" tint="0.39988402966399123"/>
      </right>
      <top style="hair">
        <color theme="3" tint="0.39985351115451523"/>
      </top>
      <bottom style="hair">
        <color indexed="64"/>
      </bottom>
      <diagonal/>
    </border>
    <border>
      <left/>
      <right/>
      <top/>
      <bottom style="thick">
        <color theme="3" tint="0.39991454817346722"/>
      </bottom>
      <diagonal/>
    </border>
    <border>
      <left/>
      <right style="thick">
        <color theme="3" tint="0.39991454817346722"/>
      </right>
      <top/>
      <bottom style="thick">
        <color theme="3" tint="0.39991454817346722"/>
      </bottom>
      <diagonal/>
    </border>
    <border>
      <left/>
      <right style="thick">
        <color theme="3" tint="0.39988402966399123"/>
      </right>
      <top style="hair">
        <color indexed="64"/>
      </top>
      <bottom style="hair">
        <color indexed="64"/>
      </bottom>
      <diagonal/>
    </border>
    <border>
      <left style="thick">
        <color theme="3" tint="0.39988402966399123"/>
      </left>
      <right/>
      <top style="hair">
        <color indexed="64"/>
      </top>
      <bottom/>
      <diagonal/>
    </border>
    <border>
      <left/>
      <right style="thick">
        <color theme="3" tint="0.39988402966399123"/>
      </right>
      <top style="hair">
        <color indexed="64"/>
      </top>
      <bottom/>
      <diagonal/>
    </border>
    <border>
      <left style="thick">
        <color theme="3" tint="0.39988402966399123"/>
      </left>
      <right/>
      <top style="hair">
        <color indexed="64"/>
      </top>
      <bottom style="hair">
        <color indexed="64"/>
      </bottom>
      <diagonal/>
    </border>
    <border>
      <left/>
      <right style="thick">
        <color theme="3" tint="0.39988402966399123"/>
      </right>
      <top/>
      <bottom style="hair">
        <color indexed="64"/>
      </bottom>
      <diagonal/>
    </border>
    <border>
      <left/>
      <right style="thick">
        <color theme="3" tint="0.39991454817346722"/>
      </right>
      <top style="hair">
        <color indexed="64"/>
      </top>
      <bottom style="hair">
        <color indexed="64"/>
      </bottom>
      <diagonal/>
    </border>
    <border>
      <left style="thick">
        <color theme="3" tint="0.39985351115451523"/>
      </left>
      <right/>
      <top style="hair">
        <color indexed="64"/>
      </top>
      <bottom/>
      <diagonal/>
    </border>
    <border>
      <left style="thick">
        <color theme="3" tint="0.39988402966399123"/>
      </left>
      <right/>
      <top/>
      <bottom/>
      <diagonal/>
    </border>
    <border>
      <left/>
      <right style="thick">
        <color theme="3" tint="0.39988402966399123"/>
      </right>
      <top/>
      <bottom/>
      <diagonal/>
    </border>
    <border>
      <left style="thick">
        <color theme="3" tint="0.39988402966399123"/>
      </left>
      <right/>
      <top/>
      <bottom style="hair">
        <color indexed="64"/>
      </bottom>
      <diagonal/>
    </border>
    <border>
      <left/>
      <right style="thick">
        <color theme="3" tint="0.39991454817346722"/>
      </right>
      <top/>
      <bottom/>
      <diagonal/>
    </border>
    <border>
      <left/>
      <right style="thick">
        <color theme="3" tint="0.39991454817346722"/>
      </right>
      <top style="hair">
        <color indexed="64"/>
      </top>
      <bottom/>
      <diagonal/>
    </border>
    <border>
      <left style="thick">
        <color theme="3" tint="0.39991454817346722"/>
      </left>
      <right/>
      <top style="hair">
        <color indexed="64"/>
      </top>
      <bottom/>
      <diagonal/>
    </border>
    <border>
      <left style="thick">
        <color theme="3" tint="0.39991454817346722"/>
      </left>
      <right/>
      <top/>
      <bottom style="hair">
        <color indexed="64"/>
      </bottom>
      <diagonal/>
    </border>
    <border>
      <left/>
      <right style="thick">
        <color theme="3" tint="0.39991454817346722"/>
      </right>
      <top/>
      <bottom style="hair">
        <color indexed="64"/>
      </bottom>
      <diagonal/>
    </border>
    <border>
      <left style="thick">
        <color theme="3" tint="0.39991454817346722"/>
      </left>
      <right/>
      <top/>
      <bottom/>
      <diagonal/>
    </border>
    <border>
      <left/>
      <right style="thick">
        <color theme="3" tint="0.39991454817346722"/>
      </right>
      <top style="hair">
        <color theme="3" tint="0.39985351115451523"/>
      </top>
      <bottom style="hair">
        <color indexed="64"/>
      </bottom>
      <diagonal/>
    </border>
    <border>
      <left/>
      <right style="thick">
        <color theme="3" tint="0.39994506668294322"/>
      </right>
      <top/>
      <bottom/>
      <diagonal/>
    </border>
    <border>
      <left style="thick">
        <color theme="3" tint="0.39985351115451523"/>
      </left>
      <right/>
      <top style="hair">
        <color indexed="64"/>
      </top>
      <bottom style="hair">
        <color indexed="64"/>
      </bottom>
      <diagonal/>
    </border>
    <border>
      <left style="thick">
        <color theme="3" tint="0.39985351115451523"/>
      </left>
      <right/>
      <top/>
      <bottom style="hair">
        <color indexed="64"/>
      </bottom>
      <diagonal/>
    </border>
    <border>
      <left style="thick">
        <color theme="3" tint="0.39985351115451523"/>
      </left>
      <right/>
      <top style="hair">
        <color theme="3" tint="0.39985351115451523"/>
      </top>
      <bottom/>
      <diagonal/>
    </border>
    <border>
      <left/>
      <right/>
      <top style="hair">
        <color theme="3" tint="0.39985351115451523"/>
      </top>
      <bottom/>
      <diagonal/>
    </border>
    <border>
      <left style="thick">
        <color theme="3" tint="0.39985351115451523"/>
      </left>
      <right/>
      <top style="hair">
        <color theme="3" tint="0.39985351115451523"/>
      </top>
      <bottom style="hair">
        <color indexed="64"/>
      </bottom>
      <diagonal/>
    </border>
    <border>
      <left/>
      <right style="thick">
        <color theme="3" tint="0.39985351115451523"/>
      </right>
      <top style="hair">
        <color theme="3" tint="0.39985351115451523"/>
      </top>
      <bottom style="hair">
        <color indexed="64"/>
      </bottom>
      <diagonal/>
    </border>
    <border>
      <left/>
      <right style="thick">
        <color theme="3" tint="0.39985351115451523"/>
      </right>
      <top style="hair">
        <color indexed="64"/>
      </top>
      <bottom style="hair">
        <color indexed="64"/>
      </bottom>
      <diagonal/>
    </border>
    <border>
      <left style="thick">
        <color theme="3" tint="0.39985351115451523"/>
      </left>
      <right/>
      <top/>
      <bottom style="thick">
        <color theme="3" tint="0.39991454817346722"/>
      </bottom>
      <diagonal/>
    </border>
    <border>
      <left/>
      <right style="thick">
        <color theme="3" tint="0.39985351115451523"/>
      </right>
      <top/>
      <bottom style="thick">
        <color theme="3" tint="0.39991454817346722"/>
      </bottom>
      <diagonal/>
    </border>
    <border>
      <left/>
      <right style="thick">
        <color theme="3" tint="0.39985351115451523"/>
      </right>
      <top style="hair">
        <color theme="3" tint="0.39985351115451523"/>
      </top>
      <bottom/>
      <diagonal/>
    </border>
    <border>
      <left style="thick">
        <color theme="3" tint="0.39985351115451523"/>
      </left>
      <right/>
      <top/>
      <bottom/>
      <diagonal/>
    </border>
    <border>
      <left/>
      <right style="thick">
        <color theme="3" tint="0.39985351115451523"/>
      </right>
      <top/>
      <bottom/>
      <diagonal/>
    </border>
    <border>
      <left style="thick">
        <color theme="3" tint="0.39991454817346722"/>
      </left>
      <right/>
      <top/>
      <bottom style="thick">
        <color theme="3" tint="0.39991454817346722"/>
      </bottom>
      <diagonal/>
    </border>
    <border>
      <left style="thick">
        <color theme="3" tint="0.39988402966399123"/>
      </left>
      <right/>
      <top style="hair">
        <color theme="3" tint="0.39985351115451523"/>
      </top>
      <bottom/>
      <diagonal/>
    </border>
    <border>
      <left/>
      <right style="thick">
        <color theme="3" tint="0.39988402966399123"/>
      </right>
      <top style="hair">
        <color theme="3" tint="0.39985351115451523"/>
      </top>
      <bottom/>
      <diagonal/>
    </border>
    <border>
      <left/>
      <right style="thick">
        <color theme="3" tint="0.39985351115451523"/>
      </right>
      <top/>
      <bottom style="hair">
        <color indexed="64"/>
      </bottom>
      <diagonal/>
    </border>
    <border>
      <left/>
      <right style="thick">
        <color theme="3" tint="0.39985351115451523"/>
      </right>
      <top style="hair">
        <color indexed="64"/>
      </top>
      <bottom/>
      <diagonal/>
    </border>
    <border>
      <left style="thick">
        <color theme="4"/>
      </left>
      <right/>
      <top/>
      <bottom style="hair">
        <color indexed="64"/>
      </bottom>
      <diagonal/>
    </border>
    <border>
      <left/>
      <right style="thick">
        <color theme="4"/>
      </right>
      <top/>
      <bottom style="hair">
        <color indexed="64"/>
      </bottom>
      <diagonal/>
    </border>
    <border>
      <left style="thick">
        <color theme="4"/>
      </left>
      <right/>
      <top style="hair">
        <color indexed="64"/>
      </top>
      <bottom style="hair">
        <color indexed="64"/>
      </bottom>
      <diagonal/>
    </border>
    <border>
      <left/>
      <right style="thick">
        <color theme="4"/>
      </right>
      <top style="hair">
        <color indexed="64"/>
      </top>
      <bottom style="hair">
        <color indexed="64"/>
      </bottom>
      <diagonal/>
    </border>
    <border>
      <left style="thick">
        <color theme="3" tint="0.39991454817346722"/>
      </left>
      <right/>
      <top style="hair">
        <color indexed="64"/>
      </top>
      <bottom style="hair">
        <color indexed="64"/>
      </bottom>
      <diagonal/>
    </border>
    <border>
      <left/>
      <right style="thick">
        <color theme="3" tint="0.39991454817346722"/>
      </right>
      <top/>
      <bottom style="hair">
        <color theme="3" tint="0.39985351115451523"/>
      </bottom>
      <diagonal/>
    </border>
    <border>
      <left style="thick">
        <color theme="3" tint="0.39982299264503923"/>
      </left>
      <right/>
      <top style="hair">
        <color theme="3" tint="0.39985351115451523"/>
      </top>
      <bottom/>
      <diagonal/>
    </border>
    <border>
      <left style="thick">
        <color theme="3" tint="0.39982299264503923"/>
      </left>
      <right/>
      <top/>
      <bottom style="hair">
        <color indexed="64"/>
      </bottom>
      <diagonal/>
    </border>
    <border>
      <left style="thick">
        <color theme="3" tint="0.39982299264503923"/>
      </left>
      <right/>
      <top style="hair">
        <color indexed="64"/>
      </top>
      <bottom style="hair">
        <color indexed="64"/>
      </bottom>
      <diagonal/>
    </border>
    <border>
      <left style="thick">
        <color theme="3" tint="0.39985351115451523"/>
      </left>
      <right/>
      <top/>
      <bottom style="thick">
        <color theme="3" tint="0.39985351115451523"/>
      </bottom>
      <diagonal/>
    </border>
    <border>
      <left/>
      <right style="thick">
        <color theme="3" tint="0.39985351115451523"/>
      </right>
      <top/>
      <bottom style="thick">
        <color theme="3" tint="0.39985351115451523"/>
      </bottom>
      <diagonal/>
    </border>
    <border>
      <left style="thick">
        <color theme="3" tint="0.39985351115451523"/>
      </left>
      <right/>
      <top style="thick">
        <color theme="3" tint="0.39991454817346722"/>
      </top>
      <bottom style="hair">
        <color theme="3" tint="0.39985351115451523"/>
      </bottom>
      <diagonal/>
    </border>
    <border>
      <left/>
      <right style="thick">
        <color theme="3" tint="0.39985351115451523"/>
      </right>
      <top style="thick">
        <color theme="3" tint="0.39991454817346722"/>
      </top>
      <bottom style="hair">
        <color theme="3" tint="0.39985351115451523"/>
      </bottom>
      <diagonal/>
    </border>
    <border>
      <left/>
      <right/>
      <top style="thick">
        <color theme="3" tint="0.39991454817346722"/>
      </top>
      <bottom style="hair">
        <color theme="3" tint="0.39985351115451523"/>
      </bottom>
      <diagonal/>
    </border>
    <border>
      <left style="thick">
        <color theme="3" tint="0.39985351115451523"/>
      </left>
      <right/>
      <top style="thick">
        <color theme="3" tint="0.39991454817346722"/>
      </top>
      <bottom/>
      <diagonal/>
    </border>
    <border>
      <left/>
      <right style="thick">
        <color theme="3" tint="0.39985351115451523"/>
      </right>
      <top style="thick">
        <color theme="3" tint="0.39991454817346722"/>
      </top>
      <bottom/>
      <diagonal/>
    </border>
    <border>
      <left/>
      <right/>
      <top style="thick">
        <color theme="3" tint="0.39991454817346722"/>
      </top>
      <bottom/>
      <diagonal/>
    </border>
    <border>
      <left style="thick">
        <color theme="3" tint="0.39985351115451523"/>
      </left>
      <right/>
      <top style="thick">
        <color theme="3" tint="0.39985351115451523"/>
      </top>
      <bottom style="hair">
        <color theme="3" tint="0.39985351115451523"/>
      </bottom>
      <diagonal/>
    </border>
    <border>
      <left/>
      <right style="thick">
        <color theme="3" tint="0.39985351115451523"/>
      </right>
      <top style="thick">
        <color theme="3" tint="0.39985351115451523"/>
      </top>
      <bottom style="hair">
        <color theme="3" tint="0.39985351115451523"/>
      </bottom>
      <diagonal/>
    </border>
    <border>
      <left/>
      <right style="thick">
        <color theme="3" tint="0.39991454817346722"/>
      </right>
      <top style="thick">
        <color theme="3" tint="0.39991454817346722"/>
      </top>
      <bottom style="hair">
        <color theme="3" tint="0.39985351115451523"/>
      </bottom>
      <diagonal/>
    </border>
    <border>
      <left/>
      <right style="thick">
        <color theme="3" tint="0.39991454817346722"/>
      </right>
      <top style="thick">
        <color theme="3" tint="0.39991454817346722"/>
      </top>
      <bottom/>
      <diagonal/>
    </border>
    <border>
      <left style="thick">
        <color theme="3" tint="0.39985351115451523"/>
      </left>
      <right/>
      <top style="thick">
        <color theme="3" tint="0.39991454817346722"/>
      </top>
      <bottom style="hair">
        <color theme="3" tint="0.39982299264503923"/>
      </bottom>
      <diagonal/>
    </border>
    <border>
      <left/>
      <right/>
      <top style="thick">
        <color theme="3" tint="0.39991454817346722"/>
      </top>
      <bottom style="hair">
        <color theme="3" tint="0.39982299264503923"/>
      </bottom>
      <diagonal/>
    </border>
    <border>
      <left/>
      <right style="thick">
        <color theme="3" tint="0.39991454817346722"/>
      </right>
      <top style="thick">
        <color theme="3" tint="0.39991454817346722"/>
      </top>
      <bottom style="hair">
        <color theme="3" tint="0.39982299264503923"/>
      </bottom>
      <diagonal/>
    </border>
    <border>
      <left style="thick">
        <color theme="3" tint="0.39982299264503923"/>
      </left>
      <right/>
      <top style="thick">
        <color theme="3" tint="0.39991454817346722"/>
      </top>
      <bottom style="hair">
        <color theme="3" tint="0.39985351115451523"/>
      </bottom>
      <diagonal/>
    </border>
    <border>
      <left style="thick">
        <color theme="3" tint="0.39988402966399123"/>
      </left>
      <right/>
      <top style="thick">
        <color theme="3" tint="0.39991454817346722"/>
      </top>
      <bottom style="hair">
        <color theme="3" tint="0.39985351115451523"/>
      </bottom>
      <diagonal/>
    </border>
    <border>
      <left style="thin">
        <color indexed="64"/>
      </left>
      <right style="thick">
        <color theme="3" tint="0.39991454817346722"/>
      </right>
      <top style="thick">
        <color theme="3" tint="0.39991454817346722"/>
      </top>
      <bottom/>
      <diagonal/>
    </border>
    <border>
      <left style="thin">
        <color indexed="64"/>
      </left>
      <right style="thick">
        <color theme="3" tint="0.39991454817346722"/>
      </right>
      <top/>
      <bottom/>
      <diagonal/>
    </border>
    <border>
      <left style="thin">
        <color indexed="64"/>
      </left>
      <right style="thick">
        <color theme="3" tint="0.39991454817346722"/>
      </right>
      <top/>
      <bottom style="thick">
        <color theme="3" tint="0.39991454817346722"/>
      </bottom>
      <diagonal/>
    </border>
    <border>
      <left style="thin">
        <color indexed="64"/>
      </left>
      <right style="thick">
        <color theme="3" tint="0.39994506668294322"/>
      </right>
      <top style="thick">
        <color theme="3" tint="0.39991454817346722"/>
      </top>
      <bottom/>
      <diagonal/>
    </border>
    <border>
      <left style="thin">
        <color indexed="64"/>
      </left>
      <right style="thick">
        <color theme="3" tint="0.39994506668294322"/>
      </right>
      <top/>
      <bottom style="thin">
        <color indexed="64"/>
      </bottom>
      <diagonal/>
    </border>
    <border>
      <left style="thick">
        <color theme="3" tint="0.39991454817346722"/>
      </left>
      <right/>
      <top style="thick">
        <color theme="3" tint="0.39991454817346722"/>
      </top>
      <bottom style="thick">
        <color theme="3" tint="0.39985351115451523"/>
      </bottom>
      <diagonal/>
    </border>
    <border>
      <left/>
      <right/>
      <top style="thick">
        <color theme="3" tint="0.39991454817346722"/>
      </top>
      <bottom style="thick">
        <color theme="3" tint="0.39985351115451523"/>
      </bottom>
      <diagonal/>
    </border>
    <border>
      <left/>
      <right/>
      <top style="thick">
        <color theme="3" tint="0.39991454817346722"/>
      </top>
      <bottom style="thick">
        <color theme="3" tint="0.39991454817346722"/>
      </bottom>
      <diagonal/>
    </border>
    <border>
      <left/>
      <right style="thick">
        <color theme="3" tint="0.39991454817346722"/>
      </right>
      <top style="thick">
        <color theme="3" tint="0.39991454817346722"/>
      </top>
      <bottom style="thick">
        <color theme="3" tint="0.39985351115451523"/>
      </bottom>
      <diagonal/>
    </border>
    <border>
      <left style="thick">
        <color theme="3" tint="0.39991454817346722"/>
      </left>
      <right/>
      <top style="thick">
        <color theme="3" tint="0.39991454817346722"/>
      </top>
      <bottom style="thick">
        <color theme="3" tint="0.39991454817346722"/>
      </bottom>
      <diagonal/>
    </border>
    <border>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hair">
        <color theme="3" tint="0.39985351115451523"/>
      </bottom>
      <diagonal/>
    </border>
    <border>
      <left style="thick">
        <color theme="3" tint="0.39985351115451523"/>
      </left>
      <right/>
      <top style="thick">
        <color theme="3" tint="0.39991454817346722"/>
      </top>
      <bottom style="hair">
        <color indexed="64"/>
      </bottom>
      <diagonal/>
    </border>
    <border>
      <left/>
      <right style="thick">
        <color theme="3" tint="0.39985351115451523"/>
      </right>
      <top style="thick">
        <color theme="3" tint="0.39991454817346722"/>
      </top>
      <bottom style="hair">
        <color indexed="64"/>
      </bottom>
      <diagonal/>
    </border>
    <border>
      <left style="thick">
        <color theme="3" tint="0.39991454817346722"/>
      </left>
      <right/>
      <top style="hair">
        <color theme="3" tint="0.39985351115451523"/>
      </top>
      <bottom style="hair">
        <color indexed="64"/>
      </bottom>
      <diagonal/>
    </border>
    <border>
      <left/>
      <right style="thick">
        <color theme="3" tint="0.39991454817346722"/>
      </right>
      <top style="thick">
        <color theme="3" tint="0.39991454817346722"/>
      </top>
      <bottom style="hair">
        <color indexed="64"/>
      </bottom>
      <diagonal/>
    </border>
    <border>
      <left style="thick">
        <color theme="3" tint="0.39991454817346722"/>
      </left>
      <right/>
      <top style="thick">
        <color theme="3" tint="0.39991454817346722"/>
      </top>
      <bottom style="hair">
        <color indexed="64"/>
      </bottom>
      <diagonal/>
    </border>
    <border>
      <left style="thick">
        <color theme="3" tint="0.39991454817346722"/>
      </left>
      <right/>
      <top style="thick">
        <color theme="3" tint="0.39991454817346722"/>
      </top>
      <bottom style="hair">
        <color theme="3" tint="0.39982299264503923"/>
      </bottom>
      <diagonal/>
    </border>
    <border>
      <left/>
      <right style="thick">
        <color theme="3" tint="0.39985351115451523"/>
      </right>
      <top style="thick">
        <color theme="3" tint="0.39991454817346722"/>
      </top>
      <bottom style="hair">
        <color theme="3" tint="0.39982299264503923"/>
      </bottom>
      <diagonal/>
    </border>
    <border>
      <left style="thick">
        <color theme="3" tint="0.39991454817346722"/>
      </left>
      <right/>
      <top/>
      <bottom style="hair">
        <color theme="3" tint="0.39985351115451523"/>
      </bottom>
      <diagonal/>
    </border>
    <border>
      <left/>
      <right style="thick">
        <color theme="3" tint="0.39982299264503923"/>
      </right>
      <top style="thick">
        <color theme="3" tint="0.39991454817346722"/>
      </top>
      <bottom style="hair">
        <color theme="3" tint="0.39985351115451523"/>
      </bottom>
      <diagonal/>
    </border>
    <border>
      <left/>
      <right style="thick">
        <color theme="3" tint="0.39988402966399123"/>
      </right>
      <top style="thick">
        <color theme="3" tint="0.39991454817346722"/>
      </top>
      <bottom style="hair">
        <color theme="3" tint="0.39985351115451523"/>
      </bottom>
      <diagonal/>
    </border>
    <border>
      <left style="medium">
        <color indexed="64"/>
      </left>
      <right/>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hair">
        <color indexed="8"/>
      </bottom>
      <diagonal/>
    </border>
    <border>
      <left/>
      <right style="thin">
        <color indexed="64"/>
      </right>
      <top/>
      <bottom style="hair">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hair">
        <color indexed="64"/>
      </top>
      <bottom style="hair">
        <color indexed="64"/>
      </bottom>
      <diagonal/>
    </border>
    <border>
      <left style="medium">
        <color indexed="64"/>
      </left>
      <right style="medium">
        <color indexed="64"/>
      </right>
      <top style="hair">
        <color indexed="8"/>
      </top>
      <bottom style="medium">
        <color indexed="64"/>
      </bottom>
      <diagonal/>
    </border>
    <border>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top style="thin">
        <color indexed="64"/>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diagonal/>
    </border>
    <border>
      <left style="thick">
        <color theme="3" tint="0.39991454817346722"/>
      </left>
      <right/>
      <top style="hair">
        <color indexed="64"/>
      </top>
      <bottom style="hair">
        <color theme="3" tint="0.39988402966399123"/>
      </bottom>
      <diagonal/>
    </border>
    <border>
      <left/>
      <right style="thick">
        <color theme="3" tint="0.39991454817346722"/>
      </right>
      <top style="hair">
        <color indexed="64"/>
      </top>
      <bottom style="hair">
        <color theme="3" tint="0.39988402966399123"/>
      </bottom>
      <diagonal/>
    </border>
    <border>
      <left/>
      <right/>
      <top style="hair">
        <color indexed="64"/>
      </top>
      <bottom style="hair">
        <color theme="3" tint="0.39988402966399123"/>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hair">
        <color rgb="FF000000"/>
      </bottom>
      <diagonal/>
    </border>
    <border>
      <left style="thin">
        <color rgb="FF000000"/>
      </left>
      <right style="thin">
        <color indexed="64"/>
      </right>
      <top style="thin">
        <color rgb="FF000000"/>
      </top>
      <bottom style="hair">
        <color rgb="FF000000"/>
      </bottom>
      <diagonal/>
    </border>
    <border>
      <left style="thin">
        <color indexed="64"/>
      </left>
      <right style="thin">
        <color rgb="FF000000"/>
      </right>
      <top style="hair">
        <color rgb="FF000000"/>
      </top>
      <bottom style="hair">
        <color rgb="FF000000"/>
      </bottom>
      <diagonal/>
    </border>
    <border>
      <left style="thin">
        <color rgb="FF000000"/>
      </left>
      <right style="thin">
        <color indexed="64"/>
      </right>
      <top style="hair">
        <color rgb="FF000000"/>
      </top>
      <bottom style="hair">
        <color rgb="FF000000"/>
      </bottom>
      <diagonal/>
    </border>
    <border>
      <left style="thin">
        <color indexed="64"/>
      </left>
      <right style="thin">
        <color rgb="FF000000"/>
      </right>
      <top style="hair">
        <color rgb="FF000000"/>
      </top>
      <bottom style="thin">
        <color rgb="FF000000"/>
      </bottom>
      <diagonal/>
    </border>
    <border>
      <left style="thin">
        <color rgb="FF000000"/>
      </left>
      <right style="thin">
        <color indexed="64"/>
      </right>
      <top style="hair">
        <color rgb="FF000000"/>
      </top>
      <bottom style="thin">
        <color rgb="FF000000"/>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rgb="FF000000"/>
      </left>
      <right/>
      <top style="thin">
        <color indexed="64"/>
      </top>
      <bottom style="thin">
        <color rgb="FF000000"/>
      </bottom>
      <diagonal/>
    </border>
    <border>
      <left style="thin">
        <color indexed="64"/>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hair">
        <color rgb="FF000000"/>
      </top>
      <bottom/>
      <diagonal/>
    </border>
    <border>
      <left style="thin">
        <color rgb="FF000000"/>
      </left>
      <right style="thin">
        <color indexed="64"/>
      </right>
      <top style="hair">
        <color rgb="FF000000"/>
      </top>
      <bottom/>
      <diagonal/>
    </border>
    <border>
      <left style="thin">
        <color indexed="64"/>
      </left>
      <right/>
      <top style="thick">
        <color theme="3" tint="0.39991454817346722"/>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bottom style="thin">
        <color rgb="FF000000"/>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ck">
        <color theme="3" tint="0.39988402966399123"/>
      </left>
      <right/>
      <top style="thick">
        <color theme="3" tint="0.39991454817346722"/>
      </top>
      <bottom/>
      <diagonal/>
    </border>
    <border>
      <left/>
      <right style="thick">
        <color theme="3" tint="0.39988402966399123"/>
      </right>
      <top style="thick">
        <color theme="3" tint="0.39991454817346722"/>
      </top>
      <bottom/>
      <diagonal/>
    </border>
    <border>
      <left style="thick">
        <color theme="3" tint="0.39988402966399123"/>
      </left>
      <right/>
      <top style="hair">
        <color indexed="64"/>
      </top>
      <bottom style="thick">
        <color theme="3" tint="0.39988402966399123"/>
      </bottom>
      <diagonal/>
    </border>
    <border>
      <left/>
      <right style="thick">
        <color theme="3" tint="0.39988402966399123"/>
      </right>
      <top style="hair">
        <color indexed="64"/>
      </top>
      <bottom style="thick">
        <color theme="3" tint="0.39988402966399123"/>
      </bottom>
      <diagonal/>
    </border>
    <border>
      <left style="thick">
        <color theme="3" tint="0.39988402966399123"/>
      </left>
      <right/>
      <top style="thick">
        <color theme="3" tint="0.39988402966399123"/>
      </top>
      <bottom style="hair">
        <color indexed="64"/>
      </bottom>
      <diagonal/>
    </border>
    <border>
      <left/>
      <right style="thick">
        <color theme="3" tint="0.39988402966399123"/>
      </right>
      <top style="thick">
        <color theme="3" tint="0.39988402966399123"/>
      </top>
      <bottom style="hair">
        <color indexed="64"/>
      </bottom>
      <diagonal/>
    </border>
    <border>
      <left style="thick">
        <color theme="3" tint="0.39988402966399123"/>
      </left>
      <right/>
      <top style="hair">
        <color indexed="64"/>
      </top>
      <bottom style="thick">
        <color theme="3" tint="0.39985351115451523"/>
      </bottom>
      <diagonal/>
    </border>
    <border>
      <left/>
      <right style="thick">
        <color theme="3" tint="0.39988402966399123"/>
      </right>
      <top style="hair">
        <color indexed="64"/>
      </top>
      <bottom style="thick">
        <color theme="3" tint="0.39985351115451523"/>
      </bottom>
      <diagonal/>
    </border>
    <border>
      <left style="thick">
        <color theme="3" tint="0.39991454817346722"/>
      </left>
      <right/>
      <top style="hair">
        <color indexed="64"/>
      </top>
      <bottom style="thick">
        <color theme="3" tint="0.39988402966399123"/>
      </bottom>
      <diagonal/>
    </border>
    <border>
      <left style="thick">
        <color theme="3" tint="0.39985351115451523"/>
      </left>
      <right/>
      <top style="hair">
        <color indexed="64"/>
      </top>
      <bottom style="thick">
        <color theme="3" tint="0.39985351115451523"/>
      </bottom>
      <diagonal/>
    </border>
    <border>
      <left style="thick">
        <color theme="3" tint="0.39988402966399123"/>
      </left>
      <right/>
      <top style="hair">
        <color auto="1"/>
      </top>
      <bottom style="thick">
        <color theme="3" tint="0.39991454817346722"/>
      </bottom>
      <diagonal/>
    </border>
    <border>
      <left/>
      <right style="thick">
        <color theme="3" tint="0.39988402966399123"/>
      </right>
      <top style="hair">
        <color auto="1"/>
      </top>
      <bottom style="thick">
        <color theme="3" tint="0.399914548173467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indexed="8"/>
      </left>
      <right style="thin">
        <color rgb="FF000000"/>
      </right>
      <top style="thin">
        <color indexed="64"/>
      </top>
      <bottom/>
      <diagonal/>
    </border>
    <border>
      <left style="thin">
        <color indexed="8"/>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ck">
        <color theme="3" tint="0.39988402966399123"/>
      </left>
      <right/>
      <top/>
      <bottom style="thick">
        <color theme="3" tint="0.39985351115451523"/>
      </bottom>
      <diagonal/>
    </border>
    <border>
      <left/>
      <right style="thick">
        <color theme="3" tint="0.39988402966399123"/>
      </right>
      <top/>
      <bottom style="thick">
        <color theme="3" tint="0.39985351115451523"/>
      </bottom>
      <diagonal/>
    </border>
    <border>
      <left/>
      <right/>
      <top/>
      <bottom style="thin">
        <color auto="1"/>
      </bottom>
      <diagonal/>
    </border>
    <border>
      <left style="thin">
        <color auto="1"/>
      </left>
      <right style="thin">
        <color auto="1"/>
      </right>
      <top style="thin">
        <color auto="1"/>
      </top>
      <bottom style="hair">
        <color indexed="64"/>
      </bottom>
      <diagonal/>
    </border>
    <border>
      <left style="thin">
        <color auto="1"/>
      </left>
      <right/>
      <top style="hair">
        <color indexed="64"/>
      </top>
      <bottom style="hair">
        <color indexed="64"/>
      </bottom>
      <diagonal/>
    </border>
    <border>
      <left style="thin">
        <color auto="1"/>
      </left>
      <right style="thin">
        <color auto="1"/>
      </right>
      <top style="hair">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ck">
        <color theme="3" tint="0.39985351115451523"/>
      </left>
      <right/>
      <top style="hair">
        <color indexed="64"/>
      </top>
      <bottom style="thin">
        <color auto="1"/>
      </bottom>
      <diagonal/>
    </border>
    <border>
      <left/>
      <right style="thick">
        <color theme="3" tint="0.39985351115451523"/>
      </right>
      <top style="hair">
        <color indexed="64"/>
      </top>
      <bottom style="thin">
        <color auto="1"/>
      </bottom>
      <diagonal/>
    </border>
    <border>
      <left/>
      <right style="thick">
        <color theme="3" tint="0.39991454817346722"/>
      </right>
      <top style="hair">
        <color indexed="64"/>
      </top>
      <bottom style="thin">
        <color auto="1"/>
      </bottom>
      <diagonal/>
    </border>
    <border>
      <left/>
      <right/>
      <top style="hair">
        <color indexed="64"/>
      </top>
      <bottom style="thin">
        <color auto="1"/>
      </bottom>
      <diagonal/>
    </border>
    <border>
      <left/>
      <right style="thick">
        <color theme="3" tint="0.39988402966399123"/>
      </right>
      <top style="hair">
        <color indexed="64"/>
      </top>
      <bottom style="thin">
        <color auto="1"/>
      </bottom>
      <diagonal/>
    </border>
    <border>
      <left style="thick">
        <color theme="3" tint="0.39988402966399123"/>
      </left>
      <right/>
      <top style="hair">
        <color indexed="64"/>
      </top>
      <bottom style="thin">
        <color indexed="64"/>
      </bottom>
      <diagonal/>
    </border>
  </borders>
  <cellStyleXfs count="43">
    <xf numFmtId="0" fontId="0" fillId="0" borderId="0"/>
    <xf numFmtId="0" fontId="24" fillId="0" borderId="0" applyNumberFormat="0" applyFill="0" applyBorder="0" applyAlignment="0" applyProtection="0">
      <alignment vertical="top"/>
      <protection locked="0"/>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0" fontId="23" fillId="0" borderId="0"/>
    <xf numFmtId="0" fontId="12" fillId="0" borderId="0"/>
    <xf numFmtId="0" fontId="9" fillId="0" borderId="0"/>
    <xf numFmtId="0" fontId="12" fillId="0" borderId="0"/>
    <xf numFmtId="0" fontId="12" fillId="0" borderId="0"/>
    <xf numFmtId="0" fontId="23" fillId="0" borderId="0"/>
    <xf numFmtId="0" fontId="23" fillId="0" borderId="0"/>
    <xf numFmtId="0" fontId="23" fillId="0" borderId="0"/>
    <xf numFmtId="0" fontId="23" fillId="0" borderId="0"/>
    <xf numFmtId="0" fontId="12" fillId="0" borderId="0"/>
    <xf numFmtId="0" fontId="8" fillId="0" borderId="0"/>
    <xf numFmtId="43" fontId="8" fillId="0" borderId="0" applyFont="0" applyFill="0" applyBorder="0" applyAlignment="0" applyProtection="0"/>
    <xf numFmtId="0" fontId="8" fillId="0" borderId="0"/>
    <xf numFmtId="0" fontId="66" fillId="0" borderId="0"/>
    <xf numFmtId="43" fontId="7" fillId="0" borderId="0" applyFont="0" applyFill="0" applyBorder="0" applyAlignment="0" applyProtection="0"/>
    <xf numFmtId="0" fontId="7" fillId="0" borderId="0"/>
    <xf numFmtId="0" fontId="70" fillId="0" borderId="0"/>
    <xf numFmtId="0" fontId="6" fillId="0" borderId="0"/>
    <xf numFmtId="0" fontId="71" fillId="0" borderId="0"/>
    <xf numFmtId="43" fontId="71" fillId="0" borderId="0" applyFont="0" applyFill="0" applyBorder="0" applyAlignment="0" applyProtection="0"/>
    <xf numFmtId="0" fontId="5" fillId="0" borderId="0"/>
    <xf numFmtId="43" fontId="5" fillId="0" borderId="0" applyFont="0" applyFill="0" applyBorder="0" applyAlignment="0" applyProtection="0"/>
    <xf numFmtId="0" fontId="3" fillId="0" borderId="0"/>
    <xf numFmtId="43" fontId="3" fillId="0" borderId="0" applyFont="0" applyFill="0" applyBorder="0" applyAlignment="0" applyProtection="0"/>
    <xf numFmtId="0" fontId="90" fillId="0" borderId="0"/>
    <xf numFmtId="168" fontId="91" fillId="0" borderId="0" applyFont="0" applyFill="0" applyBorder="0" applyAlignment="0" applyProtection="0"/>
    <xf numFmtId="43" fontId="71" fillId="0" borderId="0" applyFont="0" applyFill="0" applyBorder="0" applyAlignment="0" applyProtection="0"/>
    <xf numFmtId="0" fontId="12" fillId="0" borderId="0"/>
    <xf numFmtId="0" fontId="12" fillId="0" borderId="0"/>
    <xf numFmtId="168" fontId="12" fillId="0" borderId="0" applyFont="0" applyFill="0" applyBorder="0" applyAlignment="0" applyProtection="0"/>
    <xf numFmtId="0" fontId="2" fillId="0" borderId="0"/>
    <xf numFmtId="43" fontId="9" fillId="0" borderId="0" applyFont="0" applyFill="0" applyBorder="0" applyAlignment="0" applyProtection="0"/>
    <xf numFmtId="0" fontId="1" fillId="0" borderId="0"/>
  </cellStyleXfs>
  <cellXfs count="1053">
    <xf numFmtId="0" fontId="0" fillId="0" borderId="0" xfId="0"/>
    <xf numFmtId="0" fontId="0" fillId="0" borderId="0" xfId="0" applyAlignment="1">
      <alignment vertical="center"/>
    </xf>
    <xf numFmtId="0" fontId="11" fillId="0" borderId="0" xfId="0" applyFont="1"/>
    <xf numFmtId="0" fontId="12" fillId="0" borderId="0" xfId="13" applyFont="1"/>
    <xf numFmtId="0" fontId="13" fillId="0" borderId="0" xfId="13" applyFont="1"/>
    <xf numFmtId="0" fontId="25" fillId="0" borderId="0" xfId="15" applyFont="1" applyAlignment="1"/>
    <xf numFmtId="0" fontId="10" fillId="0" borderId="0" xfId="0" applyFont="1" applyAlignment="1">
      <alignment horizontal="justify" wrapText="1"/>
    </xf>
    <xf numFmtId="0" fontId="26" fillId="0" borderId="0" xfId="15" applyFont="1" applyAlignment="1">
      <alignment horizontal="justify" wrapText="1"/>
    </xf>
    <xf numFmtId="0" fontId="17" fillId="0" borderId="0" xfId="0" applyFont="1" applyAlignment="1">
      <alignment horizontal="justify" wrapText="1"/>
    </xf>
    <xf numFmtId="0" fontId="19" fillId="0" borderId="0" xfId="0" applyFont="1"/>
    <xf numFmtId="0" fontId="18" fillId="0" borderId="0" xfId="0" applyFont="1" applyAlignment="1">
      <alignment horizontal="justify" wrapText="1"/>
    </xf>
    <xf numFmtId="0" fontId="18" fillId="0" borderId="0" xfId="0" applyFont="1" applyAlignment="1">
      <alignment horizontal="justify" vertical="top"/>
    </xf>
    <xf numFmtId="0" fontId="17" fillId="0" borderId="0" xfId="0" applyFont="1" applyAlignment="1">
      <alignment horizontal="justify" vertical="top" wrapText="1"/>
    </xf>
    <xf numFmtId="0" fontId="10" fillId="0" borderId="0" xfId="0" applyFont="1" applyAlignment="1">
      <alignment horizontal="justify" vertical="top" wrapText="1"/>
    </xf>
    <xf numFmtId="0" fontId="20" fillId="0" borderId="0" xfId="0" applyFont="1" applyAlignment="1">
      <alignment vertical="top" wrapText="1"/>
    </xf>
    <xf numFmtId="0" fontId="18" fillId="0" borderId="0" xfId="0" applyFont="1" applyAlignment="1">
      <alignment horizontal="justify" vertical="top" wrapText="1"/>
    </xf>
    <xf numFmtId="0" fontId="21" fillId="0" borderId="0" xfId="0" applyFont="1" applyAlignment="1">
      <alignment horizontal="center" vertical="top" wrapText="1"/>
    </xf>
    <xf numFmtId="0" fontId="38" fillId="0" borderId="0" xfId="0" applyFont="1" applyAlignment="1">
      <alignment horizontal="justify" wrapText="1"/>
    </xf>
    <xf numFmtId="0" fontId="12" fillId="0" borderId="0" xfId="13" applyFont="1" applyAlignment="1">
      <alignment wrapText="1"/>
    </xf>
    <xf numFmtId="165" fontId="42" fillId="0" borderId="19" xfId="7" applyNumberFormat="1" applyFont="1" applyBorder="1"/>
    <xf numFmtId="165" fontId="42" fillId="0" borderId="20" xfId="7" applyNumberFormat="1" applyFont="1" applyBorder="1"/>
    <xf numFmtId="165" fontId="42" fillId="0" borderId="24" xfId="7" applyNumberFormat="1" applyFont="1" applyBorder="1"/>
    <xf numFmtId="165" fontId="42" fillId="0" borderId="25" xfId="7" applyNumberFormat="1" applyFont="1" applyBorder="1"/>
    <xf numFmtId="0" fontId="43" fillId="5" borderId="16" xfId="13" applyFont="1" applyFill="1" applyBorder="1" applyAlignment="1">
      <alignment wrapText="1"/>
    </xf>
    <xf numFmtId="165" fontId="44" fillId="5" borderId="14" xfId="7" applyNumberFormat="1" applyFont="1" applyFill="1" applyBorder="1"/>
    <xf numFmtId="165" fontId="44" fillId="5" borderId="26" xfId="7" applyNumberFormat="1" applyFont="1" applyFill="1" applyBorder="1"/>
    <xf numFmtId="0" fontId="41" fillId="0" borderId="0" xfId="13" applyFont="1" applyAlignment="1">
      <alignment wrapText="1"/>
    </xf>
    <xf numFmtId="0" fontId="41" fillId="0" borderId="0" xfId="13" applyFont="1"/>
    <xf numFmtId="43" fontId="45" fillId="0" borderId="27" xfId="7" applyNumberFormat="1" applyFont="1" applyBorder="1"/>
    <xf numFmtId="43" fontId="45" fillId="0" borderId="10" xfId="7" applyNumberFormat="1" applyFont="1" applyBorder="1"/>
    <xf numFmtId="43" fontId="45" fillId="0" borderId="28" xfId="7" applyNumberFormat="1" applyFont="1" applyBorder="1"/>
    <xf numFmtId="43" fontId="46" fillId="5" borderId="16" xfId="7" applyNumberFormat="1" applyFont="1" applyFill="1" applyBorder="1"/>
    <xf numFmtId="165" fontId="42" fillId="0" borderId="9" xfId="7" applyNumberFormat="1" applyFont="1" applyBorder="1"/>
    <xf numFmtId="165" fontId="42" fillId="0" borderId="29" xfId="7" applyNumberFormat="1" applyFont="1" applyBorder="1"/>
    <xf numFmtId="165" fontId="44" fillId="5" borderId="30" xfId="7" applyNumberFormat="1" applyFont="1" applyFill="1" applyBorder="1"/>
    <xf numFmtId="165" fontId="42" fillId="0" borderId="8" xfId="7" applyNumberFormat="1" applyFont="1" applyBorder="1"/>
    <xf numFmtId="165" fontId="42" fillId="0" borderId="31" xfId="7" applyNumberFormat="1" applyFont="1" applyBorder="1"/>
    <xf numFmtId="165" fontId="44" fillId="5" borderId="32" xfId="7" applyNumberFormat="1" applyFont="1" applyFill="1" applyBorder="1"/>
    <xf numFmtId="0" fontId="24" fillId="0" borderId="0" xfId="1" applyAlignment="1" applyProtection="1"/>
    <xf numFmtId="0" fontId="47" fillId="0" borderId="0" xfId="1" applyFont="1" applyAlignment="1" applyProtection="1">
      <alignment wrapText="1"/>
    </xf>
    <xf numFmtId="0" fontId="25" fillId="0" borderId="0" xfId="15" applyFont="1" applyAlignment="1">
      <alignment vertical="center"/>
    </xf>
    <xf numFmtId="0" fontId="26" fillId="0" borderId="0" xfId="15" applyFont="1" applyAlignment="1">
      <alignment horizontal="justify" vertical="center" wrapText="1"/>
    </xf>
    <xf numFmtId="0" fontId="47" fillId="0" borderId="0" xfId="1" applyFont="1" applyAlignment="1" applyProtection="1">
      <alignment vertical="center" wrapText="1"/>
    </xf>
    <xf numFmtId="0" fontId="10" fillId="0" borderId="0" xfId="0" applyFont="1" applyAlignment="1">
      <alignment horizontal="justify" vertical="center" wrapText="1"/>
    </xf>
    <xf numFmtId="0" fontId="53" fillId="0" borderId="0" xfId="11" applyFont="1" applyFill="1" applyAlignment="1"/>
    <xf numFmtId="0" fontId="41" fillId="0" borderId="0" xfId="11" applyFont="1" applyFill="1" applyAlignment="1">
      <alignment wrapText="1"/>
    </xf>
    <xf numFmtId="0" fontId="41" fillId="0" borderId="0" xfId="11" applyFont="1" applyAlignment="1">
      <alignment wrapText="1"/>
    </xf>
    <xf numFmtId="0" fontId="41" fillId="0" borderId="0" xfId="11" applyFont="1"/>
    <xf numFmtId="0" fontId="42" fillId="0" borderId="0" xfId="11" applyFont="1" applyFill="1"/>
    <xf numFmtId="0" fontId="41" fillId="0" borderId="0" xfId="11" applyFont="1" applyFill="1" applyAlignment="1"/>
    <xf numFmtId="0" fontId="41" fillId="0" borderId="0" xfId="11" applyFont="1" applyAlignment="1"/>
    <xf numFmtId="0" fontId="42" fillId="0" borderId="0" xfId="11" applyFont="1"/>
    <xf numFmtId="0" fontId="40" fillId="0" borderId="0" xfId="11" applyFont="1" applyFill="1" applyAlignment="1"/>
    <xf numFmtId="0" fontId="54" fillId="0" borderId="0" xfId="11" applyFont="1"/>
    <xf numFmtId="0" fontId="42" fillId="0" borderId="78" xfId="11" applyFont="1" applyBorder="1" applyAlignment="1">
      <alignment horizontal="left" vertical="center" wrapText="1"/>
    </xf>
    <xf numFmtId="0" fontId="42" fillId="0" borderId="79" xfId="11" applyFont="1" applyBorder="1" applyAlignment="1">
      <alignment horizontal="left" vertical="center" wrapText="1"/>
    </xf>
    <xf numFmtId="0" fontId="42" fillId="0" borderId="52" xfId="11" applyFont="1" applyBorder="1" applyAlignment="1">
      <alignment horizontal="left" vertical="center" wrapText="1"/>
    </xf>
    <xf numFmtId="0" fontId="42" fillId="0" borderId="78" xfId="11" applyFont="1" applyFill="1" applyBorder="1" applyAlignment="1">
      <alignment vertical="center" wrapText="1"/>
    </xf>
    <xf numFmtId="0" fontId="42" fillId="0" borderId="79" xfId="11" applyFont="1" applyFill="1" applyBorder="1" applyAlignment="1">
      <alignment vertical="center" wrapText="1"/>
    </xf>
    <xf numFmtId="0" fontId="42" fillId="0" borderId="52" xfId="11" applyFont="1" applyBorder="1" applyAlignment="1">
      <alignment vertical="center" wrapText="1"/>
    </xf>
    <xf numFmtId="0" fontId="42" fillId="0" borderId="53" xfId="11" applyFont="1" applyBorder="1" applyAlignment="1">
      <alignment vertical="center" wrapText="1"/>
    </xf>
    <xf numFmtId="0" fontId="42" fillId="0" borderId="52" xfId="11" applyFont="1" applyFill="1" applyBorder="1" applyAlignment="1">
      <alignment vertical="center" wrapText="1"/>
    </xf>
    <xf numFmtId="0" fontId="42" fillId="0" borderId="53" xfId="11" applyFont="1" applyFill="1" applyBorder="1" applyAlignment="1">
      <alignment vertical="center" wrapText="1"/>
    </xf>
    <xf numFmtId="0" fontId="42" fillId="0" borderId="74" xfId="11" applyFont="1" applyBorder="1" applyAlignment="1">
      <alignment horizontal="left" vertical="center" wrapText="1"/>
    </xf>
    <xf numFmtId="0" fontId="42" fillId="0" borderId="80" xfId="11" applyFont="1" applyBorder="1" applyAlignment="1">
      <alignment horizontal="left" vertical="center" wrapText="1"/>
    </xf>
    <xf numFmtId="0" fontId="42" fillId="0" borderId="33" xfId="11" applyFont="1" applyBorder="1" applyAlignment="1">
      <alignment horizontal="left" vertical="center" wrapText="1"/>
    </xf>
    <xf numFmtId="0" fontId="42" fillId="0" borderId="74" xfId="11" applyFont="1" applyFill="1" applyBorder="1" applyAlignment="1">
      <alignment vertical="center" wrapText="1"/>
    </xf>
    <xf numFmtId="0" fontId="42" fillId="0" borderId="80" xfId="11" applyFont="1" applyFill="1" applyBorder="1" applyAlignment="1">
      <alignment vertical="center" wrapText="1"/>
    </xf>
    <xf numFmtId="0" fontId="42" fillId="0" borderId="33" xfId="11" applyFont="1" applyBorder="1" applyAlignment="1">
      <alignment vertical="center" wrapText="1"/>
    </xf>
    <xf numFmtId="0" fontId="42" fillId="0" borderId="56" xfId="11" applyFont="1" applyBorder="1" applyAlignment="1">
      <alignment vertical="center" wrapText="1"/>
    </xf>
    <xf numFmtId="0" fontId="42" fillId="0" borderId="33" xfId="11" applyFont="1" applyFill="1" applyBorder="1" applyAlignment="1">
      <alignment vertical="center" wrapText="1"/>
    </xf>
    <xf numFmtId="0" fontId="42" fillId="0" borderId="56" xfId="11" applyFont="1" applyFill="1" applyBorder="1" applyAlignment="1">
      <alignment vertical="center" wrapText="1"/>
    </xf>
    <xf numFmtId="0" fontId="42" fillId="0" borderId="81" xfId="11" applyFont="1" applyBorder="1" applyAlignment="1">
      <alignment horizontal="left" vertical="center" wrapText="1"/>
    </xf>
    <xf numFmtId="0" fontId="42" fillId="0" borderId="82" xfId="11" applyFont="1" applyBorder="1" applyAlignment="1">
      <alignment horizontal="left" vertical="center" wrapText="1"/>
    </xf>
    <xf numFmtId="0" fontId="42" fillId="0" borderId="54" xfId="11" applyFont="1" applyBorder="1" applyAlignment="1">
      <alignment horizontal="left" vertical="center" wrapText="1"/>
    </xf>
    <xf numFmtId="0" fontId="42" fillId="0" borderId="81" xfId="11" applyFont="1" applyFill="1" applyBorder="1" applyAlignment="1">
      <alignment vertical="center" wrapText="1"/>
    </xf>
    <xf numFmtId="0" fontId="42" fillId="0" borderId="82" xfId="11" applyFont="1" applyFill="1" applyBorder="1" applyAlignment="1">
      <alignment vertical="center" wrapText="1"/>
    </xf>
    <xf numFmtId="0" fontId="42" fillId="0" borderId="54" xfId="11" applyFont="1" applyBorder="1" applyAlignment="1">
      <alignment vertical="center" wrapText="1"/>
    </xf>
    <xf numFmtId="0" fontId="42" fillId="0" borderId="55" xfId="11" applyFont="1" applyBorder="1" applyAlignment="1">
      <alignment vertical="center" wrapText="1"/>
    </xf>
    <xf numFmtId="0" fontId="42" fillId="0" borderId="54" xfId="11" applyFont="1" applyFill="1" applyBorder="1" applyAlignment="1">
      <alignment vertical="center" wrapText="1"/>
    </xf>
    <xf numFmtId="0" fontId="42" fillId="0" borderId="55" xfId="11" applyFont="1" applyFill="1" applyBorder="1" applyAlignment="1">
      <alignment vertical="center" wrapText="1"/>
    </xf>
    <xf numFmtId="0" fontId="42" fillId="0" borderId="131" xfId="11" applyFont="1" applyFill="1" applyBorder="1" applyAlignment="1">
      <alignment vertical="center" wrapText="1"/>
    </xf>
    <xf numFmtId="0" fontId="58" fillId="0" borderId="72" xfId="11" applyFont="1" applyBorder="1" applyAlignment="1">
      <alignment vertical="center" wrapText="1"/>
    </xf>
    <xf numFmtId="0" fontId="42" fillId="6" borderId="52" xfId="11" applyFont="1" applyFill="1" applyBorder="1" applyAlignment="1">
      <alignment vertical="center" wrapText="1"/>
    </xf>
    <xf numFmtId="0" fontId="42" fillId="6" borderId="53" xfId="11" applyFont="1" applyFill="1" applyBorder="1" applyAlignment="1">
      <alignment vertical="center" wrapText="1"/>
    </xf>
    <xf numFmtId="0" fontId="42" fillId="0" borderId="84" xfId="11" applyFont="1" applyBorder="1" applyAlignment="1">
      <alignment horizontal="left" vertical="center" wrapText="1"/>
    </xf>
    <xf numFmtId="0" fontId="42" fillId="0" borderId="85" xfId="11" applyFont="1" applyBorder="1" applyAlignment="1">
      <alignment horizontal="left" vertical="center" wrapText="1"/>
    </xf>
    <xf numFmtId="0" fontId="42" fillId="0" borderId="0" xfId="11" applyFont="1" applyBorder="1" applyAlignment="1">
      <alignment horizontal="left" vertical="center" wrapText="1"/>
    </xf>
    <xf numFmtId="0" fontId="42" fillId="0" borderId="85" xfId="11" applyFont="1" applyFill="1" applyBorder="1" applyAlignment="1">
      <alignment vertical="center" wrapText="1"/>
    </xf>
    <xf numFmtId="0" fontId="42" fillId="0" borderId="84" xfId="11" applyFont="1" applyBorder="1" applyAlignment="1">
      <alignment vertical="center" wrapText="1"/>
    </xf>
    <xf numFmtId="0" fontId="42" fillId="0" borderId="66" xfId="11" applyFont="1" applyBorder="1" applyAlignment="1">
      <alignment vertical="center" wrapText="1"/>
    </xf>
    <xf numFmtId="0" fontId="59" fillId="0" borderId="52" xfId="11" applyFont="1" applyFill="1" applyBorder="1" applyAlignment="1">
      <alignment vertical="center" wrapText="1"/>
    </xf>
    <xf numFmtId="0" fontId="59" fillId="0" borderId="53" xfId="11" applyFont="1" applyFill="1" applyBorder="1" applyAlignment="1">
      <alignment vertical="center" wrapText="1"/>
    </xf>
    <xf numFmtId="0" fontId="42" fillId="0" borderId="86" xfId="11" applyFont="1" applyFill="1" applyBorder="1" applyAlignment="1">
      <alignment vertical="center" wrapText="1"/>
    </xf>
    <xf numFmtId="0" fontId="59" fillId="0" borderId="54" xfId="11" applyFont="1" applyFill="1" applyBorder="1" applyAlignment="1">
      <alignment vertical="center" wrapText="1"/>
    </xf>
    <xf numFmtId="0" fontId="59" fillId="0" borderId="55" xfId="11" applyFont="1" applyFill="1" applyBorder="1" applyAlignment="1">
      <alignment vertical="center" wrapText="1"/>
    </xf>
    <xf numFmtId="0" fontId="42" fillId="0" borderId="87" xfId="11" applyFont="1" applyFill="1" applyBorder="1" applyAlignment="1">
      <alignment vertical="center" wrapText="1"/>
    </xf>
    <xf numFmtId="0" fontId="42" fillId="0" borderId="88" xfId="11" applyFont="1" applyFill="1" applyBorder="1" applyAlignment="1">
      <alignment vertical="center" wrapText="1"/>
    </xf>
    <xf numFmtId="0" fontId="42" fillId="0" borderId="88" xfId="11" applyFont="1" applyBorder="1" applyAlignment="1">
      <alignment vertical="center" wrapText="1"/>
    </xf>
    <xf numFmtId="0" fontId="60" fillId="0" borderId="52" xfId="11" applyFont="1" applyFill="1" applyBorder="1" applyAlignment="1">
      <alignment vertical="center" wrapText="1"/>
    </xf>
    <xf numFmtId="0" fontId="60" fillId="0" borderId="53" xfId="11" applyFont="1" applyFill="1" applyBorder="1" applyAlignment="1">
      <alignment vertical="center" wrapText="1"/>
    </xf>
    <xf numFmtId="0" fontId="58" fillId="0" borderId="33" xfId="11" applyFont="1" applyBorder="1" applyAlignment="1">
      <alignment vertical="center" wrapText="1"/>
    </xf>
    <xf numFmtId="0" fontId="58" fillId="0" borderId="56" xfId="11" applyFont="1" applyBorder="1" applyAlignment="1">
      <alignment vertical="center" wrapText="1"/>
    </xf>
    <xf numFmtId="0" fontId="61" fillId="0" borderId="33" xfId="11" applyFont="1" applyFill="1" applyBorder="1" applyAlignment="1">
      <alignment vertical="center" wrapText="1"/>
    </xf>
    <xf numFmtId="0" fontId="61" fillId="0" borderId="56" xfId="11" applyFont="1" applyFill="1" applyBorder="1" applyAlignment="1">
      <alignment vertical="center" wrapText="1"/>
    </xf>
    <xf numFmtId="0" fontId="60" fillId="0" borderId="33" xfId="11" applyFont="1" applyFill="1" applyBorder="1" applyAlignment="1">
      <alignment vertical="center" wrapText="1"/>
    </xf>
    <xf numFmtId="0" fontId="60" fillId="0" borderId="56" xfId="11" applyFont="1" applyFill="1" applyBorder="1" applyAlignment="1">
      <alignment vertical="center" wrapText="1"/>
    </xf>
    <xf numFmtId="0" fontId="58" fillId="0" borderId="33" xfId="11" applyFont="1" applyFill="1" applyBorder="1" applyAlignment="1">
      <alignment vertical="center" wrapText="1"/>
    </xf>
    <xf numFmtId="0" fontId="58" fillId="0" borderId="56" xfId="11" applyFont="1" applyFill="1" applyBorder="1" applyAlignment="1">
      <alignment vertical="center" wrapText="1"/>
    </xf>
    <xf numFmtId="0" fontId="42" fillId="0" borderId="65" xfId="11" applyFont="1" applyFill="1" applyBorder="1" applyAlignment="1">
      <alignment vertical="center" wrapText="1"/>
    </xf>
    <xf numFmtId="0" fontId="42" fillId="0" borderId="60" xfId="11" applyFont="1" applyFill="1" applyBorder="1" applyAlignment="1">
      <alignment vertical="center" wrapText="1"/>
    </xf>
    <xf numFmtId="0" fontId="42" fillId="0" borderId="60" xfId="11" applyFont="1" applyBorder="1" applyAlignment="1">
      <alignment vertical="center" wrapText="1"/>
    </xf>
    <xf numFmtId="0" fontId="62" fillId="0" borderId="0" xfId="11" applyFont="1" applyAlignment="1">
      <alignment vertical="center"/>
    </xf>
    <xf numFmtId="0" fontId="62" fillId="0" borderId="56" xfId="11" applyFont="1" applyBorder="1" applyAlignment="1">
      <alignment vertical="center" wrapText="1"/>
    </xf>
    <xf numFmtId="0" fontId="60" fillId="0" borderId="52" xfId="11" applyFont="1" applyBorder="1" applyAlignment="1">
      <alignment vertical="center" wrapText="1"/>
    </xf>
    <xf numFmtId="0" fontId="60" fillId="0" borderId="53" xfId="11" applyFont="1" applyBorder="1" applyAlignment="1">
      <alignment vertical="center" wrapText="1"/>
    </xf>
    <xf numFmtId="0" fontId="42" fillId="0" borderId="57" xfId="11" applyFont="1" applyFill="1" applyBorder="1" applyAlignment="1">
      <alignment vertical="center" wrapText="1"/>
    </xf>
    <xf numFmtId="0" fontId="42" fillId="0" borderId="58" xfId="11" applyFont="1" applyFill="1" applyBorder="1" applyAlignment="1">
      <alignment vertical="center" wrapText="1"/>
    </xf>
    <xf numFmtId="0" fontId="58" fillId="0" borderId="57" xfId="11" applyFont="1" applyBorder="1" applyAlignment="1">
      <alignment vertical="center" wrapText="1"/>
    </xf>
    <xf numFmtId="0" fontId="58" fillId="0" borderId="58" xfId="11" applyFont="1" applyFill="1" applyBorder="1" applyAlignment="1">
      <alignment vertical="center" wrapText="1"/>
    </xf>
    <xf numFmtId="0" fontId="58" fillId="0" borderId="58" xfId="11" applyFont="1" applyBorder="1" applyAlignment="1">
      <alignment vertical="center" wrapText="1"/>
    </xf>
    <xf numFmtId="0" fontId="62" fillId="0" borderId="33" xfId="11" applyFont="1" applyBorder="1" applyAlignment="1">
      <alignment vertical="center" wrapText="1"/>
    </xf>
    <xf numFmtId="0" fontId="60" fillId="0" borderId="59" xfId="11" applyFont="1" applyBorder="1" applyAlignment="1">
      <alignment vertical="center"/>
    </xf>
    <xf numFmtId="0" fontId="60" fillId="0" borderId="56" xfId="11" applyFont="1" applyBorder="1" applyAlignment="1">
      <alignment vertical="center" wrapText="1"/>
    </xf>
    <xf numFmtId="0" fontId="62" fillId="0" borderId="59" xfId="11" applyFont="1" applyBorder="1" applyAlignment="1">
      <alignment vertical="center"/>
    </xf>
    <xf numFmtId="0" fontId="60" fillId="0" borderId="0" xfId="11" applyFont="1" applyAlignment="1">
      <alignment vertical="center"/>
    </xf>
    <xf numFmtId="0" fontId="59" fillId="0" borderId="33" xfId="11" applyFont="1" applyBorder="1" applyAlignment="1">
      <alignment vertical="center" wrapText="1"/>
    </xf>
    <xf numFmtId="0" fontId="59" fillId="0" borderId="56" xfId="11" applyFont="1" applyBorder="1" applyAlignment="1">
      <alignment vertical="center" wrapText="1"/>
    </xf>
    <xf numFmtId="0" fontId="59" fillId="0" borderId="33" xfId="11" applyFont="1" applyFill="1" applyBorder="1" applyAlignment="1">
      <alignment vertical="center" wrapText="1"/>
    </xf>
    <xf numFmtId="0" fontId="59" fillId="0" borderId="56" xfId="11" applyFont="1" applyFill="1" applyBorder="1" applyAlignment="1">
      <alignment vertical="center" wrapText="1"/>
    </xf>
    <xf numFmtId="0" fontId="42" fillId="6" borderId="33" xfId="11" applyFont="1" applyFill="1" applyBorder="1" applyAlignment="1">
      <alignment vertical="center" wrapText="1"/>
    </xf>
    <xf numFmtId="0" fontId="42" fillId="6" borderId="56" xfId="11" applyFont="1" applyFill="1" applyBorder="1" applyAlignment="1">
      <alignment vertical="center" wrapText="1"/>
    </xf>
    <xf numFmtId="0" fontId="60" fillId="0" borderId="33" xfId="11" applyFont="1" applyBorder="1" applyAlignment="1">
      <alignment vertical="center" wrapText="1"/>
    </xf>
    <xf numFmtId="0" fontId="42" fillId="0" borderId="84" xfId="11" applyFont="1" applyFill="1" applyBorder="1" applyAlignment="1">
      <alignment vertical="center" wrapText="1"/>
    </xf>
    <xf numFmtId="0" fontId="42" fillId="0" borderId="0" xfId="11" applyFont="1" applyBorder="1" applyAlignment="1">
      <alignment vertical="center" wrapText="1"/>
    </xf>
    <xf numFmtId="0" fontId="42" fillId="0" borderId="0" xfId="11" applyFont="1" applyFill="1" applyBorder="1" applyAlignment="1">
      <alignment vertical="center" wrapText="1"/>
    </xf>
    <xf numFmtId="0" fontId="42" fillId="0" borderId="66" xfId="11" applyFont="1" applyFill="1" applyBorder="1" applyAlignment="1">
      <alignment vertical="center" wrapText="1"/>
    </xf>
    <xf numFmtId="0" fontId="59" fillId="0" borderId="0" xfId="11" applyFont="1" applyFill="1" applyBorder="1" applyAlignment="1">
      <alignment vertical="center" wrapText="1"/>
    </xf>
    <xf numFmtId="0" fontId="59" fillId="0" borderId="66" xfId="11" applyFont="1" applyFill="1" applyBorder="1" applyAlignment="1">
      <alignment vertical="center" wrapText="1"/>
    </xf>
    <xf numFmtId="0" fontId="42" fillId="0" borderId="36" xfId="11" applyFont="1" applyBorder="1" applyAlignment="1">
      <alignment vertical="center" wrapText="1"/>
    </xf>
    <xf numFmtId="0" fontId="42" fillId="0" borderId="36" xfId="11" applyFont="1" applyFill="1" applyBorder="1" applyAlignment="1">
      <alignment vertical="center" wrapText="1"/>
    </xf>
    <xf numFmtId="0" fontId="42" fillId="0" borderId="75" xfId="11" applyFont="1" applyFill="1" applyBorder="1" applyAlignment="1">
      <alignment vertical="center" wrapText="1"/>
    </xf>
    <xf numFmtId="0" fontId="42" fillId="0" borderId="89" xfId="11" applyFont="1" applyFill="1" applyBorder="1" applyAlignment="1">
      <alignment vertical="center" wrapText="1"/>
    </xf>
    <xf numFmtId="0" fontId="60" fillId="0" borderId="36" xfId="11" applyFont="1" applyBorder="1" applyAlignment="1">
      <alignment vertical="center" wrapText="1"/>
    </xf>
    <xf numFmtId="0" fontId="60" fillId="0" borderId="60" xfId="11" applyFont="1" applyBorder="1" applyAlignment="1">
      <alignment vertical="center" wrapText="1"/>
    </xf>
    <xf numFmtId="0" fontId="59" fillId="0" borderId="78" xfId="11" applyFont="1" applyFill="1" applyBorder="1" applyAlignment="1">
      <alignment vertical="center" wrapText="1"/>
    </xf>
    <xf numFmtId="0" fontId="59" fillId="0" borderId="79" xfId="11" applyFont="1" applyFill="1" applyBorder="1" applyAlignment="1">
      <alignment vertical="center" wrapText="1"/>
    </xf>
    <xf numFmtId="0" fontId="58" fillId="0" borderId="52" xfId="11" applyFont="1" applyBorder="1" applyAlignment="1">
      <alignment vertical="center" wrapText="1"/>
    </xf>
    <xf numFmtId="0" fontId="58" fillId="0" borderId="53" xfId="11" applyFont="1" applyBorder="1" applyAlignment="1">
      <alignment vertical="center" wrapText="1"/>
    </xf>
    <xf numFmtId="0" fontId="59" fillId="0" borderId="74" xfId="11" applyFont="1" applyFill="1" applyBorder="1" applyAlignment="1">
      <alignment vertical="center" wrapText="1"/>
    </xf>
    <xf numFmtId="0" fontId="59" fillId="0" borderId="80" xfId="11" applyFont="1" applyFill="1" applyBorder="1" applyAlignment="1">
      <alignment vertical="center" wrapText="1"/>
    </xf>
    <xf numFmtId="0" fontId="26" fillId="0" borderId="33" xfId="11" applyFont="1" applyBorder="1" applyAlignment="1">
      <alignment vertical="center" wrapText="1"/>
    </xf>
    <xf numFmtId="0" fontId="26" fillId="0" borderId="56" xfId="11" applyFont="1" applyBorder="1" applyAlignment="1">
      <alignment vertical="center" wrapText="1"/>
    </xf>
    <xf numFmtId="0" fontId="62" fillId="0" borderId="33" xfId="11" applyFont="1" applyFill="1" applyBorder="1" applyAlignment="1">
      <alignment vertical="center" wrapText="1"/>
    </xf>
    <xf numFmtId="0" fontId="62" fillId="0" borderId="56" xfId="11" applyFont="1" applyFill="1" applyBorder="1" applyAlignment="1">
      <alignment vertical="center" wrapText="1"/>
    </xf>
    <xf numFmtId="0" fontId="58" fillId="0" borderId="36" xfId="11" applyFont="1" applyBorder="1" applyAlignment="1">
      <alignment vertical="center" wrapText="1"/>
    </xf>
    <xf numFmtId="0" fontId="58" fillId="0" borderId="60" xfId="11" applyFont="1" applyBorder="1" applyAlignment="1">
      <alignment vertical="center" wrapText="1"/>
    </xf>
    <xf numFmtId="0" fontId="62" fillId="0" borderId="36" xfId="11" applyFont="1" applyBorder="1" applyAlignment="1">
      <alignment vertical="center" wrapText="1"/>
    </xf>
    <xf numFmtId="0" fontId="62" fillId="0" borderId="60" xfId="11" applyFont="1" applyBorder="1" applyAlignment="1">
      <alignment vertical="center" wrapText="1"/>
    </xf>
    <xf numFmtId="0" fontId="42" fillId="0" borderId="74" xfId="11" applyFont="1" applyBorder="1" applyAlignment="1">
      <alignment vertical="center" wrapText="1"/>
    </xf>
    <xf numFmtId="0" fontId="42" fillId="0" borderId="61" xfId="11" applyFont="1" applyBorder="1" applyAlignment="1">
      <alignment vertical="center" wrapText="1"/>
    </xf>
    <xf numFmtId="0" fontId="62" fillId="0" borderId="36" xfId="11" applyFont="1" applyFill="1" applyBorder="1" applyAlignment="1">
      <alignment vertical="center" wrapText="1"/>
    </xf>
    <xf numFmtId="0" fontId="62" fillId="0" borderId="60" xfId="11" applyFont="1" applyFill="1" applyBorder="1" applyAlignment="1">
      <alignment vertical="center" wrapText="1"/>
    </xf>
    <xf numFmtId="0" fontId="59" fillId="0" borderId="61" xfId="11" applyFont="1" applyFill="1" applyBorder="1" applyAlignment="1">
      <alignment vertical="center" wrapText="1"/>
    </xf>
    <xf numFmtId="0" fontId="59" fillId="0" borderId="75" xfId="11" applyFont="1" applyFill="1" applyBorder="1" applyAlignment="1">
      <alignment vertical="center" wrapText="1"/>
    </xf>
    <xf numFmtId="0" fontId="59" fillId="0" borderId="89" xfId="11" applyFont="1" applyFill="1" applyBorder="1" applyAlignment="1">
      <alignment vertical="center" wrapText="1"/>
    </xf>
    <xf numFmtId="0" fontId="58" fillId="6" borderId="36" xfId="11" applyFont="1" applyFill="1" applyBorder="1" applyAlignment="1">
      <alignment vertical="center" wrapText="1"/>
    </xf>
    <xf numFmtId="0" fontId="58" fillId="6" borderId="60" xfId="11" applyFont="1" applyFill="1" applyBorder="1" applyAlignment="1">
      <alignment vertical="center" wrapText="1"/>
    </xf>
    <xf numFmtId="0" fontId="58" fillId="0" borderId="36" xfId="11" applyFont="1" applyFill="1" applyBorder="1" applyAlignment="1">
      <alignment vertical="center" wrapText="1"/>
    </xf>
    <xf numFmtId="0" fontId="58" fillId="0" borderId="60" xfId="11" applyFont="1" applyFill="1" applyBorder="1" applyAlignment="1">
      <alignment vertical="center" wrapText="1"/>
    </xf>
    <xf numFmtId="0" fontId="59" fillId="6" borderId="33" xfId="11" applyFont="1" applyFill="1" applyBorder="1" applyAlignment="1">
      <alignment vertical="center" wrapText="1"/>
    </xf>
    <xf numFmtId="0" fontId="59" fillId="6" borderId="61" xfId="11" applyFont="1" applyFill="1" applyBorder="1" applyAlignment="1">
      <alignment vertical="center" wrapText="1"/>
    </xf>
    <xf numFmtId="0" fontId="59" fillId="0" borderId="54" xfId="11" applyFont="1" applyBorder="1" applyAlignment="1">
      <alignment vertical="center" wrapText="1"/>
    </xf>
    <xf numFmtId="0" fontId="59" fillId="0" borderId="55" xfId="11" applyFont="1" applyBorder="1" applyAlignment="1">
      <alignment vertical="center" wrapText="1"/>
    </xf>
    <xf numFmtId="0" fontId="60" fillId="0" borderId="54" xfId="11" applyFont="1" applyBorder="1" applyAlignment="1">
      <alignment vertical="center" wrapText="1"/>
    </xf>
    <xf numFmtId="0" fontId="60" fillId="0" borderId="55" xfId="11" applyFont="1" applyBorder="1" applyAlignment="1">
      <alignment vertical="center" wrapText="1"/>
    </xf>
    <xf numFmtId="0" fontId="42" fillId="0" borderId="63" xfId="11" applyFont="1" applyBorder="1" applyAlignment="1">
      <alignment vertical="center" wrapText="1"/>
    </xf>
    <xf numFmtId="0" fontId="42" fillId="0" borderId="64" xfId="11" applyFont="1" applyBorder="1" applyAlignment="1">
      <alignment vertical="center" wrapText="1"/>
    </xf>
    <xf numFmtId="0" fontId="59" fillId="6" borderId="36" xfId="11" applyFont="1" applyFill="1" applyBorder="1" applyAlignment="1">
      <alignment vertical="center" wrapText="1"/>
    </xf>
    <xf numFmtId="0" fontId="59" fillId="6" borderId="60" xfId="11" applyFont="1" applyFill="1" applyBorder="1" applyAlignment="1">
      <alignment vertical="center" wrapText="1"/>
    </xf>
    <xf numFmtId="0" fontId="59" fillId="0" borderId="36" xfId="11" applyFont="1" applyFill="1" applyBorder="1" applyAlignment="1">
      <alignment vertical="center" wrapText="1"/>
    </xf>
    <xf numFmtId="0" fontId="59" fillId="0" borderId="60" xfId="11" applyFont="1" applyFill="1" applyBorder="1" applyAlignment="1">
      <alignment vertical="center" wrapText="1"/>
    </xf>
    <xf numFmtId="0" fontId="62" fillId="0" borderId="52" xfId="11" applyFont="1" applyBorder="1" applyAlignment="1">
      <alignment vertical="center" wrapText="1"/>
    </xf>
    <xf numFmtId="0" fontId="62" fillId="0" borderId="53" xfId="11" applyFont="1" applyBorder="1" applyAlignment="1">
      <alignment vertical="center" wrapText="1"/>
    </xf>
    <xf numFmtId="0" fontId="42" fillId="0" borderId="63" xfId="11" applyFont="1" applyFill="1" applyBorder="1" applyAlignment="1">
      <alignment vertical="center" wrapText="1"/>
    </xf>
    <xf numFmtId="0" fontId="42" fillId="0" borderId="64" xfId="11" applyFont="1" applyFill="1" applyBorder="1" applyAlignment="1">
      <alignment vertical="center" wrapText="1"/>
    </xf>
    <xf numFmtId="0" fontId="57" fillId="0" borderId="0" xfId="11" applyFont="1" applyBorder="1" applyAlignment="1">
      <alignment vertical="center" wrapText="1"/>
    </xf>
    <xf numFmtId="0" fontId="57" fillId="0" borderId="66" xfId="11" applyFont="1" applyBorder="1" applyAlignment="1">
      <alignment vertical="center" wrapText="1"/>
    </xf>
    <xf numFmtId="0" fontId="57" fillId="0" borderId="0" xfId="11" applyFont="1" applyFill="1" applyBorder="1" applyAlignment="1">
      <alignment vertical="center" wrapText="1"/>
    </xf>
    <xf numFmtId="0" fontId="57" fillId="0" borderId="66" xfId="11" applyFont="1" applyFill="1" applyBorder="1" applyAlignment="1">
      <alignment vertical="center" wrapText="1"/>
    </xf>
    <xf numFmtId="0" fontId="59" fillId="0" borderId="76" xfId="11" applyFont="1" applyFill="1" applyBorder="1" applyAlignment="1">
      <alignment vertical="center" wrapText="1"/>
    </xf>
    <xf numFmtId="0" fontId="59" fillId="0" borderId="83" xfId="11" applyFont="1" applyFill="1" applyBorder="1" applyAlignment="1">
      <alignment vertical="center" wrapText="1"/>
    </xf>
    <xf numFmtId="0" fontId="42" fillId="0" borderId="76" xfId="11" applyFont="1" applyFill="1" applyBorder="1" applyAlignment="1">
      <alignment vertical="center" wrapText="1"/>
    </xf>
    <xf numFmtId="0" fontId="42" fillId="0" borderId="51" xfId="11" applyFont="1" applyFill="1" applyBorder="1" applyAlignment="1">
      <alignment vertical="center" wrapText="1"/>
    </xf>
    <xf numFmtId="0" fontId="58" fillId="0" borderId="50" xfId="11" applyFont="1" applyBorder="1" applyAlignment="1">
      <alignment vertical="center" wrapText="1"/>
    </xf>
    <xf numFmtId="0" fontId="58" fillId="0" borderId="51" xfId="11" applyFont="1" applyBorder="1" applyAlignment="1">
      <alignment vertical="center" wrapText="1"/>
    </xf>
    <xf numFmtId="0" fontId="26" fillId="0" borderId="50" xfId="11" applyFont="1" applyBorder="1" applyAlignment="1">
      <alignment vertical="center" wrapText="1"/>
    </xf>
    <xf numFmtId="0" fontId="26" fillId="0" borderId="51" xfId="11" applyFont="1" applyBorder="1" applyAlignment="1">
      <alignment vertical="center" wrapText="1"/>
    </xf>
    <xf numFmtId="0" fontId="61" fillId="0" borderId="33" xfId="11" applyFont="1" applyBorder="1" applyAlignment="1">
      <alignment vertical="center" wrapText="1"/>
    </xf>
    <xf numFmtId="0" fontId="61" fillId="0" borderId="56" xfId="11" applyFont="1" applyBorder="1" applyAlignment="1">
      <alignment vertical="center" wrapText="1"/>
    </xf>
    <xf numFmtId="0" fontId="42" fillId="6" borderId="65" xfId="11" applyFont="1" applyFill="1" applyBorder="1" applyAlignment="1">
      <alignment vertical="center" wrapText="1"/>
    </xf>
    <xf numFmtId="0" fontId="42" fillId="6" borderId="60" xfId="11" applyFont="1" applyFill="1" applyBorder="1" applyAlignment="1">
      <alignment vertical="center" wrapText="1"/>
    </xf>
    <xf numFmtId="0" fontId="41" fillId="0" borderId="0" xfId="11" applyFont="1" applyFill="1"/>
    <xf numFmtId="0" fontId="60" fillId="0" borderId="61" xfId="11" applyFont="1" applyBorder="1" applyAlignment="1">
      <alignment vertical="center" wrapText="1"/>
    </xf>
    <xf numFmtId="0" fontId="58" fillId="0" borderId="63" xfId="11" applyFont="1" applyBorder="1" applyAlignment="1">
      <alignment vertical="center" wrapText="1"/>
    </xf>
    <xf numFmtId="0" fontId="58" fillId="0" borderId="64" xfId="11" applyFont="1" applyBorder="1" applyAlignment="1">
      <alignment vertical="center" wrapText="1"/>
    </xf>
    <xf numFmtId="0" fontId="42" fillId="0" borderId="92" xfId="11" applyFont="1" applyBorder="1" applyAlignment="1">
      <alignment vertical="center" wrapText="1"/>
    </xf>
    <xf numFmtId="0" fontId="42" fillId="0" borderId="94" xfId="11" applyFont="1" applyBorder="1" applyAlignment="1">
      <alignment vertical="center" wrapText="1"/>
    </xf>
    <xf numFmtId="0" fontId="63" fillId="6" borderId="65" xfId="11" applyFont="1" applyFill="1" applyBorder="1" applyAlignment="1">
      <alignment vertical="center" wrapText="1"/>
    </xf>
    <xf numFmtId="0" fontId="63" fillId="6" borderId="60" xfId="11" applyFont="1" applyFill="1" applyBorder="1" applyAlignment="1">
      <alignment vertical="center" wrapText="1"/>
    </xf>
    <xf numFmtId="0" fontId="63" fillId="0" borderId="65" xfId="11" applyFont="1" applyFill="1" applyBorder="1" applyAlignment="1">
      <alignment vertical="center" wrapText="1"/>
    </xf>
    <xf numFmtId="0" fontId="63" fillId="0" borderId="60" xfId="11" applyFont="1" applyFill="1" applyBorder="1" applyAlignment="1">
      <alignment vertical="center" wrapText="1"/>
    </xf>
    <xf numFmtId="0" fontId="42" fillId="0" borderId="62" xfId="11" applyFont="1" applyFill="1" applyBorder="1" applyAlignment="1">
      <alignment vertical="center" wrapText="1"/>
    </xf>
    <xf numFmtId="0" fontId="42" fillId="0" borderId="90" xfId="11" applyFont="1" applyFill="1" applyBorder="1" applyAlignment="1">
      <alignment vertical="center" wrapText="1"/>
    </xf>
    <xf numFmtId="0" fontId="42" fillId="6" borderId="91" xfId="11" applyFont="1" applyFill="1" applyBorder="1" applyAlignment="1">
      <alignment vertical="center" wrapText="1"/>
    </xf>
    <xf numFmtId="0" fontId="42" fillId="6" borderId="92" xfId="11" applyFont="1" applyFill="1" applyBorder="1" applyAlignment="1">
      <alignment vertical="center" wrapText="1"/>
    </xf>
    <xf numFmtId="0" fontId="42" fillId="0" borderId="92" xfId="11" applyFont="1" applyFill="1" applyBorder="1" applyAlignment="1">
      <alignment vertical="center" wrapText="1"/>
    </xf>
    <xf numFmtId="0" fontId="42" fillId="6" borderId="93" xfId="11" applyFont="1" applyFill="1" applyBorder="1" applyAlignment="1">
      <alignment vertical="center" wrapText="1"/>
    </xf>
    <xf numFmtId="0" fontId="42" fillId="6" borderId="94" xfId="11" applyFont="1" applyFill="1" applyBorder="1" applyAlignment="1">
      <alignment vertical="center" wrapText="1"/>
    </xf>
    <xf numFmtId="0" fontId="42" fillId="0" borderId="94" xfId="11" applyFont="1" applyFill="1" applyBorder="1" applyAlignment="1">
      <alignment vertical="center" wrapText="1"/>
    </xf>
    <xf numFmtId="0" fontId="58" fillId="0" borderId="61" xfId="11" applyFont="1" applyBorder="1" applyAlignment="1">
      <alignment vertical="center" wrapText="1"/>
    </xf>
    <xf numFmtId="0" fontId="62" fillId="0" borderId="61" xfId="11" applyFont="1" applyBorder="1" applyAlignment="1">
      <alignment vertical="center" wrapText="1"/>
    </xf>
    <xf numFmtId="0" fontId="62" fillId="0" borderId="63" xfId="11" applyFont="1" applyBorder="1" applyAlignment="1">
      <alignment vertical="center" wrapText="1"/>
    </xf>
    <xf numFmtId="0" fontId="62" fillId="0" borderId="64" xfId="11" applyFont="1" applyBorder="1" applyAlignment="1">
      <alignment vertical="center" wrapText="1"/>
    </xf>
    <xf numFmtId="0" fontId="59" fillId="0" borderId="62" xfId="11" applyFont="1" applyFill="1" applyBorder="1" applyAlignment="1">
      <alignment vertical="center" wrapText="1"/>
    </xf>
    <xf numFmtId="0" fontId="59" fillId="0" borderId="90" xfId="11" applyFont="1" applyFill="1" applyBorder="1" applyAlignment="1">
      <alignment vertical="center" wrapText="1"/>
    </xf>
    <xf numFmtId="0" fontId="42" fillId="0" borderId="62" xfId="11" applyFont="1" applyBorder="1" applyAlignment="1">
      <alignment vertical="center" wrapText="1"/>
    </xf>
    <xf numFmtId="0" fontId="42" fillId="0" borderId="52" xfId="11" applyFont="1" applyFill="1" applyBorder="1" applyAlignment="1">
      <alignment horizontal="left" vertical="center" wrapText="1"/>
    </xf>
    <xf numFmtId="0" fontId="42" fillId="0" borderId="33" xfId="11" applyFont="1" applyFill="1" applyBorder="1" applyAlignment="1">
      <alignment horizontal="left" vertical="center" wrapText="1"/>
    </xf>
    <xf numFmtId="0" fontId="42" fillId="0" borderId="0" xfId="11" applyFont="1" applyFill="1" applyBorder="1" applyAlignment="1">
      <alignment horizontal="left" vertical="center" wrapText="1"/>
    </xf>
    <xf numFmtId="0" fontId="42" fillId="0" borderId="54" xfId="11" applyFont="1" applyFill="1" applyBorder="1" applyAlignment="1">
      <alignment horizontal="left" vertical="center" wrapText="1"/>
    </xf>
    <xf numFmtId="0" fontId="42" fillId="6" borderId="62" xfId="11" applyFont="1" applyFill="1" applyBorder="1" applyAlignment="1">
      <alignment vertical="center" wrapText="1"/>
    </xf>
    <xf numFmtId="0" fontId="42" fillId="6" borderId="34" xfId="11" applyFont="1" applyFill="1" applyBorder="1" applyAlignment="1">
      <alignment vertical="center" wrapText="1"/>
    </xf>
    <xf numFmtId="0" fontId="57" fillId="0" borderId="80" xfId="11" applyFont="1" applyFill="1" applyBorder="1" applyAlignment="1">
      <alignment vertical="center" wrapText="1"/>
    </xf>
    <xf numFmtId="0" fontId="57" fillId="0" borderId="33" xfId="11" applyFont="1" applyBorder="1" applyAlignment="1">
      <alignment vertical="center" wrapText="1"/>
    </xf>
    <xf numFmtId="0" fontId="57" fillId="0" borderId="61" xfId="11" applyFont="1" applyFill="1" applyBorder="1" applyAlignment="1">
      <alignment vertical="center" wrapText="1"/>
    </xf>
    <xf numFmtId="0" fontId="57" fillId="0" borderId="85" xfId="11" applyFont="1" applyFill="1" applyBorder="1" applyAlignment="1">
      <alignment vertical="center" wrapText="1"/>
    </xf>
    <xf numFmtId="0" fontId="57" fillId="0" borderId="33" xfId="11" applyFont="1" applyFill="1" applyBorder="1" applyAlignment="1">
      <alignment vertical="center" wrapText="1"/>
    </xf>
    <xf numFmtId="0" fontId="42" fillId="0" borderId="74" xfId="11" applyFont="1" applyFill="1" applyBorder="1" applyAlignment="1">
      <alignment horizontal="left" vertical="center" wrapText="1"/>
    </xf>
    <xf numFmtId="0" fontId="42" fillId="0" borderId="80" xfId="11" applyFont="1" applyFill="1" applyBorder="1" applyAlignment="1">
      <alignment horizontal="left" vertical="center" wrapText="1"/>
    </xf>
    <xf numFmtId="0" fontId="42" fillId="6" borderId="67" xfId="11" applyFont="1" applyFill="1" applyBorder="1" applyAlignment="1">
      <alignment vertical="center" wrapText="1"/>
    </xf>
    <xf numFmtId="0" fontId="42" fillId="0" borderId="61" xfId="11" applyFont="1" applyFill="1" applyBorder="1" applyAlignment="1">
      <alignment horizontal="left" vertical="center" wrapText="1"/>
    </xf>
    <xf numFmtId="0" fontId="42" fillId="0" borderId="84" xfId="11" applyFont="1" applyFill="1" applyBorder="1" applyAlignment="1">
      <alignment horizontal="left" vertical="center" wrapText="1"/>
    </xf>
    <xf numFmtId="0" fontId="42" fillId="0" borderId="85" xfId="11" applyFont="1" applyFill="1" applyBorder="1" applyAlignment="1">
      <alignment horizontal="left" vertical="center" wrapText="1"/>
    </xf>
    <xf numFmtId="0" fontId="42" fillId="0" borderId="61" xfId="11" applyFont="1" applyFill="1" applyBorder="1" applyAlignment="1">
      <alignment vertical="center" wrapText="1"/>
    </xf>
    <xf numFmtId="0" fontId="42" fillId="0" borderId="95" xfId="11" applyFont="1" applyFill="1" applyBorder="1" applyAlignment="1">
      <alignment vertical="center" wrapText="1"/>
    </xf>
    <xf numFmtId="0" fontId="42" fillId="0" borderId="68" xfId="11" applyFont="1" applyFill="1" applyBorder="1" applyAlignment="1">
      <alignment vertical="center" wrapText="1"/>
    </xf>
    <xf numFmtId="0" fontId="42" fillId="0" borderId="67" xfId="11" applyFont="1" applyFill="1" applyBorder="1" applyAlignment="1">
      <alignment vertical="center" wrapText="1"/>
    </xf>
    <xf numFmtId="0" fontId="42" fillId="0" borderId="81" xfId="11" applyFont="1" applyFill="1" applyBorder="1" applyAlignment="1">
      <alignment horizontal="left" vertical="center" wrapText="1"/>
    </xf>
    <xf numFmtId="0" fontId="42" fillId="0" borderId="82" xfId="11" applyFont="1" applyFill="1" applyBorder="1" applyAlignment="1">
      <alignment horizontal="left" vertical="center" wrapText="1"/>
    </xf>
    <xf numFmtId="0" fontId="59" fillId="0" borderId="81" xfId="11" applyFont="1" applyFill="1" applyBorder="1" applyAlignment="1">
      <alignment vertical="center" wrapText="1"/>
    </xf>
    <xf numFmtId="0" fontId="59" fillId="0" borderId="82" xfId="11" applyFont="1" applyFill="1" applyBorder="1" applyAlignment="1">
      <alignment vertical="center" wrapText="1"/>
    </xf>
    <xf numFmtId="0" fontId="60" fillId="0" borderId="61" xfId="11" applyFont="1" applyFill="1" applyBorder="1" applyAlignment="1">
      <alignment vertical="center" wrapText="1"/>
    </xf>
    <xf numFmtId="0" fontId="58" fillId="0" borderId="61" xfId="11" applyFont="1" applyFill="1" applyBorder="1" applyAlignment="1">
      <alignment vertical="center" wrapText="1"/>
    </xf>
    <xf numFmtId="0" fontId="58" fillId="0" borderId="0" xfId="11" applyFont="1" applyBorder="1" applyAlignment="1">
      <alignment vertical="center" wrapText="1"/>
    </xf>
    <xf numFmtId="0" fontId="58" fillId="0" borderId="66" xfId="11" applyFont="1" applyBorder="1" applyAlignment="1">
      <alignment vertical="center" wrapText="1"/>
    </xf>
    <xf numFmtId="0" fontId="42" fillId="6" borderId="61" xfId="11" applyFont="1" applyFill="1" applyBorder="1" applyAlignment="1">
      <alignment vertical="center" wrapText="1"/>
    </xf>
    <xf numFmtId="0" fontId="42" fillId="0" borderId="72" xfId="11" applyFont="1" applyBorder="1" applyAlignment="1">
      <alignment vertical="center" wrapText="1"/>
    </xf>
    <xf numFmtId="0" fontId="42" fillId="0" borderId="72" xfId="11" applyFont="1" applyFill="1" applyBorder="1" applyAlignment="1">
      <alignment vertical="center" wrapText="1"/>
    </xf>
    <xf numFmtId="0" fontId="42" fillId="0" borderId="68" xfId="11" applyFont="1" applyBorder="1" applyAlignment="1">
      <alignment vertical="center" wrapText="1"/>
    </xf>
    <xf numFmtId="0" fontId="62" fillId="0" borderId="68" xfId="11" applyFont="1" applyBorder="1" applyAlignment="1">
      <alignment vertical="center" wrapText="1"/>
    </xf>
    <xf numFmtId="0" fontId="62" fillId="0" borderId="67" xfId="11" applyFont="1" applyFill="1" applyBorder="1" applyAlignment="1">
      <alignment vertical="center" wrapText="1"/>
    </xf>
    <xf numFmtId="0" fontId="42" fillId="0" borderId="70" xfId="11" applyFont="1" applyBorder="1" applyAlignment="1">
      <alignment vertical="center" wrapText="1"/>
    </xf>
    <xf numFmtId="0" fontId="59" fillId="0" borderId="69" xfId="11" applyFont="1" applyBorder="1" applyAlignment="1">
      <alignment vertical="center" wrapText="1"/>
    </xf>
    <xf numFmtId="0" fontId="59" fillId="0" borderId="70" xfId="11" applyFont="1" applyFill="1" applyBorder="1" applyAlignment="1">
      <alignment vertical="center" wrapText="1"/>
    </xf>
    <xf numFmtId="0" fontId="42" fillId="6" borderId="78" xfId="11" applyFont="1" applyFill="1" applyBorder="1" applyAlignment="1">
      <alignment vertical="center" wrapText="1"/>
    </xf>
    <xf numFmtId="0" fontId="42" fillId="6" borderId="72" xfId="11" applyFont="1" applyFill="1" applyBorder="1" applyAlignment="1">
      <alignment vertical="center" wrapText="1"/>
    </xf>
    <xf numFmtId="0" fontId="58" fillId="0" borderId="51" xfId="11" applyFont="1" applyFill="1" applyBorder="1" applyAlignment="1">
      <alignment vertical="center" wrapText="1"/>
    </xf>
    <xf numFmtId="0" fontId="58" fillId="0" borderId="50" xfId="11" applyFont="1" applyFill="1" applyBorder="1" applyAlignment="1">
      <alignment vertical="center" wrapText="1"/>
    </xf>
    <xf numFmtId="0" fontId="58" fillId="0" borderId="67" xfId="11" applyFont="1" applyBorder="1" applyAlignment="1">
      <alignment vertical="center" wrapText="1"/>
    </xf>
    <xf numFmtId="0" fontId="42" fillId="6" borderId="75" xfId="11" applyFont="1" applyFill="1" applyBorder="1" applyAlignment="1">
      <alignment vertical="center" wrapText="1"/>
    </xf>
    <xf numFmtId="0" fontId="42" fillId="6" borderId="70" xfId="11" applyFont="1" applyFill="1" applyBorder="1" applyAlignment="1">
      <alignment vertical="center" wrapText="1"/>
    </xf>
    <xf numFmtId="0" fontId="58" fillId="0" borderId="69" xfId="11" applyFont="1" applyBorder="1" applyAlignment="1">
      <alignment vertical="center" wrapText="1"/>
    </xf>
    <xf numFmtId="0" fontId="58" fillId="0" borderId="70" xfId="11" applyFont="1" applyFill="1" applyBorder="1" applyAlignment="1">
      <alignment vertical="center" wrapText="1"/>
    </xf>
    <xf numFmtId="0" fontId="59" fillId="0" borderId="61" xfId="11" applyFont="1" applyBorder="1" applyAlignment="1">
      <alignment vertical="center" wrapText="1"/>
    </xf>
    <xf numFmtId="0" fontId="42" fillId="0" borderId="69" xfId="11" applyFont="1" applyBorder="1" applyAlignment="1">
      <alignment vertical="center" wrapText="1"/>
    </xf>
    <xf numFmtId="0" fontId="42" fillId="0" borderId="70" xfId="11" applyFont="1" applyFill="1" applyBorder="1" applyAlignment="1">
      <alignment vertical="center" wrapText="1"/>
    </xf>
    <xf numFmtId="0" fontId="42" fillId="0" borderId="71" xfId="11" applyFont="1" applyBorder="1" applyAlignment="1">
      <alignment vertical="center" wrapText="1"/>
    </xf>
    <xf numFmtId="0" fontId="42" fillId="6" borderId="86" xfId="11" applyFont="1" applyFill="1" applyBorder="1" applyAlignment="1">
      <alignment vertical="center" wrapText="1"/>
    </xf>
    <xf numFmtId="0" fontId="42" fillId="6" borderId="55" xfId="11" applyFont="1" applyFill="1" applyBorder="1" applyAlignment="1">
      <alignment vertical="center" wrapText="1"/>
    </xf>
    <xf numFmtId="0" fontId="62" fillId="0" borderId="72" xfId="11" applyFont="1" applyBorder="1" applyAlignment="1">
      <alignment vertical="center" wrapText="1"/>
    </xf>
    <xf numFmtId="0" fontId="60" fillId="0" borderId="72" xfId="11" applyFont="1" applyBorder="1" applyAlignment="1">
      <alignment vertical="center" wrapText="1"/>
    </xf>
    <xf numFmtId="0" fontId="60" fillId="0" borderId="54" xfId="11" applyFont="1" applyFill="1" applyBorder="1" applyAlignment="1">
      <alignment vertical="center" wrapText="1"/>
    </xf>
    <xf numFmtId="0" fontId="60" fillId="0" borderId="55" xfId="11" applyFont="1" applyFill="1" applyBorder="1" applyAlignment="1">
      <alignment vertical="center" wrapText="1"/>
    </xf>
    <xf numFmtId="0" fontId="42" fillId="0" borderId="90" xfId="11" applyFont="1" applyBorder="1" applyAlignment="1">
      <alignment vertical="center" wrapText="1"/>
    </xf>
    <xf numFmtId="0" fontId="61" fillId="0" borderId="61" xfId="11" applyFont="1" applyBorder="1" applyAlignment="1">
      <alignment vertical="center" wrapText="1"/>
    </xf>
    <xf numFmtId="0" fontId="62" fillId="0" borderId="61" xfId="11" applyFont="1" applyFill="1" applyBorder="1" applyAlignment="1">
      <alignment vertical="center" wrapText="1"/>
    </xf>
    <xf numFmtId="0" fontId="59" fillId="0" borderId="67" xfId="11" applyFont="1" applyFill="1" applyBorder="1" applyAlignment="1">
      <alignment vertical="center" wrapText="1"/>
    </xf>
    <xf numFmtId="0" fontId="58" fillId="0" borderId="72" xfId="11" applyFont="1" applyFill="1" applyBorder="1" applyAlignment="1">
      <alignment vertical="center" wrapText="1"/>
    </xf>
    <xf numFmtId="0" fontId="42" fillId="6" borderId="74" xfId="11" applyFont="1" applyFill="1" applyBorder="1" applyAlignment="1">
      <alignment vertical="center" wrapText="1"/>
    </xf>
    <xf numFmtId="0" fontId="58" fillId="0" borderId="34" xfId="11" applyFont="1" applyBorder="1" applyAlignment="1">
      <alignment vertical="center" wrapText="1"/>
    </xf>
    <xf numFmtId="0" fontId="58" fillId="0" borderId="67" xfId="11" applyFont="1" applyFill="1" applyBorder="1" applyAlignment="1">
      <alignment vertical="center" wrapText="1"/>
    </xf>
    <xf numFmtId="0" fontId="62" fillId="0" borderId="69" xfId="11" applyFont="1" applyBorder="1" applyAlignment="1">
      <alignment vertical="center" wrapText="1"/>
    </xf>
    <xf numFmtId="0" fontId="62" fillId="0" borderId="70" xfId="11" applyFont="1" applyFill="1" applyBorder="1" applyAlignment="1">
      <alignment vertical="center" wrapText="1"/>
    </xf>
    <xf numFmtId="0" fontId="59" fillId="0" borderId="84" xfId="11" applyFont="1" applyFill="1" applyBorder="1" applyAlignment="1">
      <alignment vertical="center" wrapText="1"/>
    </xf>
    <xf numFmtId="0" fontId="59" fillId="0" borderId="85" xfId="11" applyFont="1" applyFill="1" applyBorder="1" applyAlignment="1">
      <alignment vertical="center" wrapText="1"/>
    </xf>
    <xf numFmtId="0" fontId="42" fillId="6" borderId="66" xfId="11" applyFont="1" applyFill="1" applyBorder="1" applyAlignment="1">
      <alignment vertical="center" wrapText="1"/>
    </xf>
    <xf numFmtId="0" fontId="59" fillId="0" borderId="67" xfId="11" applyFont="1" applyBorder="1" applyAlignment="1">
      <alignment vertical="center" wrapText="1"/>
    </xf>
    <xf numFmtId="0" fontId="42" fillId="0" borderId="73" xfId="11" applyFont="1" applyBorder="1" applyAlignment="1">
      <alignment vertical="center" wrapText="1"/>
    </xf>
    <xf numFmtId="0" fontId="58" fillId="0" borderId="73" xfId="11" applyFont="1" applyBorder="1" applyAlignment="1">
      <alignment vertical="center" wrapText="1"/>
    </xf>
    <xf numFmtId="0" fontId="61" fillId="0" borderId="36" xfId="11" applyFont="1" applyBorder="1" applyAlignment="1">
      <alignment vertical="center" wrapText="1"/>
    </xf>
    <xf numFmtId="0" fontId="61" fillId="0" borderId="70" xfId="11" applyFont="1" applyFill="1" applyBorder="1" applyAlignment="1">
      <alignment vertical="center" wrapText="1"/>
    </xf>
    <xf numFmtId="0" fontId="42" fillId="0" borderId="67" xfId="11" applyFont="1" applyBorder="1" applyAlignment="1">
      <alignment vertical="center" wrapText="1"/>
    </xf>
    <xf numFmtId="0" fontId="42" fillId="6" borderId="95" xfId="11" applyFont="1" applyFill="1" applyBorder="1" applyAlignment="1">
      <alignment vertical="center" wrapText="1"/>
    </xf>
    <xf numFmtId="0" fontId="42" fillId="6" borderId="69" xfId="11" applyFont="1" applyFill="1" applyBorder="1" applyAlignment="1">
      <alignment vertical="center" wrapText="1"/>
    </xf>
    <xf numFmtId="0" fontId="59" fillId="0" borderId="71" xfId="11" applyFont="1" applyBorder="1" applyAlignment="1">
      <alignment vertical="center" wrapText="1"/>
    </xf>
    <xf numFmtId="0" fontId="59" fillId="0" borderId="66" xfId="11" applyFont="1" applyBorder="1" applyAlignment="1">
      <alignment vertical="center" wrapText="1"/>
    </xf>
    <xf numFmtId="0" fontId="42" fillId="0" borderId="50" xfId="11" applyFont="1" applyBorder="1" applyAlignment="1">
      <alignment vertical="center" wrapText="1"/>
    </xf>
    <xf numFmtId="0" fontId="42" fillId="0" borderId="51" xfId="11" applyFont="1" applyBorder="1" applyAlignment="1">
      <alignment vertical="center" wrapText="1"/>
    </xf>
    <xf numFmtId="0" fontId="58" fillId="0" borderId="70" xfId="11" applyFont="1" applyBorder="1" applyAlignment="1">
      <alignment vertical="center" wrapText="1"/>
    </xf>
    <xf numFmtId="0" fontId="62" fillId="0" borderId="70" xfId="11" applyFont="1" applyBorder="1" applyAlignment="1">
      <alignment vertical="center" wrapText="1"/>
    </xf>
    <xf numFmtId="0" fontId="59" fillId="0" borderId="36" xfId="11" applyFont="1" applyBorder="1" applyAlignment="1">
      <alignment vertical="center" wrapText="1"/>
    </xf>
    <xf numFmtId="0" fontId="59" fillId="0" borderId="70" xfId="11" applyFont="1" applyBorder="1" applyAlignment="1">
      <alignment vertical="center" wrapText="1"/>
    </xf>
    <xf numFmtId="0" fontId="60" fillId="0" borderId="70" xfId="11" applyFont="1" applyFill="1" applyBorder="1" applyAlignment="1">
      <alignment vertical="center" wrapText="1"/>
    </xf>
    <xf numFmtId="0" fontId="42" fillId="0" borderId="50" xfId="11" applyFont="1" applyFill="1" applyBorder="1" applyAlignment="1">
      <alignment vertical="center" wrapText="1"/>
    </xf>
    <xf numFmtId="0" fontId="59" fillId="0" borderId="0" xfId="11" applyFont="1" applyBorder="1" applyAlignment="1">
      <alignment vertical="center" wrapText="1"/>
    </xf>
    <xf numFmtId="0" fontId="42" fillId="0" borderId="75" xfId="11" applyFont="1" applyBorder="1" applyAlignment="1">
      <alignment horizontal="left" vertical="center" wrapText="1"/>
    </xf>
    <xf numFmtId="0" fontId="42" fillId="0" borderId="89" xfId="11" applyFont="1" applyBorder="1" applyAlignment="1">
      <alignment horizontal="left" vertical="center" wrapText="1"/>
    </xf>
    <xf numFmtId="0" fontId="42" fillId="0" borderId="36" xfId="11" applyFont="1" applyBorder="1" applyAlignment="1">
      <alignment horizontal="left" vertical="center" wrapText="1"/>
    </xf>
    <xf numFmtId="0" fontId="42" fillId="0" borderId="36" xfId="11" applyFont="1" applyFill="1" applyBorder="1" applyAlignment="1">
      <alignment horizontal="left" vertical="center" wrapText="1"/>
    </xf>
    <xf numFmtId="0" fontId="42" fillId="0" borderId="76" xfId="11" applyFont="1" applyBorder="1" applyAlignment="1">
      <alignment horizontal="left" vertical="center" wrapText="1"/>
    </xf>
    <xf numFmtId="0" fontId="42" fillId="0" borderId="83" xfId="11" applyFont="1" applyBorder="1" applyAlignment="1">
      <alignment horizontal="left" vertical="center" wrapText="1"/>
    </xf>
    <xf numFmtId="0" fontId="42" fillId="0" borderId="77" xfId="11" applyFont="1" applyBorder="1" applyAlignment="1">
      <alignment horizontal="left" vertical="center" wrapText="1"/>
    </xf>
    <xf numFmtId="0" fontId="42" fillId="0" borderId="83" xfId="11" applyFont="1" applyFill="1" applyBorder="1" applyAlignment="1">
      <alignment vertical="center" wrapText="1"/>
    </xf>
    <xf numFmtId="0" fontId="58" fillId="0" borderId="77" xfId="11" applyFont="1" applyBorder="1" applyAlignment="1">
      <alignment vertical="center" wrapText="1"/>
    </xf>
    <xf numFmtId="0" fontId="60" fillId="0" borderId="72" xfId="11" applyFont="1" applyFill="1" applyBorder="1" applyAlignment="1">
      <alignment vertical="center" wrapText="1"/>
    </xf>
    <xf numFmtId="0" fontId="58" fillId="6" borderId="77" xfId="11" applyFont="1" applyFill="1" applyBorder="1" applyAlignment="1">
      <alignment vertical="center" wrapText="1"/>
    </xf>
    <xf numFmtId="0" fontId="58" fillId="6" borderId="51" xfId="11" applyFont="1" applyFill="1" applyBorder="1" applyAlignment="1">
      <alignment vertical="center" wrapText="1"/>
    </xf>
    <xf numFmtId="0" fontId="42" fillId="0" borderId="136" xfId="11" applyFont="1" applyBorder="1" applyAlignment="1">
      <alignment vertical="center" wrapText="1"/>
    </xf>
    <xf numFmtId="0" fontId="42" fillId="0" borderId="96" xfId="11" applyFont="1" applyBorder="1" applyAlignment="1">
      <alignment vertical="center" wrapText="1"/>
    </xf>
    <xf numFmtId="0" fontId="60" fillId="0" borderId="0" xfId="11" applyFont="1" applyBorder="1" applyAlignment="1">
      <alignment vertical="center" wrapText="1"/>
    </xf>
    <xf numFmtId="0" fontId="60" fillId="0" borderId="66" xfId="11" applyFont="1" applyFill="1" applyBorder="1" applyAlignment="1">
      <alignment vertical="center" wrapText="1"/>
    </xf>
    <xf numFmtId="0" fontId="61" fillId="0" borderId="60" xfId="11" applyFont="1" applyBorder="1" applyAlignment="1">
      <alignment vertical="center" wrapText="1"/>
    </xf>
    <xf numFmtId="0" fontId="42" fillId="0" borderId="97" xfId="11" applyFont="1" applyFill="1" applyBorder="1" applyAlignment="1">
      <alignment vertical="center" wrapText="1"/>
    </xf>
    <xf numFmtId="0" fontId="42" fillId="0" borderId="98" xfId="11" applyFont="1" applyFill="1" applyBorder="1" applyAlignment="1">
      <alignment vertical="center" wrapText="1"/>
    </xf>
    <xf numFmtId="0" fontId="42" fillId="0" borderId="99" xfId="11" applyFont="1" applyFill="1" applyBorder="1" applyAlignment="1">
      <alignment vertical="center" wrapText="1"/>
    </xf>
    <xf numFmtId="0" fontId="64" fillId="0" borderId="36" xfId="11" applyFont="1" applyBorder="1" applyAlignment="1">
      <alignment vertical="center" wrapText="1"/>
    </xf>
    <xf numFmtId="0" fontId="64" fillId="0" borderId="70" xfId="11" applyFont="1" applyBorder="1" applyAlignment="1">
      <alignment vertical="center" wrapText="1"/>
    </xf>
    <xf numFmtId="0" fontId="42" fillId="0" borderId="100" xfId="11" applyFont="1" applyBorder="1" applyAlignment="1">
      <alignment horizontal="left" vertical="center" wrapText="1"/>
    </xf>
    <xf numFmtId="0" fontId="42" fillId="0" borderId="101" xfId="11" applyFont="1" applyBorder="1" applyAlignment="1">
      <alignment horizontal="left" vertical="center" wrapText="1"/>
    </xf>
    <xf numFmtId="0" fontId="42" fillId="0" borderId="100" xfId="11" applyFont="1" applyFill="1" applyBorder="1" applyAlignment="1">
      <alignment vertical="center" wrapText="1"/>
    </xf>
    <xf numFmtId="0" fontId="42" fillId="0" borderId="101" xfId="11" applyFont="1" applyFill="1" applyBorder="1" applyAlignment="1">
      <alignment vertical="center" wrapText="1"/>
    </xf>
    <xf numFmtId="0" fontId="58" fillId="0" borderId="54" xfId="11" applyFont="1" applyBorder="1" applyAlignment="1">
      <alignment vertical="center" wrapText="1"/>
    </xf>
    <xf numFmtId="0" fontId="58" fillId="0" borderId="55" xfId="11" applyFont="1" applyBorder="1" applyAlignment="1">
      <alignment vertical="center" wrapText="1"/>
    </xf>
    <xf numFmtId="0" fontId="41" fillId="0" borderId="0" xfId="11" applyFont="1" applyBorder="1" applyAlignment="1">
      <alignment horizontal="left" vertical="top" wrapText="1"/>
    </xf>
    <xf numFmtId="0" fontId="41" fillId="0" borderId="0" xfId="11" applyFont="1" applyBorder="1" applyAlignment="1">
      <alignment wrapText="1"/>
    </xf>
    <xf numFmtId="0" fontId="39" fillId="0" borderId="0" xfId="11" applyFont="1" applyFill="1" applyAlignment="1">
      <alignment wrapText="1"/>
    </xf>
    <xf numFmtId="0" fontId="39" fillId="0" borderId="0" xfId="11" applyFont="1" applyAlignment="1">
      <alignment wrapText="1"/>
    </xf>
    <xf numFmtId="0" fontId="42" fillId="0" borderId="0" xfId="11" applyFont="1" applyAlignment="1">
      <alignment wrapText="1"/>
    </xf>
    <xf numFmtId="0" fontId="52" fillId="0" borderId="0" xfId="11" applyFont="1" applyFill="1" applyAlignment="1">
      <alignment horizontal="left"/>
    </xf>
    <xf numFmtId="0" fontId="38" fillId="0" borderId="0" xfId="11" applyFont="1" applyFill="1" applyAlignment="1">
      <alignment horizontal="left" vertical="center"/>
    </xf>
    <xf numFmtId="0" fontId="38" fillId="0" borderId="0" xfId="11" applyFont="1" applyFill="1" applyAlignment="1">
      <alignment horizontal="left" vertical="center" wrapText="1"/>
    </xf>
    <xf numFmtId="0" fontId="9" fillId="0" borderId="0" xfId="12"/>
    <xf numFmtId="0" fontId="29" fillId="2" borderId="39" xfId="12" applyFont="1" applyFill="1" applyBorder="1" applyAlignment="1">
      <alignment horizontal="center" vertical="center"/>
    </xf>
    <xf numFmtId="0" fontId="29" fillId="2" borderId="40" xfId="12" applyFont="1" applyFill="1" applyBorder="1" applyAlignment="1">
      <alignment horizontal="center"/>
    </xf>
    <xf numFmtId="0" fontId="55" fillId="0" borderId="47" xfId="12" applyFont="1" applyBorder="1" applyAlignment="1">
      <alignment vertical="center" wrapText="1"/>
    </xf>
    <xf numFmtId="0" fontId="55" fillId="0" borderId="48" xfId="12" applyFont="1" applyBorder="1" applyAlignment="1">
      <alignment vertical="center" wrapText="1"/>
    </xf>
    <xf numFmtId="0" fontId="55" fillId="0" borderId="49" xfId="12" applyFont="1" applyBorder="1" applyAlignment="1">
      <alignment vertical="center" wrapText="1"/>
    </xf>
    <xf numFmtId="0" fontId="42" fillId="0" borderId="0" xfId="12" applyFont="1" applyBorder="1" applyAlignment="1">
      <alignment vertical="center" wrapText="1"/>
    </xf>
    <xf numFmtId="165" fontId="42" fillId="0" borderId="140" xfId="7" applyNumberFormat="1" applyFont="1" applyBorder="1"/>
    <xf numFmtId="165" fontId="42" fillId="0" borderId="141" xfId="7" applyNumberFormat="1" applyFont="1" applyBorder="1"/>
    <xf numFmtId="165" fontId="42" fillId="0" borderId="142" xfId="7" applyNumberFormat="1" applyFont="1" applyBorder="1"/>
    <xf numFmtId="165" fontId="42" fillId="0" borderId="151" xfId="7" applyNumberFormat="1" applyFont="1" applyBorder="1"/>
    <xf numFmtId="43" fontId="45" fillId="0" borderId="152" xfId="7" applyNumberFormat="1" applyFont="1" applyBorder="1"/>
    <xf numFmtId="0" fontId="33" fillId="0" borderId="0" xfId="13" applyFont="1"/>
    <xf numFmtId="164" fontId="67" fillId="4" borderId="143" xfId="0" applyNumberFormat="1" applyFont="1" applyFill="1" applyBorder="1" applyAlignment="1">
      <alignment horizontal="center" vertical="center" wrapText="1"/>
    </xf>
    <xf numFmtId="164" fontId="67" fillId="4" borderId="145" xfId="0" applyNumberFormat="1" applyFont="1" applyFill="1" applyBorder="1" applyAlignment="1">
      <alignment horizontal="center" vertical="center" wrapText="1"/>
    </xf>
    <xf numFmtId="164" fontId="67" fillId="4" borderId="144" xfId="0" applyNumberFormat="1" applyFont="1" applyFill="1" applyBorder="1" applyAlignment="1">
      <alignment horizontal="center" vertical="center" wrapText="1"/>
    </xf>
    <xf numFmtId="0" fontId="24" fillId="0" borderId="0" xfId="1" applyAlignment="1" applyProtection="1">
      <alignment horizontal="justify" vertical="center" wrapText="1"/>
    </xf>
    <xf numFmtId="49" fontId="20" fillId="0" borderId="0" xfId="0" applyNumberFormat="1" applyFont="1" applyAlignment="1">
      <alignment vertical="top" wrapText="1"/>
    </xf>
    <xf numFmtId="0" fontId="40" fillId="0" borderId="0" xfId="12" applyFont="1"/>
    <xf numFmtId="0" fontId="68" fillId="0" borderId="0" xfId="0" applyFont="1" applyAlignment="1">
      <alignment horizontal="justify" vertical="center" wrapText="1"/>
    </xf>
    <xf numFmtId="0" fontId="53" fillId="0" borderId="0" xfId="0" applyFont="1" applyAlignment="1">
      <alignment horizontal="center" vertical="top"/>
    </xf>
    <xf numFmtId="0" fontId="22" fillId="0" borderId="0" xfId="0" applyFont="1" applyAlignment="1">
      <alignment horizontal="justify" vertical="top"/>
    </xf>
    <xf numFmtId="0" fontId="18" fillId="0" borderId="0" xfId="12" applyFont="1" applyFill="1" applyAlignment="1">
      <alignment horizontal="justify" vertical="top" wrapText="1"/>
    </xf>
    <xf numFmtId="0" fontId="9" fillId="0" borderId="0" xfId="12" applyFill="1"/>
    <xf numFmtId="0" fontId="34" fillId="0" borderId="0" xfId="12" applyFont="1"/>
    <xf numFmtId="0" fontId="10" fillId="0" borderId="0" xfId="12" applyFont="1"/>
    <xf numFmtId="0" fontId="41" fillId="0" borderId="17" xfId="13" applyFont="1" applyBorder="1" applyAlignment="1">
      <alignment vertical="center" wrapText="1"/>
    </xf>
    <xf numFmtId="0" fontId="41" fillId="0" borderId="18" xfId="13" applyFont="1" applyBorder="1" applyAlignment="1">
      <alignment vertical="center" wrapText="1"/>
    </xf>
    <xf numFmtId="0" fontId="41" fillId="0" borderId="21" xfId="13" applyFont="1" applyBorder="1" applyAlignment="1">
      <alignment vertical="center" wrapText="1"/>
    </xf>
    <xf numFmtId="0" fontId="41" fillId="0" borderId="22" xfId="13" applyFont="1" applyBorder="1" applyAlignment="1">
      <alignment vertical="center" wrapText="1"/>
    </xf>
    <xf numFmtId="0" fontId="41" fillId="0" borderId="23" xfId="13" applyFont="1" applyBorder="1" applyAlignment="1">
      <alignment vertical="center" wrapText="1"/>
    </xf>
    <xf numFmtId="43" fontId="45" fillId="0" borderId="37" xfId="7" applyNumberFormat="1" applyFont="1" applyBorder="1"/>
    <xf numFmtId="43" fontId="45" fillId="0" borderId="0" xfId="7" applyNumberFormat="1" applyFont="1" applyBorder="1"/>
    <xf numFmtId="0" fontId="41" fillId="0" borderId="155" xfId="13" applyFont="1" applyBorder="1" applyAlignment="1">
      <alignment vertical="center" wrapText="1"/>
    </xf>
    <xf numFmtId="165" fontId="42" fillId="0" borderId="156" xfId="7" applyNumberFormat="1" applyFont="1" applyBorder="1"/>
    <xf numFmtId="43" fontId="45" fillId="0" borderId="157" xfId="7" applyNumberFormat="1" applyFont="1" applyBorder="1"/>
    <xf numFmtId="43" fontId="45" fillId="0" borderId="158" xfId="7" applyNumberFormat="1" applyFont="1" applyBorder="1"/>
    <xf numFmtId="165" fontId="42" fillId="0" borderId="159" xfId="7" applyNumberFormat="1" applyFont="1" applyBorder="1"/>
    <xf numFmtId="43" fontId="45" fillId="0" borderId="142" xfId="7" applyNumberFormat="1" applyFont="1" applyBorder="1"/>
    <xf numFmtId="43" fontId="45" fillId="0" borderId="15" xfId="7" applyNumberFormat="1" applyFont="1" applyBorder="1"/>
    <xf numFmtId="0" fontId="41" fillId="0" borderId="160" xfId="13" applyFont="1" applyBorder="1" applyAlignment="1">
      <alignment vertical="center" wrapText="1"/>
    </xf>
    <xf numFmtId="165" fontId="42" fillId="0" borderId="161" xfId="7" applyNumberFormat="1" applyFont="1" applyBorder="1"/>
    <xf numFmtId="43" fontId="46" fillId="5" borderId="26" xfId="7" applyNumberFormat="1" applyFont="1" applyFill="1" applyBorder="1"/>
    <xf numFmtId="0" fontId="25" fillId="0" borderId="0" xfId="27" applyFont="1" applyAlignment="1">
      <alignment vertical="center"/>
    </xf>
    <xf numFmtId="0" fontId="26" fillId="0" borderId="0" xfId="27" applyFont="1" applyAlignment="1">
      <alignment horizontal="justify" vertical="center" wrapText="1"/>
    </xf>
    <xf numFmtId="0" fontId="25" fillId="0" borderId="0" xfId="27" applyFont="1" applyAlignment="1"/>
    <xf numFmtId="0" fontId="26" fillId="0" borderId="0" xfId="27" applyFont="1" applyAlignment="1">
      <alignment horizontal="justify" wrapText="1"/>
    </xf>
    <xf numFmtId="0" fontId="28" fillId="0" borderId="0" xfId="27" applyFont="1" applyAlignment="1">
      <alignment horizontal="justify" vertical="top" wrapText="1"/>
    </xf>
    <xf numFmtId="0" fontId="18" fillId="0" borderId="0" xfId="27" applyNumberFormat="1" applyFont="1" applyFill="1" applyAlignment="1">
      <alignment horizontal="justify" vertical="top" wrapText="1"/>
    </xf>
    <xf numFmtId="0" fontId="18" fillId="0" borderId="0" xfId="27" applyFont="1" applyFill="1" applyAlignment="1">
      <alignment horizontal="justify" vertical="top" wrapText="1"/>
    </xf>
    <xf numFmtId="0" fontId="28" fillId="0" borderId="0" xfId="27" applyFont="1" applyFill="1" applyAlignment="1">
      <alignment horizontal="justify" vertical="top" wrapText="1"/>
    </xf>
    <xf numFmtId="166" fontId="73" fillId="7" borderId="0" xfId="28" applyNumberFormat="1" applyFont="1" applyFill="1" applyAlignment="1">
      <alignment horizontal="left"/>
    </xf>
    <xf numFmtId="166" fontId="74" fillId="7" borderId="0" xfId="28" applyNumberFormat="1" applyFont="1" applyFill="1" applyAlignment="1">
      <alignment horizontal="left"/>
    </xf>
    <xf numFmtId="0" fontId="71" fillId="0" borderId="0" xfId="28"/>
    <xf numFmtId="49" fontId="47" fillId="0" borderId="0" xfId="1" applyNumberFormat="1" applyFont="1" applyAlignment="1" applyProtection="1">
      <alignment vertical="center" wrapText="1"/>
    </xf>
    <xf numFmtId="166" fontId="76" fillId="7" borderId="165" xfId="28" applyNumberFormat="1" applyFont="1" applyFill="1" applyBorder="1" applyAlignment="1">
      <alignment horizontal="right" vertical="center"/>
    </xf>
    <xf numFmtId="166" fontId="76" fillId="7" borderId="166" xfId="28" applyNumberFormat="1" applyFont="1" applyFill="1" applyBorder="1" applyAlignment="1">
      <alignment horizontal="right" vertical="center"/>
    </xf>
    <xf numFmtId="49" fontId="67" fillId="10" borderId="171" xfId="11" applyNumberFormat="1" applyFont="1" applyFill="1" applyBorder="1" applyAlignment="1">
      <alignment horizontal="center" vertical="center" wrapText="1"/>
    </xf>
    <xf numFmtId="0" fontId="71" fillId="0" borderId="0" xfId="28" applyAlignment="1">
      <alignment horizontal="right"/>
    </xf>
    <xf numFmtId="166" fontId="77" fillId="11" borderId="165" xfId="28" applyNumberFormat="1" applyFont="1" applyFill="1" applyBorder="1" applyAlignment="1">
      <alignment horizontal="right" vertical="center" wrapText="1"/>
    </xf>
    <xf numFmtId="166" fontId="77" fillId="11" borderId="166" xfId="28" applyNumberFormat="1" applyFont="1" applyFill="1" applyBorder="1" applyAlignment="1">
      <alignment horizontal="right" vertical="center" wrapText="1"/>
    </xf>
    <xf numFmtId="166" fontId="77" fillId="12" borderId="164" xfId="28" applyNumberFormat="1" applyFont="1" applyFill="1" applyBorder="1" applyAlignment="1">
      <alignment horizontal="right" vertical="center"/>
    </xf>
    <xf numFmtId="166" fontId="81" fillId="11" borderId="165" xfId="28" applyNumberFormat="1" applyFont="1" applyFill="1" applyBorder="1" applyAlignment="1">
      <alignment horizontal="right" vertical="center" wrapText="1"/>
    </xf>
    <xf numFmtId="166" fontId="82" fillId="7" borderId="166" xfId="28" applyNumberFormat="1" applyFont="1" applyFill="1" applyBorder="1" applyAlignment="1">
      <alignment horizontal="right" vertical="center"/>
    </xf>
    <xf numFmtId="166" fontId="81" fillId="11" borderId="166" xfId="28" applyNumberFormat="1" applyFont="1" applyFill="1" applyBorder="1" applyAlignment="1">
      <alignment horizontal="right" vertical="center" wrapText="1"/>
    </xf>
    <xf numFmtId="166" fontId="81" fillId="12" borderId="164" xfId="28" applyNumberFormat="1" applyFont="1" applyFill="1" applyBorder="1" applyAlignment="1">
      <alignment horizontal="right" vertical="center"/>
    </xf>
    <xf numFmtId="166" fontId="77" fillId="11" borderId="165" xfId="28" applyNumberFormat="1" applyFont="1" applyFill="1" applyBorder="1" applyAlignment="1">
      <alignment horizontal="right" vertical="center"/>
    </xf>
    <xf numFmtId="166" fontId="83" fillId="7" borderId="0" xfId="28" applyNumberFormat="1" applyFont="1" applyFill="1" applyAlignment="1">
      <alignment horizontal="left"/>
    </xf>
    <xf numFmtId="166" fontId="77" fillId="11" borderId="166" xfId="28" applyNumberFormat="1" applyFont="1" applyFill="1" applyBorder="1" applyAlignment="1">
      <alignment horizontal="right" vertical="center"/>
    </xf>
    <xf numFmtId="166" fontId="77" fillId="11" borderId="172" xfId="28" applyNumberFormat="1" applyFont="1" applyFill="1" applyBorder="1" applyAlignment="1">
      <alignment horizontal="right" vertical="center"/>
    </xf>
    <xf numFmtId="166" fontId="81" fillId="11" borderId="165" xfId="28" applyNumberFormat="1" applyFont="1" applyFill="1" applyBorder="1" applyAlignment="1">
      <alignment horizontal="right" vertical="center"/>
    </xf>
    <xf numFmtId="166" fontId="81" fillId="11" borderId="166" xfId="28" applyNumberFormat="1" applyFont="1" applyFill="1" applyBorder="1" applyAlignment="1">
      <alignment horizontal="right" vertical="center"/>
    </xf>
    <xf numFmtId="166" fontId="81" fillId="11" borderId="172" xfId="28" applyNumberFormat="1" applyFont="1" applyFill="1" applyBorder="1" applyAlignment="1">
      <alignment horizontal="right" vertical="center"/>
    </xf>
    <xf numFmtId="166" fontId="84" fillId="7" borderId="0" xfId="28" applyNumberFormat="1" applyFont="1" applyFill="1" applyAlignment="1">
      <alignment horizontal="left"/>
    </xf>
    <xf numFmtId="166" fontId="76" fillId="7" borderId="172" xfId="28" applyNumberFormat="1" applyFont="1" applyFill="1" applyBorder="1" applyAlignment="1">
      <alignment horizontal="right" vertical="center"/>
    </xf>
    <xf numFmtId="166" fontId="82" fillId="7" borderId="165" xfId="28" applyNumberFormat="1" applyFont="1" applyFill="1" applyBorder="1" applyAlignment="1">
      <alignment horizontal="right" vertical="center"/>
    </xf>
    <xf numFmtId="167" fontId="82" fillId="7" borderId="165" xfId="28" applyNumberFormat="1" applyFont="1" applyFill="1" applyBorder="1" applyAlignment="1">
      <alignment horizontal="right" vertical="center"/>
    </xf>
    <xf numFmtId="167" fontId="82" fillId="7" borderId="166" xfId="28" applyNumberFormat="1" applyFont="1" applyFill="1" applyBorder="1" applyAlignment="1">
      <alignment horizontal="right" vertical="center"/>
    </xf>
    <xf numFmtId="167" fontId="82" fillId="7" borderId="172" xfId="28" applyNumberFormat="1" applyFont="1" applyFill="1" applyBorder="1" applyAlignment="1">
      <alignment horizontal="right" vertical="center"/>
    </xf>
    <xf numFmtId="166" fontId="76" fillId="7" borderId="173" xfId="28" applyNumberFormat="1" applyFont="1" applyFill="1" applyBorder="1" applyAlignment="1">
      <alignment horizontal="right" vertical="center"/>
    </xf>
    <xf numFmtId="166" fontId="77" fillId="12" borderId="170" xfId="28" applyNumberFormat="1" applyFont="1" applyFill="1" applyBorder="1" applyAlignment="1">
      <alignment horizontal="right" vertical="center"/>
    </xf>
    <xf numFmtId="0" fontId="84" fillId="0" borderId="0" xfId="28" applyFont="1"/>
    <xf numFmtId="166" fontId="82" fillId="7" borderId="173" xfId="28" applyNumberFormat="1" applyFont="1" applyFill="1" applyBorder="1" applyAlignment="1">
      <alignment horizontal="right" vertical="center"/>
    </xf>
    <xf numFmtId="166" fontId="81" fillId="12" borderId="170" xfId="28" applyNumberFormat="1" applyFont="1" applyFill="1" applyBorder="1" applyAlignment="1">
      <alignment horizontal="right" vertical="center"/>
    </xf>
    <xf numFmtId="167" fontId="82" fillId="7" borderId="173" xfId="28" applyNumberFormat="1" applyFont="1" applyFill="1" applyBorder="1" applyAlignment="1">
      <alignment horizontal="right" vertical="center"/>
    </xf>
    <xf numFmtId="0" fontId="85" fillId="0" borderId="0" xfId="11" applyFont="1" applyFill="1" applyAlignment="1">
      <alignment wrapText="1"/>
    </xf>
    <xf numFmtId="0" fontId="60" fillId="0" borderId="36" xfId="11" applyFont="1" applyFill="1" applyBorder="1" applyAlignment="1">
      <alignment vertical="center" wrapText="1"/>
    </xf>
    <xf numFmtId="0" fontId="60" fillId="0" borderId="60" xfId="11" applyFont="1" applyFill="1" applyBorder="1" applyAlignment="1">
      <alignment vertical="center" wrapText="1"/>
    </xf>
    <xf numFmtId="0" fontId="60" fillId="0" borderId="70" xfId="11" applyFont="1" applyBorder="1" applyAlignment="1">
      <alignment vertical="center" wrapText="1"/>
    </xf>
    <xf numFmtId="0" fontId="62" fillId="0" borderId="75" xfId="11" applyFont="1" applyFill="1" applyBorder="1" applyAlignment="1">
      <alignment vertical="center" wrapText="1"/>
    </xf>
    <xf numFmtId="0" fontId="62" fillId="0" borderId="89" xfId="11" applyFont="1" applyFill="1" applyBorder="1" applyAlignment="1">
      <alignment vertical="center" wrapText="1"/>
    </xf>
    <xf numFmtId="0" fontId="42" fillId="0" borderId="59" xfId="11" applyFont="1" applyBorder="1" applyAlignment="1">
      <alignment vertical="center" wrapText="1"/>
    </xf>
    <xf numFmtId="0" fontId="57" fillId="0" borderId="36" xfId="11" applyFont="1" applyBorder="1" applyAlignment="1">
      <alignment vertical="center" wrapText="1"/>
    </xf>
    <xf numFmtId="0" fontId="57" fillId="0" borderId="70" xfId="11" applyFont="1" applyBorder="1" applyAlignment="1">
      <alignment vertical="center" wrapText="1"/>
    </xf>
    <xf numFmtId="0" fontId="57" fillId="0" borderId="36" xfId="11" applyFont="1" applyFill="1" applyBorder="1" applyAlignment="1">
      <alignment vertical="center" wrapText="1"/>
    </xf>
    <xf numFmtId="0" fontId="57" fillId="0" borderId="70" xfId="11" applyFont="1" applyFill="1" applyBorder="1" applyAlignment="1">
      <alignment vertical="center" wrapText="1"/>
    </xf>
    <xf numFmtId="0" fontId="57" fillId="0" borderId="61" xfId="11" applyFont="1" applyBorder="1" applyAlignment="1">
      <alignment vertical="center" wrapText="1"/>
    </xf>
    <xf numFmtId="0" fontId="57" fillId="0" borderId="34" xfId="11" applyFont="1" applyBorder="1" applyAlignment="1">
      <alignment vertical="center" wrapText="1"/>
    </xf>
    <xf numFmtId="0" fontId="57" fillId="0" borderId="67" xfId="11" applyFont="1" applyBorder="1" applyAlignment="1">
      <alignment vertical="center" wrapText="1"/>
    </xf>
    <xf numFmtId="0" fontId="57" fillId="0" borderId="174" xfId="11" applyFont="1" applyBorder="1" applyAlignment="1">
      <alignment vertical="center" wrapText="1"/>
    </xf>
    <xf numFmtId="0" fontId="57" fillId="0" borderId="175" xfId="11" applyFont="1" applyBorder="1" applyAlignment="1">
      <alignment vertical="center" wrapText="1"/>
    </xf>
    <xf numFmtId="0" fontId="57" fillId="0" borderId="176" xfId="11" applyFont="1" applyFill="1" applyBorder="1" applyAlignment="1">
      <alignment vertical="center" wrapText="1"/>
    </xf>
    <xf numFmtId="0" fontId="57" fillId="0" borderId="175" xfId="11" applyFont="1" applyFill="1" applyBorder="1" applyAlignment="1">
      <alignment vertical="center" wrapText="1"/>
    </xf>
    <xf numFmtId="0" fontId="62" fillId="0" borderId="52" xfId="11" applyFont="1" applyFill="1" applyBorder="1" applyAlignment="1">
      <alignment vertical="center" wrapText="1"/>
    </xf>
    <xf numFmtId="0" fontId="62" fillId="0" borderId="53" xfId="11" applyFont="1" applyFill="1" applyBorder="1" applyAlignment="1">
      <alignment vertical="center" wrapText="1"/>
    </xf>
    <xf numFmtId="0" fontId="60" fillId="0" borderId="95" xfId="11" applyFont="1" applyFill="1" applyBorder="1" applyAlignment="1">
      <alignment vertical="center" wrapText="1"/>
    </xf>
    <xf numFmtId="0" fontId="62" fillId="0" borderId="72" xfId="11" applyFont="1" applyFill="1" applyBorder="1" applyAlignment="1">
      <alignment vertical="center" wrapText="1"/>
    </xf>
    <xf numFmtId="0" fontId="59" fillId="0" borderId="33" xfId="11" quotePrefix="1" applyFont="1" applyFill="1" applyBorder="1" applyAlignment="1">
      <alignment vertical="center" wrapText="1"/>
    </xf>
    <xf numFmtId="0" fontId="26" fillId="0" borderId="50" xfId="11" applyFont="1" applyFill="1" applyBorder="1" applyAlignment="1">
      <alignment vertical="center" wrapText="1"/>
    </xf>
    <xf numFmtId="0" fontId="26" fillId="0" borderId="51" xfId="11" applyFont="1" applyFill="1" applyBorder="1" applyAlignment="1">
      <alignment vertical="center" wrapText="1"/>
    </xf>
    <xf numFmtId="0" fontId="42" fillId="0" borderId="89" xfId="11" applyFont="1" applyFill="1" applyBorder="1" applyAlignment="1">
      <alignment horizontal="left" vertical="center" wrapText="1"/>
    </xf>
    <xf numFmtId="0" fontId="61" fillId="0" borderId="61" xfId="11" applyFont="1" applyFill="1" applyBorder="1" applyAlignment="1">
      <alignment vertical="center" wrapText="1"/>
    </xf>
    <xf numFmtId="0" fontId="62" fillId="0" borderId="54" xfId="11" applyFont="1" applyFill="1" applyBorder="1" applyAlignment="1">
      <alignment vertical="center" wrapText="1"/>
    </xf>
    <xf numFmtId="0" fontId="62" fillId="0" borderId="55" xfId="11" applyFont="1" applyFill="1" applyBorder="1" applyAlignment="1">
      <alignment vertical="center" wrapText="1"/>
    </xf>
    <xf numFmtId="49" fontId="75" fillId="8" borderId="164" xfId="28" applyNumberFormat="1" applyFont="1" applyFill="1" applyBorder="1" applyAlignment="1">
      <alignment horizontal="center" vertical="center" wrapText="1"/>
    </xf>
    <xf numFmtId="49" fontId="80" fillId="10" borderId="171" xfId="11" applyNumberFormat="1" applyFont="1" applyFill="1" applyBorder="1" applyAlignment="1">
      <alignment horizontal="center" vertical="center" wrapText="1"/>
    </xf>
    <xf numFmtId="49" fontId="72" fillId="7" borderId="0" xfId="28" applyNumberFormat="1" applyFont="1" applyFill="1" applyBorder="1" applyAlignment="1">
      <alignment vertical="center"/>
    </xf>
    <xf numFmtId="49" fontId="77" fillId="11" borderId="182" xfId="28" applyNumberFormat="1" applyFont="1" applyFill="1" applyBorder="1" applyAlignment="1">
      <alignment horizontal="left" vertical="center" wrapText="1"/>
    </xf>
    <xf numFmtId="166" fontId="81" fillId="11" borderId="183" xfId="28" applyNumberFormat="1" applyFont="1" applyFill="1" applyBorder="1" applyAlignment="1">
      <alignment horizontal="right" vertical="center" wrapText="1"/>
    </xf>
    <xf numFmtId="49" fontId="76" fillId="7" borderId="184" xfId="28" applyNumberFormat="1" applyFont="1" applyFill="1" applyBorder="1" applyAlignment="1">
      <alignment horizontal="left" vertical="center" wrapText="1"/>
    </xf>
    <xf numFmtId="166" fontId="82" fillId="7" borderId="185" xfId="28" applyNumberFormat="1" applyFont="1" applyFill="1" applyBorder="1" applyAlignment="1">
      <alignment horizontal="right" vertical="center"/>
    </xf>
    <xf numFmtId="49" fontId="77" fillId="11" borderId="184" xfId="28" applyNumberFormat="1" applyFont="1" applyFill="1" applyBorder="1" applyAlignment="1">
      <alignment horizontal="left" vertical="center" wrapText="1"/>
    </xf>
    <xf numFmtId="166" fontId="81" fillId="11" borderId="185" xfId="28" applyNumberFormat="1" applyFont="1" applyFill="1" applyBorder="1" applyAlignment="1">
      <alignment horizontal="right" vertical="center" wrapText="1"/>
    </xf>
    <xf numFmtId="49" fontId="77" fillId="11" borderId="186" xfId="28" applyNumberFormat="1" applyFont="1" applyFill="1" applyBorder="1" applyAlignment="1">
      <alignment horizontal="left" vertical="center" wrapText="1"/>
    </xf>
    <xf numFmtId="49" fontId="77" fillId="12" borderId="180" xfId="28" applyNumberFormat="1" applyFont="1" applyFill="1" applyBorder="1" applyAlignment="1">
      <alignment horizontal="left" vertical="center"/>
    </xf>
    <xf numFmtId="166" fontId="81" fillId="12" borderId="181" xfId="28" applyNumberFormat="1" applyFont="1" applyFill="1" applyBorder="1" applyAlignment="1">
      <alignment horizontal="right" vertical="center"/>
    </xf>
    <xf numFmtId="49" fontId="76" fillId="7" borderId="182" xfId="28" applyNumberFormat="1" applyFont="1" applyFill="1" applyBorder="1" applyAlignment="1">
      <alignment horizontal="left" vertical="center" wrapText="1"/>
    </xf>
    <xf numFmtId="49" fontId="76" fillId="7" borderId="192" xfId="28" applyNumberFormat="1" applyFont="1" applyFill="1" applyBorder="1" applyAlignment="1">
      <alignment horizontal="left" vertical="center" wrapText="1"/>
    </xf>
    <xf numFmtId="49" fontId="77" fillId="9" borderId="170" xfId="28" applyNumberFormat="1" applyFont="1" applyFill="1" applyBorder="1" applyAlignment="1">
      <alignment horizontal="left" vertical="center" wrapText="1"/>
    </xf>
    <xf numFmtId="164" fontId="35" fillId="4" borderId="170" xfId="12" applyNumberFormat="1" applyFont="1" applyFill="1" applyBorder="1" applyAlignment="1">
      <alignment horizontal="center" vertical="center" wrapText="1"/>
    </xf>
    <xf numFmtId="164" fontId="36" fillId="4" borderId="170" xfId="12" applyNumberFormat="1" applyFont="1" applyFill="1" applyBorder="1" applyAlignment="1">
      <alignment horizontal="center" vertical="center" wrapText="1"/>
    </xf>
    <xf numFmtId="164" fontId="35" fillId="4" borderId="170" xfId="12" quotePrefix="1" applyNumberFormat="1" applyFont="1" applyFill="1" applyBorder="1" applyAlignment="1">
      <alignment horizontal="center" vertical="center" wrapText="1"/>
    </xf>
    <xf numFmtId="166" fontId="81" fillId="11" borderId="183" xfId="28" applyNumberFormat="1" applyFont="1" applyFill="1" applyBorder="1" applyAlignment="1">
      <alignment horizontal="right" vertical="center"/>
    </xf>
    <xf numFmtId="166" fontId="81" fillId="11" borderId="185" xfId="28" applyNumberFormat="1" applyFont="1" applyFill="1" applyBorder="1" applyAlignment="1">
      <alignment horizontal="right" vertical="center"/>
    </xf>
    <xf numFmtId="166" fontId="81" fillId="11" borderId="187" xfId="28" applyNumberFormat="1" applyFont="1" applyFill="1" applyBorder="1" applyAlignment="1">
      <alignment horizontal="right" vertical="center"/>
    </xf>
    <xf numFmtId="167" fontId="82" fillId="7" borderId="183" xfId="28" applyNumberFormat="1" applyFont="1" applyFill="1" applyBorder="1" applyAlignment="1">
      <alignment horizontal="right" vertical="center"/>
    </xf>
    <xf numFmtId="167" fontId="82" fillId="7" borderId="185" xfId="28" applyNumberFormat="1" applyFont="1" applyFill="1" applyBorder="1" applyAlignment="1">
      <alignment horizontal="right" vertical="center"/>
    </xf>
    <xf numFmtId="49" fontId="76" fillId="7" borderId="186" xfId="28" applyNumberFormat="1" applyFont="1" applyFill="1" applyBorder="1" applyAlignment="1">
      <alignment horizontal="left" vertical="center" wrapText="1"/>
    </xf>
    <xf numFmtId="167" fontId="82" fillId="7" borderId="187" xfId="28" applyNumberFormat="1" applyFont="1" applyFill="1" applyBorder="1" applyAlignment="1">
      <alignment horizontal="right" vertical="center"/>
    </xf>
    <xf numFmtId="167" fontId="82" fillId="7" borderId="201" xfId="28" applyNumberFormat="1" applyFont="1" applyFill="1" applyBorder="1" applyAlignment="1">
      <alignment horizontal="right" vertical="center"/>
    </xf>
    <xf numFmtId="49" fontId="77" fillId="12" borderId="170" xfId="28" applyNumberFormat="1" applyFont="1" applyFill="1" applyBorder="1" applyAlignment="1">
      <alignment horizontal="left" vertical="center"/>
    </xf>
    <xf numFmtId="0" fontId="39" fillId="0" borderId="0" xfId="0" applyFont="1" applyAlignment="1">
      <alignment horizontal="justify" vertical="center" wrapText="1"/>
    </xf>
    <xf numFmtId="0" fontId="39" fillId="0" borderId="0" xfId="0" applyFont="1" applyAlignment="1">
      <alignment horizontal="justify" vertical="center"/>
    </xf>
    <xf numFmtId="0" fontId="86" fillId="0" borderId="0" xfId="0" applyFont="1" applyAlignment="1">
      <alignment horizontal="justify"/>
    </xf>
    <xf numFmtId="164" fontId="67" fillId="4" borderId="32" xfId="0" applyNumberFormat="1" applyFont="1" applyFill="1" applyBorder="1" applyAlignment="1">
      <alignment horizontal="center" vertical="center" wrapText="1"/>
    </xf>
    <xf numFmtId="164" fontId="67" fillId="4" borderId="30" xfId="0" applyNumberFormat="1" applyFont="1" applyFill="1" applyBorder="1" applyAlignment="1">
      <alignment horizontal="center" vertical="center" wrapText="1"/>
    </xf>
    <xf numFmtId="164" fontId="67" fillId="4" borderId="146" xfId="0" applyNumberFormat="1" applyFont="1" applyFill="1" applyBorder="1" applyAlignment="1">
      <alignment horizontal="center" vertical="center" wrapText="1"/>
    </xf>
    <xf numFmtId="164" fontId="67" fillId="4" borderId="4" xfId="0" applyNumberFormat="1" applyFont="1" applyFill="1" applyBorder="1" applyAlignment="1">
      <alignment horizontal="center" vertical="center" wrapText="1"/>
    </xf>
    <xf numFmtId="164" fontId="67" fillId="4" borderId="5" xfId="0" applyNumberFormat="1" applyFont="1" applyFill="1" applyBorder="1" applyAlignment="1">
      <alignment horizontal="center" vertical="center" wrapText="1"/>
    </xf>
    <xf numFmtId="164" fontId="67" fillId="4" borderId="6"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55" fillId="0" borderId="44" xfId="12" applyFont="1" applyFill="1" applyBorder="1" applyAlignment="1">
      <alignment vertical="center" wrapText="1"/>
    </xf>
    <xf numFmtId="0" fontId="0" fillId="0" borderId="0" xfId="0" applyAlignment="1">
      <alignment vertical="center" wrapText="1"/>
    </xf>
    <xf numFmtId="0" fontId="30" fillId="0" borderId="0" xfId="30" applyFont="1"/>
    <xf numFmtId="0" fontId="30" fillId="0" borderId="0" xfId="30" applyFont="1" applyAlignment="1">
      <alignment vertical="center"/>
    </xf>
    <xf numFmtId="0" fontId="31" fillId="3" borderId="195" xfId="30" applyFont="1" applyFill="1" applyBorder="1" applyAlignment="1">
      <alignment horizontal="center" vertical="center"/>
    </xf>
    <xf numFmtId="0" fontId="26" fillId="3" borderId="3" xfId="30" applyFont="1" applyFill="1" applyBorder="1" applyAlignment="1">
      <alignment horizontal="left" vertical="center" wrapText="1"/>
    </xf>
    <xf numFmtId="165" fontId="26" fillId="0" borderId="3" xfId="31" applyNumberFormat="1" applyFont="1" applyBorder="1" applyAlignment="1">
      <alignment vertical="center"/>
    </xf>
    <xf numFmtId="165" fontId="31" fillId="0" borderId="3" xfId="31" applyNumberFormat="1" applyFont="1" applyBorder="1" applyAlignment="1">
      <alignment vertical="center"/>
    </xf>
    <xf numFmtId="0" fontId="26" fillId="3" borderId="1" xfId="30" applyFont="1" applyFill="1" applyBorder="1" applyAlignment="1">
      <alignment horizontal="left" vertical="center" wrapText="1"/>
    </xf>
    <xf numFmtId="165" fontId="26" fillId="0" borderId="1" xfId="31" applyNumberFormat="1" applyFont="1" applyBorder="1" applyAlignment="1">
      <alignment vertical="center"/>
    </xf>
    <xf numFmtId="165" fontId="31" fillId="0" borderId="1" xfId="31" applyNumberFormat="1" applyFont="1" applyBorder="1" applyAlignment="1">
      <alignment vertical="center"/>
    </xf>
    <xf numFmtId="0" fontId="31" fillId="3" borderId="193" xfId="30" applyFont="1" applyFill="1" applyBorder="1" applyAlignment="1">
      <alignment horizontal="center" vertical="center"/>
    </xf>
    <xf numFmtId="165" fontId="42" fillId="0" borderId="3" xfId="31" applyNumberFormat="1" applyFont="1" applyBorder="1" applyAlignment="1">
      <alignment vertical="center"/>
    </xf>
    <xf numFmtId="165" fontId="44" fillId="0" borderId="3" xfId="31" applyNumberFormat="1" applyFont="1" applyBorder="1" applyAlignment="1">
      <alignment vertical="center"/>
    </xf>
    <xf numFmtId="165" fontId="42" fillId="0" borderId="1" xfId="31" applyNumberFormat="1" applyFont="1" applyBorder="1" applyAlignment="1">
      <alignment vertical="center"/>
    </xf>
    <xf numFmtId="165" fontId="44" fillId="0" borderId="1" xfId="31" applyNumberFormat="1" applyFont="1" applyBorder="1" applyAlignment="1">
      <alignment vertical="center"/>
    </xf>
    <xf numFmtId="165" fontId="42" fillId="0" borderId="3" xfId="31" applyNumberFormat="1" applyFont="1" applyFill="1" applyBorder="1" applyAlignment="1">
      <alignment vertical="center"/>
    </xf>
    <xf numFmtId="165" fontId="44" fillId="0" borderId="3" xfId="31" applyNumberFormat="1" applyFont="1" applyFill="1" applyBorder="1" applyAlignment="1">
      <alignment vertical="center"/>
    </xf>
    <xf numFmtId="165" fontId="42" fillId="0" borderId="1" xfId="31" applyNumberFormat="1" applyFont="1" applyFill="1" applyBorder="1" applyAlignment="1">
      <alignment vertical="center"/>
    </xf>
    <xf numFmtId="165" fontId="44" fillId="0" borderId="1" xfId="31" applyNumberFormat="1" applyFont="1" applyFill="1" applyBorder="1" applyAlignment="1">
      <alignment vertical="center"/>
    </xf>
    <xf numFmtId="0" fontId="32" fillId="0" borderId="0" xfId="30" applyFont="1"/>
    <xf numFmtId="0" fontId="30" fillId="0" borderId="0" xfId="30" applyFont="1" applyAlignment="1">
      <alignment horizontal="left"/>
    </xf>
    <xf numFmtId="0" fontId="12" fillId="0" borderId="0" xfId="12" applyFont="1"/>
    <xf numFmtId="0" fontId="44" fillId="0" borderId="33" xfId="11" applyFont="1" applyFill="1" applyBorder="1" applyAlignment="1">
      <alignment vertical="center" wrapText="1"/>
    </xf>
    <xf numFmtId="0" fontId="44" fillId="0" borderId="61" xfId="11" applyFont="1" applyFill="1" applyBorder="1" applyAlignment="1">
      <alignment vertical="center" wrapText="1"/>
    </xf>
    <xf numFmtId="0" fontId="44" fillId="0" borderId="0" xfId="11" applyFont="1" applyFill="1" applyBorder="1" applyAlignment="1">
      <alignment vertical="center" wrapText="1"/>
    </xf>
    <xf numFmtId="0" fontId="44" fillId="0" borderId="85" xfId="11" applyFont="1" applyFill="1" applyBorder="1" applyAlignment="1">
      <alignment vertical="center" wrapText="1"/>
    </xf>
    <xf numFmtId="0" fontId="42" fillId="0" borderId="33" xfId="11" quotePrefix="1" applyFont="1" applyFill="1" applyBorder="1" applyAlignment="1">
      <alignment vertical="center" wrapText="1"/>
    </xf>
    <xf numFmtId="0" fontId="89" fillId="0" borderId="66" xfId="11" applyFont="1" applyBorder="1" applyAlignment="1">
      <alignment vertical="center" wrapText="1"/>
    </xf>
    <xf numFmtId="166" fontId="71" fillId="7" borderId="0" xfId="28" applyNumberFormat="1" applyFont="1" applyFill="1" applyAlignment="1">
      <alignment horizontal="left"/>
    </xf>
    <xf numFmtId="0" fontId="71" fillId="0" borderId="0" xfId="28" applyFont="1"/>
    <xf numFmtId="49" fontId="75" fillId="8" borderId="164" xfId="28" applyNumberFormat="1" applyFont="1" applyFill="1" applyBorder="1" applyAlignment="1">
      <alignment horizontal="center" vertical="center" wrapText="1"/>
    </xf>
    <xf numFmtId="49" fontId="80" fillId="10" borderId="171" xfId="11" applyNumberFormat="1" applyFont="1" applyFill="1" applyBorder="1" applyAlignment="1">
      <alignment horizontal="center" vertical="center" wrapText="1"/>
    </xf>
    <xf numFmtId="49" fontId="75" fillId="8" borderId="164" xfId="28" applyNumberFormat="1" applyFont="1" applyFill="1" applyBorder="1" applyAlignment="1">
      <alignment horizontal="center" vertical="center" wrapText="1"/>
    </xf>
    <xf numFmtId="49" fontId="75" fillId="8" borderId="181" xfId="28" applyNumberFormat="1" applyFont="1" applyFill="1" applyBorder="1" applyAlignment="1">
      <alignment horizontal="center" vertical="center" wrapText="1"/>
    </xf>
    <xf numFmtId="49" fontId="75" fillId="8" borderId="167" xfId="28" applyNumberFormat="1" applyFont="1" applyFill="1" applyBorder="1" applyAlignment="1">
      <alignment horizontal="center" vertical="center" wrapText="1"/>
    </xf>
    <xf numFmtId="49" fontId="80" fillId="10" borderId="206" xfId="11" applyNumberFormat="1" applyFont="1" applyFill="1" applyBorder="1" applyAlignment="1">
      <alignment horizontal="center" vertical="center" wrapText="1"/>
    </xf>
    <xf numFmtId="49" fontId="75" fillId="8" borderId="170" xfId="28" applyNumberFormat="1" applyFont="1" applyFill="1" applyBorder="1" applyAlignment="1">
      <alignment horizontal="center" vertical="center" wrapText="1"/>
    </xf>
    <xf numFmtId="43" fontId="3" fillId="0" borderId="0" xfId="33" applyFont="1"/>
    <xf numFmtId="0" fontId="39" fillId="0" borderId="0" xfId="0" applyFont="1" applyFill="1" applyAlignment="1">
      <alignment horizontal="justify" vertical="center" wrapText="1"/>
    </xf>
    <xf numFmtId="49" fontId="76" fillId="0" borderId="184" xfId="28" applyNumberFormat="1" applyFont="1" applyFill="1" applyBorder="1" applyAlignment="1">
      <alignment horizontal="left" vertical="center" wrapText="1"/>
    </xf>
    <xf numFmtId="0" fontId="42" fillId="0" borderId="0" xfId="11" applyFont="1" applyAlignment="1"/>
    <xf numFmtId="0" fontId="60" fillId="0" borderId="59" xfId="11" applyFont="1" applyFill="1" applyBorder="1" applyAlignment="1">
      <alignment vertical="center" wrapText="1"/>
    </xf>
    <xf numFmtId="0" fontId="42" fillId="6" borderId="59" xfId="11" applyFont="1" applyFill="1" applyBorder="1" applyAlignment="1">
      <alignment vertical="center" wrapText="1"/>
    </xf>
    <xf numFmtId="0" fontId="60" fillId="0" borderId="215" xfId="11" applyFont="1" applyFill="1" applyBorder="1" applyAlignment="1">
      <alignment vertical="center" wrapText="1"/>
    </xf>
    <xf numFmtId="0" fontId="60" fillId="0" borderId="216" xfId="11" applyFont="1" applyFill="1" applyBorder="1" applyAlignment="1">
      <alignment vertical="center" wrapText="1"/>
    </xf>
    <xf numFmtId="0" fontId="42" fillId="0" borderId="59" xfId="11" applyFont="1" applyBorder="1"/>
    <xf numFmtId="0" fontId="42" fillId="0" borderId="56" xfId="11" applyFont="1" applyBorder="1"/>
    <xf numFmtId="0" fontId="42" fillId="6" borderId="219" xfId="11" applyFont="1" applyFill="1" applyBorder="1" applyAlignment="1">
      <alignment vertical="center" wrapText="1"/>
    </xf>
    <xf numFmtId="0" fontId="42" fillId="6" borderId="220" xfId="11" applyFont="1" applyFill="1" applyBorder="1" applyAlignment="1">
      <alignment vertical="center" wrapText="1"/>
    </xf>
    <xf numFmtId="0" fontId="62" fillId="0" borderId="59" xfId="11" applyFont="1" applyFill="1" applyBorder="1" applyAlignment="1">
      <alignment vertical="center" wrapText="1"/>
    </xf>
    <xf numFmtId="0" fontId="42" fillId="0" borderId="59" xfId="11" applyFont="1" applyFill="1" applyBorder="1" applyAlignment="1">
      <alignment vertical="center" wrapText="1"/>
    </xf>
    <xf numFmtId="0" fontId="59" fillId="0" borderId="59" xfId="11" quotePrefix="1" applyFont="1" applyFill="1" applyBorder="1" applyAlignment="1">
      <alignment vertical="center" wrapText="1"/>
    </xf>
    <xf numFmtId="0" fontId="59" fillId="0" borderId="59" xfId="11" applyFont="1" applyFill="1" applyBorder="1" applyAlignment="1">
      <alignment vertical="center" wrapText="1"/>
    </xf>
    <xf numFmtId="0" fontId="59" fillId="0" borderId="219" xfId="11" quotePrefix="1" applyFont="1" applyFill="1" applyBorder="1" applyAlignment="1">
      <alignment vertical="center" wrapText="1"/>
    </xf>
    <xf numFmtId="0" fontId="59" fillId="0" borderId="220" xfId="11" applyFont="1" applyFill="1" applyBorder="1" applyAlignment="1">
      <alignment vertical="center" wrapText="1"/>
    </xf>
    <xf numFmtId="0" fontId="60" fillId="0" borderId="219" xfId="11" applyFont="1" applyFill="1" applyBorder="1" applyAlignment="1">
      <alignment vertical="center" wrapText="1"/>
    </xf>
    <xf numFmtId="0" fontId="60" fillId="0" borderId="220" xfId="11" applyFont="1" applyFill="1" applyBorder="1" applyAlignment="1">
      <alignment vertical="center" wrapText="1"/>
    </xf>
    <xf numFmtId="0" fontId="57" fillId="0" borderId="59" xfId="11" applyFont="1" applyBorder="1"/>
    <xf numFmtId="0" fontId="57" fillId="0" borderId="56" xfId="11" applyFont="1" applyBorder="1"/>
    <xf numFmtId="0" fontId="59" fillId="0" borderId="95" xfId="11" applyFont="1" applyFill="1" applyBorder="1" applyAlignment="1">
      <alignment vertical="center" wrapText="1"/>
    </xf>
    <xf numFmtId="0" fontId="42" fillId="0" borderId="59" xfId="11" quotePrefix="1" applyFont="1" applyFill="1" applyBorder="1" applyAlignment="1">
      <alignment vertical="center" wrapText="1"/>
    </xf>
    <xf numFmtId="0" fontId="60" fillId="0" borderId="0" xfId="11" applyFont="1" applyFill="1" applyBorder="1" applyAlignment="1">
      <alignment vertical="center" wrapText="1"/>
    </xf>
    <xf numFmtId="0" fontId="42" fillId="0" borderId="219" xfId="11" applyFont="1" applyBorder="1"/>
    <xf numFmtId="0" fontId="42" fillId="0" borderId="220" xfId="11" applyFont="1" applyBorder="1"/>
    <xf numFmtId="0" fontId="62" fillId="0" borderId="219" xfId="11" applyFont="1" applyFill="1" applyBorder="1" applyAlignment="1">
      <alignment vertical="center" wrapText="1"/>
    </xf>
    <xf numFmtId="0" fontId="62" fillId="0" borderId="220" xfId="11" applyFont="1" applyFill="1" applyBorder="1" applyAlignment="1">
      <alignment vertical="center" wrapText="1"/>
    </xf>
    <xf numFmtId="0" fontId="42" fillId="0" borderId="219" xfId="11" applyFont="1" applyFill="1" applyBorder="1" applyAlignment="1">
      <alignment vertical="center" wrapText="1"/>
    </xf>
    <xf numFmtId="0" fontId="42" fillId="0" borderId="220" xfId="11" applyFont="1" applyFill="1" applyBorder="1" applyAlignment="1">
      <alignment vertical="center" wrapText="1"/>
    </xf>
    <xf numFmtId="0" fontId="42" fillId="0" borderId="221" xfId="11" applyFont="1" applyFill="1" applyBorder="1" applyAlignment="1">
      <alignment vertical="center" wrapText="1"/>
    </xf>
    <xf numFmtId="0" fontId="42" fillId="0" borderId="216" xfId="11" applyFont="1" applyFill="1" applyBorder="1" applyAlignment="1">
      <alignment vertical="center" wrapText="1"/>
    </xf>
    <xf numFmtId="0" fontId="42" fillId="0" borderId="59" xfId="11" applyFont="1" applyFill="1" applyBorder="1"/>
    <xf numFmtId="0" fontId="42" fillId="0" borderId="56" xfId="11" applyFont="1" applyFill="1" applyBorder="1"/>
    <xf numFmtId="0" fontId="61" fillId="0" borderId="59" xfId="11" applyFont="1" applyFill="1" applyBorder="1" applyAlignment="1">
      <alignment vertical="center" wrapText="1"/>
    </xf>
    <xf numFmtId="0" fontId="60" fillId="0" borderId="219" xfId="11" quotePrefix="1" applyFont="1" applyFill="1" applyBorder="1" applyAlignment="1">
      <alignment vertical="center" wrapText="1"/>
    </xf>
    <xf numFmtId="0" fontId="89" fillId="0" borderId="220" xfId="11" applyFont="1" applyFill="1" applyBorder="1" applyAlignment="1">
      <alignment vertical="center" wrapText="1"/>
    </xf>
    <xf numFmtId="0" fontId="92" fillId="6" borderId="59" xfId="11" applyFont="1" applyFill="1" applyBorder="1" applyAlignment="1">
      <alignment vertical="center" wrapText="1"/>
    </xf>
    <xf numFmtId="0" fontId="92" fillId="6" borderId="56" xfId="11" applyFont="1" applyFill="1" applyBorder="1" applyAlignment="1">
      <alignment vertical="center" wrapText="1"/>
    </xf>
    <xf numFmtId="0" fontId="89" fillId="0" borderId="0" xfId="11" applyFont="1" applyBorder="1" applyAlignment="1">
      <alignment vertical="center" wrapText="1"/>
    </xf>
    <xf numFmtId="0" fontId="89" fillId="0" borderId="219" xfId="11" quotePrefix="1" applyFont="1" applyFill="1" applyBorder="1" applyAlignment="1">
      <alignment vertical="center" wrapText="1"/>
    </xf>
    <xf numFmtId="0" fontId="89" fillId="0" borderId="59" xfId="11" quotePrefix="1" applyFont="1" applyFill="1" applyBorder="1" applyAlignment="1">
      <alignment vertical="center" wrapText="1"/>
    </xf>
    <xf numFmtId="0" fontId="89" fillId="0" borderId="56" xfId="11" applyFont="1" applyFill="1" applyBorder="1" applyAlignment="1">
      <alignment vertical="center" wrapText="1"/>
    </xf>
    <xf numFmtId="0" fontId="62" fillId="0" borderId="59" xfId="37" applyFont="1" applyBorder="1" applyAlignment="1">
      <alignment vertical="center" wrapText="1"/>
    </xf>
    <xf numFmtId="0" fontId="62" fillId="0" borderId="56" xfId="37" applyFont="1" applyBorder="1" applyAlignment="1">
      <alignment vertical="center" wrapText="1"/>
    </xf>
    <xf numFmtId="0" fontId="60" fillId="6" borderId="59" xfId="11" applyFont="1" applyFill="1" applyBorder="1" applyAlignment="1">
      <alignment vertical="center" wrapText="1"/>
    </xf>
    <xf numFmtId="0" fontId="60" fillId="6" borderId="56" xfId="11" applyFont="1" applyFill="1" applyBorder="1" applyAlignment="1">
      <alignment vertical="center" wrapText="1"/>
    </xf>
    <xf numFmtId="0" fontId="62" fillId="0" borderId="219" xfId="37" applyFont="1" applyBorder="1" applyAlignment="1">
      <alignment vertical="center" wrapText="1"/>
    </xf>
    <xf numFmtId="0" fontId="62" fillId="0" borderId="220" xfId="37" applyFont="1" applyBorder="1" applyAlignment="1">
      <alignment vertical="center" wrapText="1"/>
    </xf>
    <xf numFmtId="0" fontId="61" fillId="0" borderId="0" xfId="11" applyFont="1" applyBorder="1" applyAlignment="1">
      <alignment vertical="center" wrapText="1"/>
    </xf>
    <xf numFmtId="0" fontId="89" fillId="0" borderId="59" xfId="11" applyFont="1" applyFill="1" applyBorder="1" applyAlignment="1">
      <alignment vertical="center" wrapText="1"/>
    </xf>
    <xf numFmtId="0" fontId="64" fillId="0" borderId="33" xfId="11" applyFont="1" applyBorder="1" applyAlignment="1">
      <alignment vertical="center" wrapText="1"/>
    </xf>
    <xf numFmtId="0" fontId="64" fillId="0" borderId="61" xfId="11" applyFont="1" applyBorder="1" applyAlignment="1">
      <alignment vertical="center" wrapText="1"/>
    </xf>
    <xf numFmtId="0" fontId="60" fillId="0" borderId="66" xfId="11" applyFont="1" applyBorder="1" applyAlignment="1">
      <alignment vertical="center" wrapText="1"/>
    </xf>
    <xf numFmtId="0" fontId="42" fillId="0" borderId="222" xfId="11" applyFont="1" applyBorder="1" applyAlignment="1">
      <alignment vertical="center" wrapText="1"/>
    </xf>
    <xf numFmtId="0" fontId="42" fillId="0" borderId="220" xfId="11" applyFont="1" applyBorder="1" applyAlignment="1">
      <alignment vertical="center" wrapText="1"/>
    </xf>
    <xf numFmtId="0" fontId="60" fillId="0" borderId="59" xfId="11" applyFont="1" applyBorder="1" applyAlignment="1">
      <alignment vertical="center" wrapText="1"/>
    </xf>
    <xf numFmtId="0" fontId="60" fillId="0" borderId="223" xfId="11" applyFont="1" applyBorder="1" applyAlignment="1">
      <alignment vertical="center" wrapText="1"/>
    </xf>
    <xf numFmtId="0" fontId="60" fillId="0" borderId="224" xfId="11" applyFont="1" applyBorder="1" applyAlignment="1">
      <alignment vertical="center" wrapText="1"/>
    </xf>
    <xf numFmtId="0" fontId="55" fillId="0" borderId="41" xfId="12" applyFont="1" applyBorder="1" applyAlignment="1">
      <alignment vertical="center"/>
    </xf>
    <xf numFmtId="0" fontId="55" fillId="0" borderId="42" xfId="12" applyFont="1" applyBorder="1" applyAlignment="1">
      <alignment vertical="center"/>
    </xf>
    <xf numFmtId="0" fontId="55" fillId="0" borderId="43" xfId="12" applyFont="1" applyBorder="1" applyAlignment="1">
      <alignment vertical="center"/>
    </xf>
    <xf numFmtId="0" fontId="9" fillId="0" borderId="0" xfId="12" applyAlignment="1">
      <alignment vertical="center"/>
    </xf>
    <xf numFmtId="0" fontId="55" fillId="0" borderId="44" xfId="12" applyFont="1" applyBorder="1" applyAlignment="1">
      <alignment vertical="center"/>
    </xf>
    <xf numFmtId="0" fontId="55" fillId="0" borderId="45" xfId="12" applyFont="1" applyBorder="1" applyAlignment="1">
      <alignment vertical="center"/>
    </xf>
    <xf numFmtId="0" fontId="55" fillId="0" borderId="45" xfId="12" applyFont="1" applyFill="1" applyBorder="1" applyAlignment="1">
      <alignment vertical="center"/>
    </xf>
    <xf numFmtId="0" fontId="55" fillId="0" borderId="46" xfId="12" applyFont="1" applyBorder="1" applyAlignment="1">
      <alignment vertical="center"/>
    </xf>
    <xf numFmtId="0" fontId="55" fillId="0" borderId="47" xfId="12" applyFont="1" applyBorder="1" applyAlignment="1">
      <alignment vertical="center"/>
    </xf>
    <xf numFmtId="0" fontId="55" fillId="0" borderId="48" xfId="12" applyFont="1" applyBorder="1" applyAlignment="1">
      <alignment vertical="center"/>
    </xf>
    <xf numFmtId="0" fontId="55" fillId="0" borderId="49" xfId="12" applyFont="1" applyBorder="1" applyAlignment="1">
      <alignment vertical="center"/>
    </xf>
    <xf numFmtId="0" fontId="43" fillId="5" borderId="37" xfId="13" applyFont="1" applyFill="1" applyBorder="1" applyAlignment="1">
      <alignment wrapText="1"/>
    </xf>
    <xf numFmtId="0" fontId="0" fillId="0" borderId="0" xfId="0" applyAlignment="1">
      <alignment wrapText="1"/>
    </xf>
    <xf numFmtId="0" fontId="33" fillId="0" borderId="0" xfId="14" applyFont="1" applyFill="1" applyBorder="1" applyAlignment="1">
      <alignment vertical="top" wrapText="1"/>
    </xf>
    <xf numFmtId="0" fontId="24" fillId="0" borderId="0" xfId="1" applyAlignment="1" applyProtection="1">
      <alignment horizontal="left"/>
    </xf>
    <xf numFmtId="49" fontId="19" fillId="0" borderId="0" xfId="0" applyNumberFormat="1" applyFont="1"/>
    <xf numFmtId="0" fontId="18" fillId="0" borderId="0" xfId="27" applyFont="1" applyAlignment="1">
      <alignment horizontal="justify" vertical="top" wrapText="1"/>
    </xf>
    <xf numFmtId="0" fontId="18" fillId="0" borderId="0" xfId="0" applyFont="1" applyFill="1" applyAlignment="1">
      <alignment horizontal="justify" vertical="top" wrapText="1"/>
    </xf>
    <xf numFmtId="49" fontId="93" fillId="0" borderId="0" xfId="0" applyNumberFormat="1" applyFont="1" applyAlignment="1">
      <alignment vertical="top" wrapText="1"/>
    </xf>
    <xf numFmtId="0" fontId="93" fillId="0" borderId="0" xfId="27" applyFont="1" applyAlignment="1">
      <alignment horizontal="justify" vertical="top" wrapText="1"/>
    </xf>
    <xf numFmtId="0" fontId="94" fillId="0" borderId="0" xfId="0" applyFont="1"/>
    <xf numFmtId="0" fontId="93" fillId="0" borderId="0" xfId="0" applyFont="1" applyAlignment="1">
      <alignment vertical="top" wrapText="1"/>
    </xf>
    <xf numFmtId="0" fontId="40" fillId="0" borderId="0" xfId="0" applyFont="1" applyAlignment="1">
      <alignment horizontal="justify" vertical="center" wrapText="1"/>
    </xf>
    <xf numFmtId="0" fontId="95" fillId="0" borderId="0" xfId="0" applyFont="1" applyAlignment="1">
      <alignment vertical="center"/>
    </xf>
    <xf numFmtId="0" fontId="96" fillId="0" borderId="0" xfId="0" applyFont="1" applyAlignment="1">
      <alignment horizontal="justify" vertical="center" wrapText="1"/>
    </xf>
    <xf numFmtId="0" fontId="40" fillId="0" borderId="0" xfId="0" applyFont="1" applyAlignment="1">
      <alignment horizontal="justify" vertical="top" wrapText="1"/>
    </xf>
    <xf numFmtId="165" fontId="42" fillId="0" borderId="156" xfId="7" applyNumberFormat="1" applyFont="1" applyFill="1" applyBorder="1"/>
    <xf numFmtId="165" fontId="42" fillId="0" borderId="141" xfId="7" applyNumberFormat="1" applyFont="1" applyFill="1" applyBorder="1"/>
    <xf numFmtId="165" fontId="42" fillId="0" borderId="142" xfId="7" applyNumberFormat="1" applyFont="1" applyFill="1" applyBorder="1"/>
    <xf numFmtId="43" fontId="45" fillId="0" borderId="152" xfId="7" applyNumberFormat="1" applyFont="1" applyFill="1" applyBorder="1"/>
    <xf numFmtId="165" fontId="42" fillId="0" borderId="159" xfId="7" applyNumberFormat="1" applyFont="1" applyFill="1" applyBorder="1"/>
    <xf numFmtId="165" fontId="42" fillId="0" borderId="9" xfId="7" applyNumberFormat="1" applyFont="1" applyFill="1" applyBorder="1"/>
    <xf numFmtId="165" fontId="42" fillId="0" borderId="20" xfId="7" applyNumberFormat="1" applyFont="1" applyFill="1" applyBorder="1"/>
    <xf numFmtId="43" fontId="45" fillId="0" borderId="10" xfId="7" applyNumberFormat="1" applyFont="1" applyFill="1" applyBorder="1"/>
    <xf numFmtId="165" fontId="42" fillId="0" borderId="161" xfId="7" applyNumberFormat="1" applyFont="1" applyFill="1" applyBorder="1"/>
    <xf numFmtId="165" fontId="42" fillId="0" borderId="29" xfId="7" applyNumberFormat="1" applyFont="1" applyFill="1" applyBorder="1"/>
    <xf numFmtId="165" fontId="42" fillId="0" borderId="25" xfId="7" applyNumberFormat="1" applyFont="1" applyFill="1" applyBorder="1"/>
    <xf numFmtId="43" fontId="45" fillId="0" borderId="28" xfId="7" applyNumberFormat="1" applyFont="1" applyFill="1" applyBorder="1"/>
    <xf numFmtId="165" fontId="44" fillId="0" borderId="225" xfId="7" applyNumberFormat="1" applyFont="1" applyFill="1" applyBorder="1"/>
    <xf numFmtId="165" fontId="44" fillId="0" borderId="226" xfId="7" applyNumberFormat="1" applyFont="1" applyFill="1" applyBorder="1"/>
    <xf numFmtId="165" fontId="44" fillId="0" borderId="163" xfId="7" applyNumberFormat="1" applyFont="1" applyFill="1" applyBorder="1"/>
    <xf numFmtId="43" fontId="46" fillId="0" borderId="37" xfId="7" applyNumberFormat="1" applyFont="1" applyFill="1" applyBorder="1"/>
    <xf numFmtId="49" fontId="80" fillId="10" borderId="171" xfId="11" applyNumberFormat="1" applyFont="1" applyFill="1" applyBorder="1" applyAlignment="1">
      <alignment horizontal="center" vertical="center" wrapText="1"/>
    </xf>
    <xf numFmtId="49" fontId="75" fillId="8" borderId="164" xfId="28" applyNumberFormat="1" applyFont="1" applyFill="1" applyBorder="1" applyAlignment="1">
      <alignment horizontal="center" vertical="center" wrapText="1"/>
    </xf>
    <xf numFmtId="49" fontId="75" fillId="8" borderId="1" xfId="28" applyNumberFormat="1" applyFont="1" applyFill="1" applyBorder="1" applyAlignment="1">
      <alignment horizontal="center" vertical="center" wrapText="1"/>
    </xf>
    <xf numFmtId="49" fontId="75" fillId="8" borderId="230" xfId="28" applyNumberFormat="1" applyFont="1" applyFill="1" applyBorder="1" applyAlignment="1">
      <alignment horizontal="center" vertical="center" wrapText="1"/>
    </xf>
    <xf numFmtId="49" fontId="77" fillId="11" borderId="200" xfId="28" applyNumberFormat="1" applyFont="1" applyFill="1" applyBorder="1" applyAlignment="1">
      <alignment horizontal="left" vertical="center" wrapText="1"/>
    </xf>
    <xf numFmtId="166" fontId="77" fillId="11" borderId="173" xfId="28" applyNumberFormat="1" applyFont="1" applyFill="1" applyBorder="1" applyAlignment="1">
      <alignment horizontal="right" vertical="center" wrapText="1"/>
    </xf>
    <xf numFmtId="166" fontId="81" fillId="11" borderId="173" xfId="28" applyNumberFormat="1" applyFont="1" applyFill="1" applyBorder="1" applyAlignment="1">
      <alignment horizontal="right" vertical="center" wrapText="1"/>
    </xf>
    <xf numFmtId="166" fontId="81" fillId="11" borderId="201" xfId="28" applyNumberFormat="1" applyFont="1" applyFill="1" applyBorder="1" applyAlignment="1">
      <alignment horizontal="right" vertical="center" wrapText="1"/>
    </xf>
    <xf numFmtId="166" fontId="77" fillId="11" borderId="173" xfId="28" applyNumberFormat="1" applyFont="1" applyFill="1" applyBorder="1" applyAlignment="1">
      <alignment horizontal="right" vertical="center"/>
    </xf>
    <xf numFmtId="0" fontId="42" fillId="0" borderId="219" xfId="11" quotePrefix="1" applyFont="1" applyFill="1" applyBorder="1" applyAlignment="1">
      <alignment vertical="center" wrapText="1"/>
    </xf>
    <xf numFmtId="0" fontId="44" fillId="0" borderId="59" xfId="11" applyFont="1" applyFill="1" applyBorder="1"/>
    <xf numFmtId="0" fontId="44" fillId="0" borderId="56" xfId="11" applyFont="1" applyFill="1" applyBorder="1"/>
    <xf numFmtId="0" fontId="57" fillId="0" borderId="59" xfId="11" applyFont="1" applyFill="1" applyBorder="1"/>
    <xf numFmtId="0" fontId="57" fillId="0" borderId="56" xfId="11" applyFont="1" applyFill="1" applyBorder="1"/>
    <xf numFmtId="0" fontId="42" fillId="0" borderId="219" xfId="11" applyFont="1" applyFill="1" applyBorder="1"/>
    <xf numFmtId="0" fontId="42" fillId="0" borderId="220" xfId="11" applyFont="1" applyFill="1" applyBorder="1"/>
    <xf numFmtId="0" fontId="92" fillId="0" borderId="59" xfId="11" applyFont="1" applyFill="1" applyBorder="1" applyAlignment="1">
      <alignment vertical="center" wrapText="1"/>
    </xf>
    <xf numFmtId="0" fontId="92" fillId="0" borderId="56" xfId="11" applyFont="1" applyFill="1" applyBorder="1" applyAlignment="1">
      <alignment vertical="center" wrapText="1"/>
    </xf>
    <xf numFmtId="0" fontId="42" fillId="0" borderId="59" xfId="37" applyFont="1" applyFill="1" applyBorder="1" applyAlignment="1">
      <alignment vertical="center" wrapText="1"/>
    </xf>
    <xf numFmtId="0" fontId="42" fillId="0" borderId="56" xfId="37" applyFont="1" applyFill="1" applyBorder="1" applyAlignment="1">
      <alignment vertical="center" wrapText="1"/>
    </xf>
    <xf numFmtId="0" fontId="42" fillId="0" borderId="219" xfId="37" applyFont="1" applyFill="1" applyBorder="1" applyAlignment="1">
      <alignment vertical="center" wrapText="1"/>
    </xf>
    <xf numFmtId="0" fontId="42" fillId="0" borderId="220" xfId="37" applyFont="1" applyFill="1" applyBorder="1" applyAlignment="1">
      <alignment vertical="center" wrapText="1"/>
    </xf>
    <xf numFmtId="0" fontId="42" fillId="0" borderId="222" xfId="11" applyFont="1" applyFill="1" applyBorder="1" applyAlignment="1">
      <alignment vertical="center" wrapText="1"/>
    </xf>
    <xf numFmtId="0" fontId="60" fillId="0" borderId="223" xfId="11" applyFont="1" applyFill="1" applyBorder="1" applyAlignment="1">
      <alignment vertical="center" wrapText="1"/>
    </xf>
    <xf numFmtId="0" fontId="60" fillId="0" borderId="224" xfId="11" applyFont="1" applyFill="1" applyBorder="1" applyAlignment="1">
      <alignment vertical="center" wrapText="1"/>
    </xf>
    <xf numFmtId="0" fontId="39" fillId="0" borderId="0" xfId="12" applyFont="1" applyAlignment="1">
      <alignment vertical="center" wrapText="1"/>
    </xf>
    <xf numFmtId="165" fontId="44" fillId="0" borderId="32" xfId="7" applyNumberFormat="1" applyFont="1" applyFill="1" applyBorder="1"/>
    <xf numFmtId="165" fontId="44" fillId="0" borderId="30" xfId="7" applyNumberFormat="1" applyFont="1" applyFill="1" applyBorder="1"/>
    <xf numFmtId="165" fontId="44" fillId="0" borderId="26" xfId="7" applyNumberFormat="1" applyFont="1" applyFill="1" applyBorder="1"/>
    <xf numFmtId="43" fontId="46" fillId="0" borderId="16" xfId="7" applyNumberFormat="1" applyFont="1" applyFill="1" applyBorder="1"/>
    <xf numFmtId="166" fontId="100" fillId="7" borderId="165" xfId="28" applyNumberFormat="1" applyFont="1" applyFill="1" applyBorder="1" applyAlignment="1">
      <alignment horizontal="right" vertical="center"/>
    </xf>
    <xf numFmtId="166" fontId="100" fillId="7" borderId="166" xfId="28" applyNumberFormat="1" applyFont="1" applyFill="1" applyBorder="1" applyAlignment="1">
      <alignment horizontal="right" vertical="center"/>
    </xf>
    <xf numFmtId="166" fontId="100" fillId="7" borderId="169" xfId="28" applyNumberFormat="1" applyFont="1" applyFill="1" applyBorder="1" applyAlignment="1">
      <alignment horizontal="right" vertical="center"/>
    </xf>
    <xf numFmtId="166" fontId="101" fillId="9" borderId="170" xfId="28" applyNumberFormat="1" applyFont="1" applyFill="1" applyBorder="1" applyAlignment="1">
      <alignment horizontal="right" vertical="center"/>
    </xf>
    <xf numFmtId="49" fontId="77" fillId="12" borderId="235" xfId="28" applyNumberFormat="1" applyFont="1" applyFill="1" applyBorder="1" applyAlignment="1">
      <alignment horizontal="left" vertical="center"/>
    </xf>
    <xf numFmtId="166" fontId="77" fillId="12" borderId="235" xfId="28" applyNumberFormat="1" applyFont="1" applyFill="1" applyBorder="1" applyAlignment="1">
      <alignment horizontal="right" vertical="center"/>
    </xf>
    <xf numFmtId="166" fontId="81" fillId="12" borderId="235" xfId="28" applyNumberFormat="1" applyFont="1" applyFill="1" applyBorder="1" applyAlignment="1">
      <alignment horizontal="right" vertical="center"/>
    </xf>
    <xf numFmtId="167" fontId="81" fillId="12" borderId="235" xfId="28" applyNumberFormat="1" applyFont="1" applyFill="1" applyBorder="1" applyAlignment="1">
      <alignment horizontal="right" vertical="center"/>
    </xf>
    <xf numFmtId="49" fontId="77" fillId="12" borderId="236" xfId="28" applyNumberFormat="1" applyFont="1" applyFill="1" applyBorder="1" applyAlignment="1">
      <alignment horizontal="left" vertical="center"/>
    </xf>
    <xf numFmtId="166" fontId="77" fillId="12" borderId="237" xfId="28" applyNumberFormat="1" applyFont="1" applyFill="1" applyBorder="1" applyAlignment="1">
      <alignment horizontal="right" vertical="center"/>
    </xf>
    <xf numFmtId="167" fontId="81" fillId="12" borderId="237" xfId="28" applyNumberFormat="1" applyFont="1" applyFill="1" applyBorder="1" applyAlignment="1">
      <alignment horizontal="right" vertical="center"/>
    </xf>
    <xf numFmtId="167" fontId="81" fillId="12" borderId="238" xfId="28" applyNumberFormat="1" applyFont="1" applyFill="1" applyBorder="1" applyAlignment="1">
      <alignment horizontal="right" vertical="center"/>
    </xf>
    <xf numFmtId="49" fontId="75" fillId="8" borderId="230" xfId="28" applyNumberFormat="1" applyFont="1" applyFill="1" applyBorder="1" applyAlignment="1">
      <alignment horizontal="center" vertical="center" wrapText="1"/>
    </xf>
    <xf numFmtId="0" fontId="60" fillId="0" borderId="59" xfId="11" quotePrefix="1" applyFont="1" applyFill="1" applyBorder="1" applyAlignment="1">
      <alignment vertical="center" wrapText="1"/>
    </xf>
    <xf numFmtId="0" fontId="59" fillId="0" borderId="95" xfId="11" applyFont="1" applyBorder="1" applyAlignment="1">
      <alignment vertical="center" wrapText="1"/>
    </xf>
    <xf numFmtId="0" fontId="45" fillId="0" borderId="59" xfId="11" applyFont="1" applyFill="1" applyBorder="1" applyAlignment="1">
      <alignment vertical="center" wrapText="1"/>
    </xf>
    <xf numFmtId="0" fontId="45" fillId="0" borderId="56" xfId="11" applyFont="1" applyFill="1" applyBorder="1" applyAlignment="1">
      <alignment vertical="center" wrapText="1"/>
    </xf>
    <xf numFmtId="0" fontId="59" fillId="0" borderId="52" xfId="11" quotePrefix="1" applyFont="1" applyFill="1" applyBorder="1" applyAlignment="1">
      <alignment vertical="center" wrapText="1"/>
    </xf>
    <xf numFmtId="0" fontId="60" fillId="0" borderId="239" xfId="11" applyFont="1" applyFill="1" applyBorder="1" applyAlignment="1">
      <alignment vertical="center" wrapText="1"/>
    </xf>
    <xf numFmtId="0" fontId="60" fillId="0" borderId="240" xfId="11" applyFont="1" applyFill="1" applyBorder="1" applyAlignment="1">
      <alignment vertical="center" wrapText="1"/>
    </xf>
    <xf numFmtId="0" fontId="42" fillId="0" borderId="239" xfId="11" applyFont="1" applyFill="1" applyBorder="1" applyAlignment="1">
      <alignment vertical="center" wrapText="1"/>
    </xf>
    <xf numFmtId="0" fontId="42" fillId="0" borderId="240" xfId="11" applyFont="1" applyFill="1" applyBorder="1" applyAlignment="1">
      <alignment vertical="center" wrapText="1"/>
    </xf>
    <xf numFmtId="0" fontId="59" fillId="0" borderId="54" xfId="11" quotePrefix="1" applyFont="1" applyFill="1" applyBorder="1" applyAlignment="1">
      <alignment vertical="center" wrapText="1"/>
    </xf>
    <xf numFmtId="0" fontId="42" fillId="0" borderId="223" xfId="11" applyFont="1" applyFill="1" applyBorder="1" applyAlignment="1">
      <alignment vertical="center" wrapText="1"/>
    </xf>
    <xf numFmtId="0" fontId="42" fillId="0" borderId="224" xfId="11" applyFont="1" applyFill="1" applyBorder="1" applyAlignment="1">
      <alignment vertical="center" wrapText="1"/>
    </xf>
    <xf numFmtId="11" fontId="30" fillId="0" borderId="0" xfId="30" applyNumberFormat="1" applyFont="1"/>
    <xf numFmtId="0" fontId="50" fillId="0" borderId="0" xfId="11" applyFont="1" applyAlignment="1">
      <alignment vertical="center"/>
    </xf>
    <xf numFmtId="0" fontId="51" fillId="0" borderId="0" xfId="11" applyFont="1" applyAlignment="1">
      <alignment vertical="center"/>
    </xf>
    <xf numFmtId="0" fontId="48" fillId="0" borderId="0" xfId="11" applyFont="1" applyAlignment="1">
      <alignment vertical="center"/>
    </xf>
    <xf numFmtId="0" fontId="33" fillId="0" borderId="0" xfId="11" applyFont="1" applyAlignment="1">
      <alignment vertical="center"/>
    </xf>
    <xf numFmtId="0" fontId="37" fillId="0" borderId="0" xfId="11" applyFont="1" applyFill="1" applyBorder="1" applyAlignment="1">
      <alignment vertical="center" wrapText="1"/>
    </xf>
    <xf numFmtId="0" fontId="33" fillId="13" borderId="9" xfId="11" applyFont="1" applyFill="1" applyBorder="1" applyAlignment="1">
      <alignment vertical="center" wrapText="1"/>
    </xf>
    <xf numFmtId="43" fontId="12" fillId="0" borderId="0" xfId="41" applyFont="1"/>
    <xf numFmtId="43" fontId="0" fillId="0" borderId="0" xfId="41" applyFont="1"/>
    <xf numFmtId="49" fontId="77" fillId="11" borderId="165" xfId="28" applyNumberFormat="1" applyFont="1" applyFill="1" applyBorder="1" applyAlignment="1">
      <alignment horizontal="left" vertical="center" wrapText="1"/>
    </xf>
    <xf numFmtId="49" fontId="76" fillId="7" borderId="166" xfId="28" applyNumberFormat="1" applyFont="1" applyFill="1" applyBorder="1" applyAlignment="1">
      <alignment horizontal="left" vertical="center" wrapText="1"/>
    </xf>
    <xf numFmtId="49" fontId="77" fillId="11" borderId="166" xfId="28" applyNumberFormat="1" applyFont="1" applyFill="1" applyBorder="1" applyAlignment="1">
      <alignment horizontal="left" vertical="center" wrapText="1"/>
    </xf>
    <xf numFmtId="49" fontId="77" fillId="12" borderId="172" xfId="28" applyNumberFormat="1" applyFont="1" applyFill="1" applyBorder="1" applyAlignment="1">
      <alignment horizontal="left" vertical="center"/>
    </xf>
    <xf numFmtId="166" fontId="77" fillId="12" borderId="172" xfId="28" applyNumberFormat="1" applyFont="1" applyFill="1" applyBorder="1" applyAlignment="1">
      <alignment horizontal="right" vertical="center"/>
    </xf>
    <xf numFmtId="0" fontId="35" fillId="14" borderId="242" xfId="0" applyFont="1" applyFill="1" applyBorder="1" applyAlignment="1">
      <alignment horizontal="center" vertical="center" wrapText="1"/>
    </xf>
    <xf numFmtId="0" fontId="105" fillId="0" borderId="9" xfId="0" applyFont="1" applyBorder="1" applyAlignment="1">
      <alignment horizontal="left" vertical="center" wrapText="1"/>
    </xf>
    <xf numFmtId="0" fontId="25" fillId="0" borderId="9" xfId="0" applyFont="1" applyBorder="1" applyAlignment="1">
      <alignment horizontal="left" vertical="center" wrapText="1"/>
    </xf>
    <xf numFmtId="0" fontId="106" fillId="0" borderId="9" xfId="0" applyFont="1" applyBorder="1" applyAlignment="1">
      <alignment horizontal="left" vertical="center" wrapText="1"/>
    </xf>
    <xf numFmtId="0" fontId="114" fillId="0" borderId="9" xfId="0" applyFont="1" applyBorder="1" applyAlignment="1">
      <alignment horizontal="left" vertical="center" wrapText="1"/>
    </xf>
    <xf numFmtId="0" fontId="33" fillId="0" borderId="9" xfId="0" applyFont="1" applyBorder="1" applyAlignment="1">
      <alignment vertical="center" wrapText="1"/>
    </xf>
    <xf numFmtId="0" fontId="33" fillId="0" borderId="9" xfId="0" applyFont="1" applyFill="1" applyBorder="1" applyAlignment="1">
      <alignment vertical="center" wrapText="1"/>
    </xf>
    <xf numFmtId="0" fontId="106" fillId="0" borderId="9" xfId="0" applyFont="1" applyFill="1" applyBorder="1" applyAlignment="1">
      <alignment horizontal="left" vertical="center" wrapText="1"/>
    </xf>
    <xf numFmtId="0" fontId="50" fillId="0" borderId="9" xfId="0" applyFont="1" applyBorder="1" applyAlignment="1">
      <alignment vertical="center" wrapText="1"/>
    </xf>
    <xf numFmtId="0" fontId="107" fillId="0" borderId="9" xfId="0" applyFont="1" applyBorder="1" applyAlignment="1">
      <alignment vertical="center" wrapText="1"/>
    </xf>
    <xf numFmtId="0" fontId="51" fillId="0" borderId="9" xfId="11" applyFont="1" applyFill="1" applyBorder="1" applyAlignment="1">
      <alignment vertical="center" wrapText="1"/>
    </xf>
    <xf numFmtId="0" fontId="48" fillId="0" borderId="0" xfId="11" applyFont="1" applyAlignment="1">
      <alignment vertical="center" wrapText="1"/>
    </xf>
    <xf numFmtId="0" fontId="105" fillId="0" borderId="141" xfId="0" applyFont="1" applyBorder="1" applyAlignment="1">
      <alignment horizontal="left" vertical="center" wrapText="1"/>
    </xf>
    <xf numFmtId="0" fontId="33" fillId="0" borderId="9" xfId="11" applyFont="1" applyFill="1" applyBorder="1" applyAlignment="1">
      <alignment vertical="center" wrapText="1"/>
    </xf>
    <xf numFmtId="0" fontId="108" fillId="0" borderId="9" xfId="0" applyFont="1" applyBorder="1" applyAlignment="1">
      <alignment vertical="center" wrapText="1"/>
    </xf>
    <xf numFmtId="0" fontId="115" fillId="0" borderId="9" xfId="0" applyFont="1" applyBorder="1" applyAlignment="1">
      <alignment horizontal="left" vertical="center" wrapText="1"/>
    </xf>
    <xf numFmtId="0" fontId="49" fillId="0" borderId="9" xfId="0" applyFont="1" applyBorder="1" applyAlignment="1">
      <alignment vertical="center" wrapText="1"/>
    </xf>
    <xf numFmtId="0" fontId="110" fillId="0" borderId="9" xfId="0" applyFont="1" applyBorder="1" applyAlignment="1">
      <alignment horizontal="left" vertical="center" wrapText="1"/>
    </xf>
    <xf numFmtId="0" fontId="49" fillId="0" borderId="9" xfId="0" applyFont="1" applyFill="1" applyBorder="1" applyAlignment="1">
      <alignment vertical="center" wrapText="1"/>
    </xf>
    <xf numFmtId="0" fontId="116" fillId="0" borderId="9" xfId="0" applyFont="1" applyBorder="1" applyAlignment="1">
      <alignment vertical="center" wrapText="1"/>
    </xf>
    <xf numFmtId="0" fontId="109" fillId="0" borderId="9" xfId="0" applyFont="1" applyBorder="1" applyAlignment="1">
      <alignment horizontal="left" vertical="center" wrapText="1"/>
    </xf>
    <xf numFmtId="0" fontId="0" fillId="0" borderId="0" xfId="0" applyFill="1"/>
    <xf numFmtId="0" fontId="33" fillId="13" borderId="9" xfId="11" applyFont="1" applyFill="1" applyBorder="1" applyAlignment="1">
      <alignment horizontal="left" vertical="center"/>
    </xf>
    <xf numFmtId="0" fontId="51" fillId="0" borderId="9" xfId="0" applyFont="1" applyBorder="1" applyAlignment="1">
      <alignment vertical="center" wrapText="1"/>
    </xf>
    <xf numFmtId="0" fontId="33" fillId="0" borderId="141" xfId="0" applyFont="1" applyBorder="1" applyAlignment="1">
      <alignment vertical="center" wrapText="1"/>
    </xf>
    <xf numFmtId="0" fontId="105" fillId="0" borderId="29" xfId="0" applyFont="1" applyBorder="1" applyAlignment="1">
      <alignment horizontal="left" vertical="center" wrapText="1"/>
    </xf>
    <xf numFmtId="0" fontId="110" fillId="0" borderId="248" xfId="11" applyFont="1" applyFill="1" applyBorder="1" applyAlignment="1">
      <alignment vertical="center" wrapText="1"/>
    </xf>
    <xf numFmtId="0" fontId="110" fillId="0" borderId="9" xfId="11" applyFont="1" applyFill="1" applyBorder="1" applyAlignment="1">
      <alignment vertical="center" wrapText="1"/>
    </xf>
    <xf numFmtId="0" fontId="50" fillId="0" borderId="9" xfId="11" applyFont="1" applyFill="1" applyBorder="1" applyAlignment="1">
      <alignment vertical="center" wrapText="1"/>
    </xf>
    <xf numFmtId="0" fontId="33" fillId="0" borderId="29" xfId="0" applyFont="1" applyBorder="1" applyAlignment="1">
      <alignment vertical="center" wrapText="1"/>
    </xf>
    <xf numFmtId="0" fontId="51" fillId="0" borderId="9" xfId="11" applyFont="1" applyBorder="1" applyAlignment="1">
      <alignment vertical="center" wrapText="1"/>
    </xf>
    <xf numFmtId="0" fontId="51" fillId="0" borderId="0" xfId="11" applyFont="1" applyAlignment="1">
      <alignment vertical="center" wrapText="1"/>
    </xf>
    <xf numFmtId="0" fontId="25" fillId="0" borderId="141" xfId="0" applyFont="1" applyFill="1" applyBorder="1" applyAlignment="1">
      <alignment horizontal="left" vertical="center" wrapText="1"/>
    </xf>
    <xf numFmtId="0" fontId="114" fillId="0" borderId="141" xfId="0" applyFont="1" applyBorder="1" applyAlignment="1">
      <alignment horizontal="left" vertical="center" wrapText="1"/>
    </xf>
    <xf numFmtId="0" fontId="109" fillId="0" borderId="9" xfId="11" applyFont="1" applyFill="1" applyBorder="1" applyAlignment="1">
      <alignment vertical="center" wrapText="1"/>
    </xf>
    <xf numFmtId="0" fontId="33" fillId="13" borderId="9" xfId="11" applyFont="1" applyFill="1" applyBorder="1" applyAlignment="1">
      <alignment vertical="center"/>
    </xf>
    <xf numFmtId="0" fontId="49" fillId="0" borderId="29" xfId="0" applyFont="1" applyBorder="1" applyAlignment="1">
      <alignment vertical="center" wrapText="1"/>
    </xf>
    <xf numFmtId="0" fontId="115" fillId="0" borderId="9" xfId="11" applyFont="1" applyFill="1" applyBorder="1" applyAlignment="1">
      <alignment vertical="center" wrapText="1"/>
    </xf>
    <xf numFmtId="0" fontId="51" fillId="0" borderId="29" xfId="0" applyFont="1" applyBorder="1" applyAlignment="1">
      <alignment vertical="center" wrapText="1"/>
    </xf>
    <xf numFmtId="0" fontId="110" fillId="0" borderId="141" xfId="0" applyFont="1" applyBorder="1" applyAlignment="1">
      <alignment horizontal="left" vertical="center" wrapText="1"/>
    </xf>
    <xf numFmtId="0" fontId="50" fillId="0" borderId="248" xfId="11" applyFont="1" applyBorder="1" applyAlignment="1">
      <alignment vertical="center" wrapText="1"/>
    </xf>
    <xf numFmtId="0" fontId="48" fillId="0" borderId="0" xfId="11" applyFont="1" applyBorder="1" applyAlignment="1">
      <alignment vertical="center" wrapText="1"/>
    </xf>
    <xf numFmtId="0" fontId="49" fillId="0" borderId="141" xfId="0" applyFont="1" applyBorder="1" applyAlignment="1">
      <alignment vertical="center" wrapText="1"/>
    </xf>
    <xf numFmtId="0" fontId="117" fillId="0" borderId="9" xfId="11" applyFont="1" applyFill="1" applyBorder="1" applyAlignment="1">
      <alignment vertical="center" wrapText="1"/>
    </xf>
    <xf numFmtId="0" fontId="0" fillId="0" borderId="0" xfId="0" applyFill="1" applyAlignment="1">
      <alignment wrapText="1"/>
    </xf>
    <xf numFmtId="0" fontId="50" fillId="0" borderId="9" xfId="11" applyFont="1" applyBorder="1" applyAlignment="1">
      <alignment vertical="center" wrapText="1"/>
    </xf>
    <xf numFmtId="0" fontId="50" fillId="0" borderId="0" xfId="11" applyFont="1" applyBorder="1" applyAlignment="1">
      <alignment vertical="center" wrapText="1"/>
    </xf>
    <xf numFmtId="0" fontId="50" fillId="0" borderId="141" xfId="0" applyFont="1" applyBorder="1" applyAlignment="1">
      <alignment vertical="center" wrapText="1"/>
    </xf>
    <xf numFmtId="0" fontId="111" fillId="0" borderId="9" xfId="0" applyFont="1" applyBorder="1" applyAlignment="1">
      <alignment horizontal="left" vertical="center" wrapText="1"/>
    </xf>
    <xf numFmtId="0" fontId="49" fillId="0" borderId="29" xfId="0" applyFont="1" applyFill="1" applyBorder="1" applyAlignment="1">
      <alignment vertical="center" wrapText="1"/>
    </xf>
    <xf numFmtId="0" fontId="51" fillId="0" borderId="0" xfId="11" applyFont="1" applyFill="1" applyAlignment="1">
      <alignment vertical="center"/>
    </xf>
    <xf numFmtId="0" fontId="33" fillId="0" borderId="141" xfId="0" applyFont="1" applyFill="1" applyBorder="1" applyAlignment="1">
      <alignment vertical="center" wrapText="1"/>
    </xf>
    <xf numFmtId="0" fontId="33" fillId="0" borderId="9" xfId="0" applyFont="1" applyBorder="1" applyAlignment="1">
      <alignment horizontal="left" vertical="center" wrapText="1"/>
    </xf>
    <xf numFmtId="0" fontId="33" fillId="0" borderId="244" xfId="0" applyFont="1" applyBorder="1" applyAlignment="1">
      <alignment vertical="center" wrapText="1"/>
    </xf>
    <xf numFmtId="0" fontId="0" fillId="0" borderId="0" xfId="0" applyFont="1" applyAlignment="1">
      <alignment vertical="center" wrapText="1"/>
    </xf>
    <xf numFmtId="0" fontId="42" fillId="0" borderId="215" xfId="11" applyFont="1" applyFill="1" applyBorder="1" applyAlignment="1">
      <alignment vertical="center" wrapText="1"/>
    </xf>
    <xf numFmtId="0" fontId="118" fillId="0" borderId="131" xfId="11" applyFont="1" applyFill="1" applyBorder="1" applyAlignment="1">
      <alignment vertical="center" wrapText="1"/>
    </xf>
    <xf numFmtId="0" fontId="42" fillId="0" borderId="81" xfId="11" applyFont="1" applyBorder="1" applyAlignment="1">
      <alignment vertical="center" wrapText="1"/>
    </xf>
    <xf numFmtId="0" fontId="42" fillId="0" borderId="87" xfId="11" applyFont="1" applyBorder="1" applyAlignment="1">
      <alignment vertical="center" wrapText="1"/>
    </xf>
    <xf numFmtId="0" fontId="42" fillId="0" borderId="65" xfId="11" applyFont="1" applyBorder="1" applyAlignment="1">
      <alignment vertical="center" wrapText="1"/>
    </xf>
    <xf numFmtId="0" fontId="54" fillId="0" borderId="0" xfId="11" applyFont="1" applyFill="1"/>
    <xf numFmtId="0" fontId="42" fillId="0" borderId="75" xfId="11" applyFont="1" applyBorder="1" applyAlignment="1">
      <alignment vertical="center" wrapText="1"/>
    </xf>
    <xf numFmtId="0" fontId="61" fillId="0" borderId="219" xfId="11" applyFont="1" applyFill="1" applyBorder="1" applyAlignment="1">
      <alignment vertical="center" wrapText="1"/>
    </xf>
    <xf numFmtId="0" fontId="61" fillId="0" borderId="220" xfId="11" applyFont="1" applyFill="1" applyBorder="1" applyAlignment="1">
      <alignment vertical="center" wrapText="1"/>
    </xf>
    <xf numFmtId="0" fontId="42" fillId="0" borderId="91" xfId="11" applyFont="1" applyBorder="1" applyAlignment="1">
      <alignment vertical="center" wrapText="1"/>
    </xf>
    <xf numFmtId="0" fontId="42" fillId="0" borderId="93" xfId="11" applyFont="1" applyBorder="1" applyAlignment="1">
      <alignment vertical="center" wrapText="1"/>
    </xf>
    <xf numFmtId="0" fontId="42" fillId="0" borderId="34" xfId="11" applyFont="1" applyBorder="1" applyAlignment="1">
      <alignment vertical="center" wrapText="1"/>
    </xf>
    <xf numFmtId="0" fontId="57" fillId="0" borderId="74" xfId="11" applyFont="1" applyBorder="1" applyAlignment="1">
      <alignment vertical="center" wrapText="1"/>
    </xf>
    <xf numFmtId="0" fontId="60" fillId="0" borderId="57" xfId="11" applyFont="1" applyFill="1" applyBorder="1" applyAlignment="1">
      <alignment vertical="center" wrapText="1"/>
    </xf>
    <xf numFmtId="0" fontId="60" fillId="0" borderId="58" xfId="11" applyFont="1" applyFill="1" applyBorder="1" applyAlignment="1">
      <alignment vertical="center" wrapText="1"/>
    </xf>
    <xf numFmtId="0" fontId="58" fillId="0" borderId="68" xfId="11" applyFont="1" applyBorder="1" applyAlignment="1">
      <alignment vertical="center" wrapText="1"/>
    </xf>
    <xf numFmtId="169" fontId="62" fillId="0" borderId="59" xfId="11" applyNumberFormat="1" applyFont="1" applyFill="1" applyBorder="1" applyAlignment="1">
      <alignment vertical="center" wrapText="1"/>
    </xf>
    <xf numFmtId="0" fontId="42" fillId="0" borderId="59" xfId="11" applyFont="1" applyBorder="1" applyAlignment="1">
      <alignment horizontal="left" vertical="center" wrapText="1"/>
    </xf>
    <xf numFmtId="0" fontId="42" fillId="0" borderId="56" xfId="11" applyFont="1" applyBorder="1" applyAlignment="1">
      <alignment horizontal="left" vertical="center" wrapText="1"/>
    </xf>
    <xf numFmtId="0" fontId="58" fillId="0" borderId="59" xfId="11" applyFont="1" applyBorder="1" applyAlignment="1">
      <alignment vertical="center" wrapText="1"/>
    </xf>
    <xf numFmtId="0" fontId="42" fillId="0" borderId="249" xfId="11" applyFont="1" applyBorder="1" applyAlignment="1">
      <alignment horizontal="left" vertical="center" wrapText="1"/>
    </xf>
    <xf numFmtId="0" fontId="42" fillId="0" borderId="250" xfId="11" applyFont="1" applyBorder="1" applyAlignment="1">
      <alignment horizontal="left" vertical="center" wrapText="1"/>
    </xf>
    <xf numFmtId="0" fontId="42" fillId="0" borderId="249" xfId="11" applyFont="1" applyFill="1" applyBorder="1" applyAlignment="1">
      <alignment vertical="center" wrapText="1"/>
    </xf>
    <xf numFmtId="0" fontId="42" fillId="0" borderId="250" xfId="11" applyFont="1" applyFill="1" applyBorder="1" applyAlignment="1">
      <alignment vertical="center" wrapText="1"/>
    </xf>
    <xf numFmtId="0" fontId="42" fillId="0" borderId="249" xfId="11" applyFont="1" applyBorder="1" applyAlignment="1">
      <alignment vertical="center" wrapText="1"/>
    </xf>
    <xf numFmtId="0" fontId="42" fillId="0" borderId="251" xfId="11" applyFont="1" applyBorder="1" applyAlignment="1">
      <alignment vertical="center" wrapText="1"/>
    </xf>
    <xf numFmtId="0" fontId="58" fillId="0" borderId="252" xfId="11" applyFont="1" applyBorder="1" applyAlignment="1">
      <alignment vertical="center" wrapText="1"/>
    </xf>
    <xf numFmtId="0" fontId="58" fillId="0" borderId="253" xfId="11" applyFont="1" applyBorder="1" applyAlignment="1">
      <alignment vertical="center" wrapText="1"/>
    </xf>
    <xf numFmtId="0" fontId="42" fillId="0" borderId="252" xfId="11" applyFont="1" applyBorder="1" applyAlignment="1">
      <alignment vertical="center" wrapText="1"/>
    </xf>
    <xf numFmtId="0" fontId="42" fillId="0" borderId="253" xfId="11" applyFont="1" applyBorder="1" applyAlignment="1">
      <alignment vertical="center" wrapText="1"/>
    </xf>
    <xf numFmtId="0" fontId="42" fillId="0" borderId="252" xfId="11" applyFont="1" applyFill="1" applyBorder="1" applyAlignment="1">
      <alignment vertical="center" wrapText="1"/>
    </xf>
    <xf numFmtId="0" fontId="42" fillId="0" borderId="253" xfId="11" applyFont="1" applyFill="1" applyBorder="1" applyAlignment="1">
      <alignment vertical="center" wrapText="1"/>
    </xf>
    <xf numFmtId="0" fontId="59" fillId="0" borderId="252" xfId="11" applyFont="1" applyFill="1" applyBorder="1" applyAlignment="1">
      <alignment vertical="center" wrapText="1"/>
    </xf>
    <xf numFmtId="0" fontId="59" fillId="0" borderId="253" xfId="11" applyFont="1" applyFill="1" applyBorder="1" applyAlignment="1">
      <alignment vertical="center" wrapText="1"/>
    </xf>
    <xf numFmtId="0" fontId="89" fillId="0" borderId="254" xfId="11" applyFont="1" applyFill="1" applyBorder="1" applyAlignment="1">
      <alignment vertical="center" wrapText="1"/>
    </xf>
    <xf numFmtId="0" fontId="89" fillId="0" borderId="253" xfId="11" applyFont="1" applyFill="1" applyBorder="1" applyAlignment="1">
      <alignment vertical="center" wrapText="1"/>
    </xf>
    <xf numFmtId="0" fontId="42" fillId="0" borderId="254" xfId="11" applyFont="1" applyFill="1" applyBorder="1" applyAlignment="1">
      <alignment vertical="center" wrapText="1"/>
    </xf>
    <xf numFmtId="169" fontId="89" fillId="0" borderId="254" xfId="11" applyNumberFormat="1" applyFont="1" applyFill="1" applyBorder="1" applyAlignment="1">
      <alignment vertical="center" wrapText="1"/>
    </xf>
    <xf numFmtId="0" fontId="89" fillId="0" borderId="239" xfId="11" applyFont="1" applyFill="1" applyBorder="1" applyAlignment="1">
      <alignment vertical="center" wrapText="1"/>
    </xf>
    <xf numFmtId="0" fontId="89" fillId="0" borderId="240" xfId="11" applyFont="1" applyFill="1" applyBorder="1" applyAlignment="1">
      <alignment vertical="center" wrapText="1"/>
    </xf>
    <xf numFmtId="169" fontId="89" fillId="0" borderId="239" xfId="11" applyNumberFormat="1" applyFont="1" applyFill="1" applyBorder="1" applyAlignment="1">
      <alignment vertical="center" wrapText="1"/>
    </xf>
    <xf numFmtId="0" fontId="89" fillId="0" borderId="74" xfId="11" applyFont="1" applyBorder="1" applyAlignment="1">
      <alignment vertical="center" wrapText="1"/>
    </xf>
    <xf numFmtId="0" fontId="89" fillId="0" borderId="61" xfId="11" applyFont="1" applyBorder="1" applyAlignment="1">
      <alignment vertical="center" wrapText="1"/>
    </xf>
    <xf numFmtId="0" fontId="89" fillId="0" borderId="33" xfId="11" applyFont="1" applyBorder="1" applyAlignment="1">
      <alignment vertical="center" wrapText="1"/>
    </xf>
    <xf numFmtId="169" fontId="89" fillId="0" borderId="63" xfId="11" applyNumberFormat="1" applyFont="1" applyFill="1" applyBorder="1" applyAlignment="1">
      <alignment vertical="center" wrapText="1"/>
    </xf>
    <xf numFmtId="0" fontId="89" fillId="0" borderId="64" xfId="11" applyFont="1" applyFill="1" applyBorder="1" applyAlignment="1">
      <alignment vertical="center" wrapText="1"/>
    </xf>
    <xf numFmtId="0" fontId="89" fillId="0" borderId="63" xfId="11" quotePrefix="1" applyFont="1" applyFill="1" applyBorder="1" applyAlignment="1">
      <alignment vertical="center" wrapText="1"/>
    </xf>
    <xf numFmtId="0" fontId="42" fillId="0" borderId="63" xfId="11" quotePrefix="1" applyFont="1" applyFill="1" applyBorder="1" applyAlignment="1">
      <alignment vertical="center" wrapText="1"/>
    </xf>
    <xf numFmtId="0" fontId="60" fillId="0" borderId="63" xfId="11" quotePrefix="1" applyFont="1" applyFill="1" applyBorder="1" applyAlignment="1">
      <alignment vertical="center" wrapText="1"/>
    </xf>
    <xf numFmtId="0" fontId="60" fillId="0" borderId="64" xfId="11" applyFont="1" applyFill="1" applyBorder="1" applyAlignment="1">
      <alignment vertical="center" wrapText="1"/>
    </xf>
    <xf numFmtId="0" fontId="42" fillId="6" borderId="0" xfId="11" applyFont="1" applyFill="1" applyBorder="1" applyAlignment="1">
      <alignment vertical="center" wrapText="1"/>
    </xf>
    <xf numFmtId="0" fontId="59" fillId="0" borderId="62" xfId="11" applyFont="1" applyBorder="1" applyAlignment="1">
      <alignment vertical="center" wrapText="1"/>
    </xf>
    <xf numFmtId="0" fontId="58" fillId="0" borderId="74" xfId="11" applyFont="1" applyBorder="1" applyAlignment="1">
      <alignment vertical="center" wrapText="1"/>
    </xf>
    <xf numFmtId="0" fontId="42" fillId="0" borderId="52" xfId="11" quotePrefix="1" applyFont="1" applyFill="1" applyBorder="1" applyAlignment="1">
      <alignment vertical="center" wrapText="1"/>
    </xf>
    <xf numFmtId="0" fontId="42" fillId="0" borderId="54" xfId="11" quotePrefix="1" applyFont="1" applyFill="1" applyBorder="1" applyAlignment="1">
      <alignment vertical="center" wrapText="1"/>
    </xf>
    <xf numFmtId="0" fontId="42" fillId="0" borderId="86" xfId="11" applyFont="1" applyBorder="1" applyAlignment="1">
      <alignment vertical="center" wrapText="1"/>
    </xf>
    <xf numFmtId="0" fontId="58" fillId="0" borderId="75" xfId="11" applyFont="1" applyBorder="1" applyAlignment="1">
      <alignment vertical="center" wrapText="1"/>
    </xf>
    <xf numFmtId="0" fontId="58" fillId="0" borderId="76" xfId="11" applyFont="1" applyBorder="1" applyAlignment="1">
      <alignment vertical="center" wrapText="1"/>
    </xf>
    <xf numFmtId="0" fontId="42" fillId="0" borderId="95" xfId="11" applyFont="1" applyBorder="1" applyAlignment="1">
      <alignment vertical="center" wrapText="1"/>
    </xf>
    <xf numFmtId="0" fontId="58" fillId="0" borderId="65" xfId="11" applyFont="1" applyBorder="1" applyAlignment="1">
      <alignment vertical="center" wrapText="1"/>
    </xf>
    <xf numFmtId="0" fontId="20" fillId="0" borderId="0" xfId="12" applyFont="1" applyFill="1" applyAlignment="1">
      <alignment horizontal="justify" vertical="top" wrapText="1"/>
    </xf>
    <xf numFmtId="49" fontId="119" fillId="11" borderId="164" xfId="0" applyNumberFormat="1" applyFont="1" applyFill="1" applyBorder="1" applyAlignment="1">
      <alignment horizontal="left" vertical="center" wrapText="1"/>
    </xf>
    <xf numFmtId="166" fontId="119" fillId="11" borderId="164" xfId="0" applyNumberFormat="1" applyFont="1" applyFill="1" applyBorder="1" applyAlignment="1">
      <alignment horizontal="right" vertical="center" wrapText="1"/>
    </xf>
    <xf numFmtId="49" fontId="120" fillId="7" borderId="164" xfId="0" applyNumberFormat="1" applyFont="1" applyFill="1" applyBorder="1" applyAlignment="1">
      <alignment horizontal="left" vertical="center" wrapText="1"/>
    </xf>
    <xf numFmtId="166" fontId="120" fillId="7" borderId="164" xfId="0" applyNumberFormat="1" applyFont="1" applyFill="1" applyBorder="1" applyAlignment="1">
      <alignment horizontal="right" vertical="center"/>
    </xf>
    <xf numFmtId="166" fontId="121" fillId="7" borderId="164" xfId="0" applyNumberFormat="1" applyFont="1" applyFill="1" applyBorder="1" applyAlignment="1">
      <alignment horizontal="right" vertical="center"/>
    </xf>
    <xf numFmtId="49" fontId="120" fillId="0" borderId="164" xfId="0" applyNumberFormat="1" applyFont="1" applyFill="1" applyBorder="1" applyAlignment="1">
      <alignment horizontal="left" vertical="center" wrapText="1"/>
    </xf>
    <xf numFmtId="166" fontId="120" fillId="0" borderId="164" xfId="0" applyNumberFormat="1" applyFont="1" applyFill="1" applyBorder="1" applyAlignment="1">
      <alignment horizontal="right" vertical="center"/>
    </xf>
    <xf numFmtId="166" fontId="121" fillId="0" borderId="164" xfId="0" applyNumberFormat="1" applyFont="1" applyFill="1" applyBorder="1" applyAlignment="1">
      <alignment horizontal="right" vertical="center"/>
    </xf>
    <xf numFmtId="0" fontId="71" fillId="0" borderId="0" xfId="28" applyFill="1"/>
    <xf numFmtId="166" fontId="71" fillId="0" borderId="0" xfId="28" applyNumberFormat="1" applyFont="1"/>
    <xf numFmtId="49" fontId="119" fillId="12" borderId="237" xfId="0" applyNumberFormat="1" applyFont="1" applyFill="1" applyBorder="1" applyAlignment="1">
      <alignment horizontal="left" vertical="center"/>
    </xf>
    <xf numFmtId="166" fontId="119" fillId="12" borderId="237" xfId="0" applyNumberFormat="1" applyFont="1" applyFill="1" applyBorder="1" applyAlignment="1">
      <alignment horizontal="right" vertical="center"/>
    </xf>
    <xf numFmtId="166" fontId="122" fillId="12" borderId="237" xfId="0" applyNumberFormat="1" applyFont="1" applyFill="1" applyBorder="1" applyAlignment="1">
      <alignment horizontal="right" vertical="center"/>
    </xf>
    <xf numFmtId="0" fontId="49" fillId="0" borderId="0" xfId="11" applyFont="1" applyFill="1" applyAlignment="1">
      <alignment horizontal="left" vertical="center"/>
    </xf>
    <xf numFmtId="0" fontId="33" fillId="0" borderId="9" xfId="11" applyFont="1" applyBorder="1" applyAlignment="1">
      <alignment vertical="center" wrapText="1"/>
    </xf>
    <xf numFmtId="0" fontId="107" fillId="0" borderId="9" xfId="11" applyFont="1" applyFill="1" applyBorder="1" applyAlignment="1">
      <alignment vertical="center" wrapText="1"/>
    </xf>
    <xf numFmtId="0" fontId="107" fillId="0" borderId="9" xfId="11" applyFont="1" applyBorder="1" applyAlignment="1">
      <alignment vertical="center" wrapText="1"/>
    </xf>
    <xf numFmtId="0" fontId="107" fillId="0" borderId="248" xfId="11" applyFont="1" applyBorder="1" applyAlignment="1">
      <alignment vertical="center" wrapText="1"/>
    </xf>
    <xf numFmtId="0" fontId="107" fillId="0" borderId="141" xfId="11" applyFont="1" applyBorder="1" applyAlignment="1">
      <alignment vertical="center" wrapText="1"/>
    </xf>
    <xf numFmtId="0" fontId="107" fillId="0" borderId="9" xfId="0" applyFont="1" applyFill="1" applyBorder="1" applyAlignment="1">
      <alignment vertical="center" wrapText="1"/>
    </xf>
    <xf numFmtId="0" fontId="41" fillId="0" borderId="9" xfId="0" applyFont="1" applyBorder="1" applyAlignment="1">
      <alignment horizontal="left" vertical="center" wrapText="1"/>
    </xf>
    <xf numFmtId="0" fontId="41" fillId="0" borderId="9" xfId="0" applyFont="1" applyBorder="1" applyAlignment="1">
      <alignment vertical="center" wrapText="1"/>
    </xf>
    <xf numFmtId="0" fontId="41" fillId="13" borderId="9" xfId="0" applyFont="1" applyFill="1" applyBorder="1" applyAlignment="1">
      <alignment vertical="center" wrapText="1"/>
    </xf>
    <xf numFmtId="0" fontId="41" fillId="0" borderId="243" xfId="0" applyFont="1" applyBorder="1" applyAlignment="1">
      <alignment vertical="center" wrapText="1"/>
    </xf>
    <xf numFmtId="0" fontId="41" fillId="0" borderId="9" xfId="0" applyFont="1" applyFill="1" applyBorder="1" applyAlignment="1">
      <alignment vertical="center" wrapText="1"/>
    </xf>
    <xf numFmtId="0" fontId="41" fillId="0" borderId="244" xfId="0" applyFont="1" applyBorder="1" applyAlignment="1">
      <alignment horizontal="left" vertical="center" wrapText="1"/>
    </xf>
    <xf numFmtId="0" fontId="41" fillId="0" borderId="244" xfId="0" applyFont="1" applyBorder="1" applyAlignment="1">
      <alignment vertical="center" wrapText="1"/>
    </xf>
    <xf numFmtId="0" fontId="41" fillId="0" borderId="197" xfId="30" applyFont="1" applyBorder="1" applyAlignment="1">
      <alignment horizontal="left" vertical="center" wrapText="1"/>
    </xf>
    <xf numFmtId="0" fontId="4" fillId="0" borderId="241" xfId="30" applyFont="1" applyBorder="1" applyAlignment="1">
      <alignment horizontal="left" vertical="center" wrapText="1"/>
    </xf>
    <xf numFmtId="0" fontId="4" fillId="0" borderId="199" xfId="30" applyFont="1" applyBorder="1" applyAlignment="1">
      <alignment horizontal="left" vertical="center" wrapText="1"/>
    </xf>
    <xf numFmtId="0" fontId="27" fillId="0" borderId="0" xfId="30" applyFont="1" applyBorder="1" applyAlignment="1">
      <alignment horizontal="center" vertical="center" wrapText="1"/>
    </xf>
    <xf numFmtId="0" fontId="27" fillId="0" borderId="198" xfId="30" applyFont="1" applyBorder="1" applyAlignment="1">
      <alignment horizontal="left" wrapText="1"/>
    </xf>
    <xf numFmtId="0" fontId="5" fillId="0" borderId="193" xfId="30" applyFont="1" applyBorder="1" applyAlignment="1">
      <alignment horizontal="left" vertical="center"/>
    </xf>
    <xf numFmtId="0" fontId="5" fillId="0" borderId="168" xfId="30" applyFont="1" applyBorder="1" applyAlignment="1">
      <alignment horizontal="left" vertical="center"/>
    </xf>
    <xf numFmtId="0" fontId="5" fillId="0" borderId="194" xfId="30" applyFont="1" applyBorder="1" applyAlignment="1">
      <alignment horizontal="left" vertical="center"/>
    </xf>
    <xf numFmtId="0" fontId="41" fillId="0" borderId="195" xfId="30" applyFont="1" applyBorder="1" applyAlignment="1">
      <alignment horizontal="left" vertical="center" wrapText="1"/>
    </xf>
    <xf numFmtId="0" fontId="4" fillId="0" borderId="0" xfId="30" applyFont="1" applyBorder="1" applyAlignment="1">
      <alignment horizontal="left" vertical="center" wrapText="1"/>
    </xf>
    <xf numFmtId="0" fontId="4" fillId="0" borderId="196" xfId="30" applyFont="1" applyBorder="1" applyAlignment="1">
      <alignment horizontal="left" vertical="center" wrapText="1"/>
    </xf>
    <xf numFmtId="166" fontId="78" fillId="0" borderId="245" xfId="28" applyNumberFormat="1" applyFont="1" applyFill="1" applyBorder="1" applyAlignment="1">
      <alignment horizontal="left" vertical="top" wrapText="1"/>
    </xf>
    <xf numFmtId="166" fontId="78" fillId="0" borderId="246" xfId="28" applyNumberFormat="1" applyFont="1" applyFill="1" applyBorder="1" applyAlignment="1">
      <alignment horizontal="left" vertical="top" wrapText="1"/>
    </xf>
    <xf numFmtId="166" fontId="78" fillId="0" borderId="247" xfId="28" applyNumberFormat="1" applyFont="1" applyFill="1" applyBorder="1" applyAlignment="1">
      <alignment horizontal="left" vertical="top" wrapText="1"/>
    </xf>
    <xf numFmtId="49" fontId="72" fillId="7" borderId="0" xfId="28" applyNumberFormat="1" applyFont="1" applyFill="1" applyBorder="1" applyAlignment="1">
      <alignment horizontal="center" vertical="center" wrapText="1"/>
    </xf>
    <xf numFmtId="49" fontId="72" fillId="7" borderId="0" xfId="28" applyNumberFormat="1" applyFont="1" applyFill="1" applyBorder="1" applyAlignment="1">
      <alignment horizontal="left" vertical="center" wrapText="1"/>
    </xf>
    <xf numFmtId="49" fontId="75" fillId="8" borderId="177" xfId="28" applyNumberFormat="1" applyFont="1" applyFill="1" applyBorder="1" applyAlignment="1">
      <alignment horizontal="center" vertical="center" wrapText="1"/>
    </xf>
    <xf numFmtId="49" fontId="75" fillId="8" borderId="180" xfId="28" applyNumberFormat="1" applyFont="1" applyFill="1" applyBorder="1" applyAlignment="1">
      <alignment horizontal="center" vertical="center" wrapText="1"/>
    </xf>
    <xf numFmtId="49" fontId="75" fillId="8" borderId="191" xfId="28" applyNumberFormat="1" applyFont="1" applyFill="1" applyBorder="1" applyAlignment="1">
      <alignment horizontal="center" vertical="center" wrapText="1"/>
    </xf>
    <xf numFmtId="49" fontId="75" fillId="8" borderId="229" xfId="28" applyNumberFormat="1" applyFont="1" applyFill="1" applyBorder="1" applyAlignment="1">
      <alignment horizontal="center" vertical="center" wrapText="1"/>
    </xf>
    <xf numFmtId="49" fontId="75" fillId="8" borderId="227" xfId="28" applyNumberFormat="1" applyFont="1" applyFill="1" applyBorder="1" applyAlignment="1">
      <alignment horizontal="center" vertical="center" wrapText="1"/>
    </xf>
    <xf numFmtId="49" fontId="75" fillId="8" borderId="228" xfId="28" applyNumberFormat="1" applyFont="1" applyFill="1" applyBorder="1" applyAlignment="1">
      <alignment horizontal="center" vertical="center" wrapText="1"/>
    </xf>
    <xf numFmtId="0" fontId="41" fillId="0" borderId="197" xfId="30" applyFont="1" applyFill="1" applyBorder="1" applyAlignment="1">
      <alignment horizontal="left" vertical="center" wrapText="1"/>
    </xf>
    <xf numFmtId="0" fontId="41" fillId="0" borderId="241" xfId="30" applyFont="1" applyFill="1" applyBorder="1" applyAlignment="1">
      <alignment horizontal="left" vertical="center" wrapText="1"/>
    </xf>
    <xf numFmtId="0" fontId="41" fillId="0" borderId="199" xfId="30" applyFont="1" applyFill="1" applyBorder="1" applyAlignment="1">
      <alignment horizontal="left" vertical="center" wrapText="1"/>
    </xf>
    <xf numFmtId="0" fontId="41" fillId="0" borderId="193" xfId="30" applyFont="1" applyFill="1" applyBorder="1" applyAlignment="1">
      <alignment horizontal="left" vertical="center" wrapText="1"/>
    </xf>
    <xf numFmtId="0" fontId="41" fillId="0" borderId="168" xfId="30" applyFont="1" applyFill="1" applyBorder="1" applyAlignment="1">
      <alignment horizontal="left" vertical="center" wrapText="1"/>
    </xf>
    <xf numFmtId="0" fontId="41" fillId="0" borderId="194" xfId="30" applyFont="1" applyFill="1" applyBorder="1" applyAlignment="1">
      <alignment horizontal="left" vertical="center" wrapText="1"/>
    </xf>
    <xf numFmtId="49" fontId="72" fillId="7" borderId="198" xfId="28" applyNumberFormat="1" applyFont="1" applyFill="1" applyBorder="1" applyAlignment="1">
      <alignment horizontal="left" vertical="center" wrapText="1"/>
    </xf>
    <xf numFmtId="49" fontId="75" fillId="8" borderId="210" xfId="28" applyNumberFormat="1" applyFont="1" applyFill="1" applyBorder="1" applyAlignment="1">
      <alignment horizontal="center" vertical="center" wrapText="1"/>
    </xf>
    <xf numFmtId="49" fontId="75" fillId="8" borderId="211" xfId="28" applyNumberFormat="1" applyFont="1" applyFill="1" applyBorder="1" applyAlignment="1">
      <alignment horizontal="center" vertical="center" wrapText="1"/>
    </xf>
    <xf numFmtId="49" fontId="75" fillId="8" borderId="212" xfId="28" applyNumberFormat="1" applyFont="1" applyFill="1" applyBorder="1" applyAlignment="1">
      <alignment horizontal="center" vertical="center" wrapText="1"/>
    </xf>
    <xf numFmtId="49" fontId="80" fillId="10" borderId="188" xfId="11" applyNumberFormat="1" applyFont="1" applyFill="1" applyBorder="1" applyAlignment="1">
      <alignment horizontal="center" vertical="center" wrapText="1"/>
    </xf>
    <xf numFmtId="49" fontId="80" fillId="10" borderId="171" xfId="11" applyNumberFormat="1" applyFont="1" applyFill="1" applyBorder="1" applyAlignment="1">
      <alignment horizontal="center" vertical="center" wrapText="1"/>
    </xf>
    <xf numFmtId="49" fontId="80" fillId="10" borderId="189" xfId="11" applyNumberFormat="1" applyFont="1" applyFill="1" applyBorder="1" applyAlignment="1">
      <alignment horizontal="center" vertical="center" wrapText="1"/>
    </xf>
    <xf numFmtId="49" fontId="80" fillId="10" borderId="190" xfId="11" applyNumberFormat="1" applyFont="1" applyFill="1" applyBorder="1" applyAlignment="1">
      <alignment horizontal="center" vertical="center" wrapText="1"/>
    </xf>
    <xf numFmtId="49" fontId="72" fillId="7" borderId="38" xfId="28" applyNumberFormat="1" applyFont="1" applyFill="1" applyBorder="1" applyAlignment="1">
      <alignment horizontal="center" vertical="center" wrapText="1"/>
    </xf>
    <xf numFmtId="49" fontId="72" fillId="7" borderId="162" xfId="28" applyNumberFormat="1" applyFont="1" applyFill="1" applyBorder="1" applyAlignment="1">
      <alignment horizontal="center" vertical="center" wrapText="1"/>
    </xf>
    <xf numFmtId="49" fontId="72" fillId="7" borderId="163" xfId="28" applyNumberFormat="1" applyFont="1" applyFill="1" applyBorder="1" applyAlignment="1">
      <alignment horizontal="center" vertical="center" wrapText="1"/>
    </xf>
    <xf numFmtId="49" fontId="72" fillId="7" borderId="203" xfId="28" applyNumberFormat="1" applyFont="1" applyFill="1" applyBorder="1" applyAlignment="1">
      <alignment horizontal="left" vertical="center" wrapText="1"/>
    </xf>
    <xf numFmtId="49" fontId="72" fillId="7" borderId="154" xfId="28" applyNumberFormat="1" applyFont="1" applyFill="1" applyBorder="1" applyAlignment="1">
      <alignment horizontal="left" vertical="center" wrapText="1"/>
    </xf>
    <xf numFmtId="49" fontId="75" fillId="8" borderId="178" xfId="28" applyNumberFormat="1" applyFont="1" applyFill="1" applyBorder="1" applyAlignment="1">
      <alignment horizontal="center" vertical="center" wrapText="1"/>
    </xf>
    <xf numFmtId="49" fontId="75" fillId="8" borderId="164" xfId="28" applyNumberFormat="1" applyFont="1" applyFill="1" applyBorder="1" applyAlignment="1">
      <alignment horizontal="center" vertical="center" wrapText="1"/>
    </xf>
    <xf numFmtId="49" fontId="75" fillId="8" borderId="179" xfId="28" applyNumberFormat="1" applyFont="1" applyFill="1" applyBorder="1" applyAlignment="1">
      <alignment horizontal="center" vertical="center" wrapText="1"/>
    </xf>
    <xf numFmtId="49" fontId="75" fillId="8" borderId="181" xfId="28" applyNumberFormat="1" applyFont="1" applyFill="1" applyBorder="1" applyAlignment="1">
      <alignment horizontal="center" vertical="center" wrapText="1"/>
    </xf>
    <xf numFmtId="49" fontId="72" fillId="7" borderId="139" xfId="28" applyNumberFormat="1" applyFont="1" applyFill="1" applyBorder="1" applyAlignment="1">
      <alignment horizontal="left" vertical="center" wrapText="1"/>
    </xf>
    <xf numFmtId="49" fontId="72" fillId="7" borderId="7" xfId="28" applyNumberFormat="1" applyFont="1" applyFill="1" applyBorder="1" applyAlignment="1">
      <alignment horizontal="left" vertical="center" wrapText="1"/>
    </xf>
    <xf numFmtId="49" fontId="72" fillId="7" borderId="204" xfId="28" applyNumberFormat="1" applyFont="1" applyFill="1" applyBorder="1" applyAlignment="1">
      <alignment horizontal="left" vertical="center" wrapText="1"/>
    </xf>
    <xf numFmtId="49" fontId="75" fillId="8" borderId="195" xfId="28" applyNumberFormat="1" applyFont="1" applyFill="1" applyBorder="1" applyAlignment="1">
      <alignment horizontal="center" vertical="center" wrapText="1"/>
    </xf>
    <xf numFmtId="49" fontId="75" fillId="8" borderId="205" xfId="28" applyNumberFormat="1" applyFont="1" applyFill="1" applyBorder="1" applyAlignment="1">
      <alignment horizontal="center" vertical="center" wrapText="1"/>
    </xf>
    <xf numFmtId="0" fontId="41" fillId="0" borderId="245" xfId="30" applyFont="1" applyFill="1" applyBorder="1" applyAlignment="1">
      <alignment horizontal="left" vertical="center" wrapText="1"/>
    </xf>
    <xf numFmtId="0" fontId="41" fillId="0" borderId="246" xfId="30" applyFont="1" applyFill="1" applyBorder="1" applyAlignment="1">
      <alignment horizontal="left" vertical="center" wrapText="1"/>
    </xf>
    <xf numFmtId="0" fontId="41" fillId="0" borderId="247" xfId="30" applyFont="1" applyFill="1" applyBorder="1" applyAlignment="1">
      <alignment horizontal="left" vertical="center" wrapText="1"/>
    </xf>
    <xf numFmtId="49" fontId="72" fillId="7" borderId="0" xfId="28" applyNumberFormat="1" applyFont="1" applyFill="1" applyAlignment="1">
      <alignment horizontal="center" vertical="center" wrapText="1"/>
    </xf>
    <xf numFmtId="49" fontId="72" fillId="7" borderId="198" xfId="28" applyNumberFormat="1" applyFont="1" applyFill="1" applyBorder="1" applyAlignment="1">
      <alignment horizontal="left" vertical="center"/>
    </xf>
    <xf numFmtId="49" fontId="72" fillId="0" borderId="139" xfId="28" applyNumberFormat="1" applyFont="1" applyFill="1" applyBorder="1" applyAlignment="1">
      <alignment horizontal="left" vertical="center" wrapText="1"/>
    </xf>
    <xf numFmtId="49" fontId="72" fillId="0" borderId="7" xfId="28" applyNumberFormat="1" applyFont="1" applyFill="1" applyBorder="1" applyAlignment="1">
      <alignment horizontal="left" vertical="center" wrapText="1"/>
    </xf>
    <xf numFmtId="49" fontId="72" fillId="0" borderId="204" xfId="28" applyNumberFormat="1" applyFont="1" applyFill="1" applyBorder="1" applyAlignment="1">
      <alignment horizontal="left" vertical="center" wrapText="1"/>
    </xf>
    <xf numFmtId="49" fontId="78" fillId="0" borderId="197" xfId="28" applyNumberFormat="1" applyFont="1" applyFill="1" applyBorder="1" applyAlignment="1">
      <alignment horizontal="left" vertical="center" wrapText="1"/>
    </xf>
    <xf numFmtId="49" fontId="78" fillId="0" borderId="241" xfId="28" applyNumberFormat="1" applyFont="1" applyFill="1" applyBorder="1" applyAlignment="1">
      <alignment horizontal="left" vertical="center" wrapText="1"/>
    </xf>
    <xf numFmtId="49" fontId="78" fillId="0" borderId="199" xfId="28" applyNumberFormat="1" applyFont="1" applyFill="1" applyBorder="1" applyAlignment="1">
      <alignment horizontal="left" vertical="center" wrapText="1"/>
    </xf>
    <xf numFmtId="49" fontId="75" fillId="8" borderId="233" xfId="28" applyNumberFormat="1" applyFont="1" applyFill="1" applyBorder="1" applyAlignment="1">
      <alignment horizontal="center" vertical="center" wrapText="1"/>
    </xf>
    <xf numFmtId="49" fontId="75" fillId="8" borderId="234" xfId="28" applyNumberFormat="1" applyFont="1" applyFill="1" applyBorder="1" applyAlignment="1">
      <alignment horizontal="center" vertical="center" wrapText="1"/>
    </xf>
    <xf numFmtId="49" fontId="75" fillId="8" borderId="231" xfId="28" applyNumberFormat="1" applyFont="1" applyFill="1" applyBorder="1" applyAlignment="1">
      <alignment horizontal="center" vertical="center" wrapText="1"/>
    </xf>
    <xf numFmtId="49" fontId="75" fillId="8" borderId="232" xfId="28" applyNumberFormat="1" applyFont="1" applyFill="1" applyBorder="1" applyAlignment="1">
      <alignment horizontal="center" vertical="center" wrapText="1"/>
    </xf>
    <xf numFmtId="166" fontId="78" fillId="0" borderId="197" xfId="28" applyNumberFormat="1" applyFont="1" applyFill="1" applyBorder="1" applyAlignment="1">
      <alignment horizontal="left" vertical="top" wrapText="1"/>
    </xf>
    <xf numFmtId="166" fontId="78" fillId="0" borderId="241" xfId="28" applyNumberFormat="1" applyFont="1" applyFill="1" applyBorder="1" applyAlignment="1">
      <alignment horizontal="left" vertical="top" wrapText="1"/>
    </xf>
    <xf numFmtId="166" fontId="78" fillId="0" borderId="199" xfId="28" applyNumberFormat="1" applyFont="1" applyFill="1" applyBorder="1" applyAlignment="1">
      <alignment horizontal="left" vertical="top" wrapText="1"/>
    </xf>
    <xf numFmtId="166" fontId="78" fillId="0" borderId="193" xfId="28" applyNumberFormat="1" applyFont="1" applyFill="1" applyBorder="1" applyAlignment="1">
      <alignment horizontal="left" vertical="top" wrapText="1"/>
    </xf>
    <xf numFmtId="166" fontId="78" fillId="0" borderId="168" xfId="28" applyNumberFormat="1" applyFont="1" applyFill="1" applyBorder="1" applyAlignment="1">
      <alignment horizontal="left" vertical="top" wrapText="1"/>
    </xf>
    <xf numFmtId="166" fontId="78" fillId="0" borderId="194" xfId="28" applyNumberFormat="1" applyFont="1" applyFill="1" applyBorder="1" applyAlignment="1">
      <alignment horizontal="left" vertical="top" wrapText="1"/>
    </xf>
    <xf numFmtId="0" fontId="12" fillId="0" borderId="0" xfId="13" applyFont="1" applyAlignment="1">
      <alignment horizontal="center"/>
    </xf>
    <xf numFmtId="0" fontId="40" fillId="0" borderId="7" xfId="13" applyFont="1" applyBorder="1" applyAlignment="1">
      <alignment horizontal="center" vertical="top" wrapText="1"/>
    </xf>
    <xf numFmtId="164" fontId="67" fillId="4" borderId="38" xfId="0" applyNumberFormat="1" applyFont="1" applyFill="1" applyBorder="1" applyAlignment="1">
      <alignment horizontal="center" vertical="center" wrapText="1"/>
    </xf>
    <xf numFmtId="164" fontId="67" fillId="4" borderId="2" xfId="0" applyNumberFormat="1" applyFont="1" applyFill="1" applyBorder="1" applyAlignment="1">
      <alignment horizontal="center" vertical="center" wrapText="1"/>
    </xf>
    <xf numFmtId="164" fontId="67" fillId="4" borderId="139" xfId="0" applyNumberFormat="1" applyFont="1" applyFill="1" applyBorder="1" applyAlignment="1">
      <alignment horizontal="center" vertical="center" wrapText="1"/>
    </xf>
    <xf numFmtId="164" fontId="67" fillId="4" borderId="162" xfId="0" applyNumberFormat="1" applyFont="1" applyFill="1" applyBorder="1" applyAlignment="1">
      <alignment horizontal="center" vertical="center" wrapText="1"/>
    </xf>
    <xf numFmtId="164" fontId="67" fillId="4" borderId="163" xfId="0" applyNumberFormat="1" applyFont="1" applyFill="1" applyBorder="1" applyAlignment="1">
      <alignment horizontal="center" vertical="center" wrapText="1"/>
    </xf>
    <xf numFmtId="164" fontId="67" fillId="4" borderId="12" xfId="0" applyNumberFormat="1" applyFont="1" applyFill="1" applyBorder="1" applyAlignment="1">
      <alignment horizontal="center" vertical="center" wrapText="1"/>
    </xf>
    <xf numFmtId="164" fontId="67" fillId="4" borderId="143" xfId="0" applyNumberFormat="1" applyFont="1" applyFill="1" applyBorder="1" applyAlignment="1">
      <alignment horizontal="center" vertical="center" wrapText="1"/>
    </xf>
    <xf numFmtId="164" fontId="67" fillId="4" borderId="13" xfId="0" applyNumberFormat="1" applyFont="1" applyFill="1" applyBorder="1" applyAlignment="1">
      <alignment horizontal="center" vertical="center" wrapText="1"/>
    </xf>
    <xf numFmtId="164" fontId="67" fillId="4" borderId="145" xfId="0" applyNumberFormat="1" applyFont="1" applyFill="1" applyBorder="1" applyAlignment="1">
      <alignment horizontal="center" vertical="center" wrapText="1"/>
    </xf>
    <xf numFmtId="164" fontId="67" fillId="4" borderId="11" xfId="0" applyNumberFormat="1" applyFont="1" applyFill="1" applyBorder="1" applyAlignment="1">
      <alignment horizontal="center" vertical="center" wrapText="1"/>
    </xf>
    <xf numFmtId="164" fontId="67" fillId="4" borderId="144" xfId="0" applyNumberFormat="1" applyFont="1" applyFill="1" applyBorder="1" applyAlignment="1">
      <alignment horizontal="center" vertical="center" wrapText="1"/>
    </xf>
    <xf numFmtId="0" fontId="41" fillId="0" borderId="207" xfId="13" applyFont="1" applyBorder="1" applyAlignment="1">
      <alignment horizontal="left" wrapText="1"/>
    </xf>
    <xf numFmtId="0" fontId="41" fillId="0" borderId="208" xfId="13" applyFont="1" applyBorder="1" applyAlignment="1">
      <alignment horizontal="left" wrapText="1"/>
    </xf>
    <xf numFmtId="0" fontId="41" fillId="0" borderId="209" xfId="13" applyFont="1" applyBorder="1" applyAlignment="1">
      <alignment horizontal="left" wrapText="1"/>
    </xf>
    <xf numFmtId="0" fontId="40" fillId="0" borderId="7" xfId="13" quotePrefix="1" applyFont="1" applyBorder="1" applyAlignment="1">
      <alignment horizontal="center" vertical="top" wrapText="1"/>
    </xf>
    <xf numFmtId="0" fontId="27" fillId="0" borderId="0" xfId="0" applyFont="1" applyBorder="1" applyAlignment="1">
      <alignment horizontal="center" vertical="center"/>
    </xf>
    <xf numFmtId="164" fontId="67" fillId="4" borderId="14" xfId="0" applyNumberFormat="1" applyFont="1" applyFill="1" applyBorder="1" applyAlignment="1">
      <alignment horizontal="center" vertical="center" wrapText="1"/>
    </xf>
    <xf numFmtId="164" fontId="67" fillId="4" borderId="35" xfId="0" applyNumberFormat="1" applyFont="1" applyFill="1" applyBorder="1" applyAlignment="1">
      <alignment horizontal="center" vertical="center" wrapText="1"/>
    </xf>
    <xf numFmtId="164" fontId="67" fillId="4" borderId="26" xfId="0" applyNumberFormat="1" applyFont="1" applyFill="1" applyBorder="1" applyAlignment="1">
      <alignment horizontal="center" vertical="center" wrapText="1"/>
    </xf>
    <xf numFmtId="164" fontId="67" fillId="4" borderId="32" xfId="0" applyNumberFormat="1" applyFont="1" applyFill="1" applyBorder="1" applyAlignment="1">
      <alignment horizontal="center" vertical="center" wrapText="1"/>
    </xf>
    <xf numFmtId="164" fontId="67" fillId="4" borderId="30" xfId="0" applyNumberFormat="1" applyFont="1" applyFill="1" applyBorder="1" applyAlignment="1">
      <alignment horizontal="center" vertical="center" wrapText="1"/>
    </xf>
    <xf numFmtId="164" fontId="67" fillId="4" borderId="146" xfId="0" applyNumberFormat="1" applyFont="1" applyFill="1" applyBorder="1" applyAlignment="1">
      <alignment horizontal="center" vertical="center" wrapText="1"/>
    </xf>
    <xf numFmtId="164" fontId="67" fillId="4" borderId="147" xfId="0" applyNumberFormat="1" applyFont="1" applyFill="1" applyBorder="1" applyAlignment="1">
      <alignment horizontal="center" vertical="center" wrapText="1"/>
    </xf>
    <xf numFmtId="164" fontId="67" fillId="4" borderId="148" xfId="0" applyNumberFormat="1" applyFont="1" applyFill="1" applyBorder="1" applyAlignment="1">
      <alignment horizontal="center" vertical="center" wrapText="1"/>
    </xf>
    <xf numFmtId="164" fontId="67" fillId="4" borderId="37" xfId="0" applyNumberFormat="1" applyFont="1" applyFill="1" applyBorder="1" applyAlignment="1">
      <alignment horizontal="center" vertical="center" wrapText="1"/>
    </xf>
    <xf numFmtId="164" fontId="67" fillId="4" borderId="15" xfId="0" applyNumberFormat="1" applyFont="1" applyFill="1" applyBorder="1" applyAlignment="1">
      <alignment horizontal="center" vertical="center" wrapText="1"/>
    </xf>
    <xf numFmtId="164" fontId="67" fillId="4" borderId="154" xfId="0" applyNumberFormat="1" applyFont="1" applyFill="1" applyBorder="1" applyAlignment="1">
      <alignment horizontal="center" vertical="center" wrapText="1"/>
    </xf>
    <xf numFmtId="164" fontId="67" fillId="4" borderId="153" xfId="0" applyNumberFormat="1" applyFont="1" applyFill="1" applyBorder="1" applyAlignment="1">
      <alignment horizontal="center" vertical="center" wrapText="1"/>
    </xf>
    <xf numFmtId="164" fontId="67" fillId="4" borderId="4" xfId="0" applyNumberFormat="1" applyFont="1" applyFill="1" applyBorder="1" applyAlignment="1">
      <alignment horizontal="center" vertical="center" wrapText="1"/>
    </xf>
    <xf numFmtId="164" fontId="67" fillId="4" borderId="5" xfId="0" applyNumberFormat="1" applyFont="1" applyFill="1" applyBorder="1" applyAlignment="1">
      <alignment horizontal="center" vertical="center" wrapText="1"/>
    </xf>
    <xf numFmtId="164" fontId="67" fillId="4" borderId="6" xfId="0" applyNumberFormat="1" applyFont="1" applyFill="1" applyBorder="1" applyAlignment="1">
      <alignment horizontal="center" vertical="center" wrapText="1"/>
    </xf>
    <xf numFmtId="164" fontId="67" fillId="4" borderId="149" xfId="0" applyNumberFormat="1" applyFont="1" applyFill="1" applyBorder="1" applyAlignment="1">
      <alignment horizontal="center" vertical="center" wrapText="1"/>
    </xf>
    <xf numFmtId="164" fontId="67" fillId="4" borderId="150" xfId="0" applyNumberFormat="1" applyFont="1" applyFill="1" applyBorder="1" applyAlignment="1">
      <alignment horizontal="center" vertical="center" wrapText="1"/>
    </xf>
    <xf numFmtId="0" fontId="57" fillId="0" borderId="104" xfId="11" applyFont="1" applyBorder="1" applyAlignment="1">
      <alignment vertical="center" wrapText="1"/>
    </xf>
    <xf numFmtId="0" fontId="57" fillId="0" borderId="110" xfId="11" applyFont="1" applyBorder="1" applyAlignment="1">
      <alignment vertical="center" wrapText="1"/>
    </xf>
    <xf numFmtId="0" fontId="57" fillId="0" borderId="65" xfId="11" applyFont="1" applyBorder="1" applyAlignment="1">
      <alignment vertical="center" wrapText="1"/>
    </xf>
    <xf numFmtId="0" fontId="57" fillId="0" borderId="60" xfId="11" applyFont="1" applyBorder="1" applyAlignment="1">
      <alignment vertical="center" wrapText="1"/>
    </xf>
    <xf numFmtId="0" fontId="57" fillId="0" borderId="65" xfId="11" applyFont="1" applyFill="1" applyBorder="1" applyAlignment="1">
      <alignment vertical="center" wrapText="1"/>
    </xf>
    <xf numFmtId="0" fontId="57" fillId="0" borderId="60" xfId="11" applyFont="1" applyFill="1" applyBorder="1" applyAlignment="1">
      <alignment vertical="center" wrapText="1"/>
    </xf>
    <xf numFmtId="0" fontId="57" fillId="0" borderId="102" xfId="11" applyFont="1" applyBorder="1" applyAlignment="1">
      <alignment horizontal="left" vertical="center" wrapText="1"/>
    </xf>
    <xf numFmtId="0" fontId="57" fillId="0" borderId="103" xfId="11" applyFont="1" applyBorder="1" applyAlignment="1">
      <alignment horizontal="left" vertical="center" wrapText="1"/>
    </xf>
    <xf numFmtId="0" fontId="57" fillId="0" borderId="102" xfId="11" applyFont="1" applyFill="1" applyBorder="1" applyAlignment="1">
      <alignment vertical="center" wrapText="1"/>
    </xf>
    <xf numFmtId="0" fontId="57" fillId="0" borderId="103" xfId="11" applyFont="1" applyFill="1" applyBorder="1" applyAlignment="1">
      <alignment vertical="center" wrapText="1"/>
    </xf>
    <xf numFmtId="0" fontId="57" fillId="0" borderId="102" xfId="11" applyFont="1" applyBorder="1" applyAlignment="1">
      <alignment vertical="center" wrapText="1"/>
    </xf>
    <xf numFmtId="0" fontId="57" fillId="0" borderId="128" xfId="11" applyFont="1" applyBorder="1" applyAlignment="1">
      <alignment vertical="center" wrapText="1"/>
    </xf>
    <xf numFmtId="0" fontId="57" fillId="0" borderId="104" xfId="11" applyFont="1" applyFill="1" applyBorder="1" applyAlignment="1">
      <alignment vertical="center" wrapText="1"/>
    </xf>
    <xf numFmtId="0" fontId="57" fillId="0" borderId="110" xfId="11" applyFont="1" applyFill="1" applyBorder="1" applyAlignment="1">
      <alignment vertical="center" wrapText="1"/>
    </xf>
    <xf numFmtId="0" fontId="57" fillId="0" borderId="137" xfId="11" applyFont="1" applyBorder="1" applyAlignment="1">
      <alignment horizontal="left" vertical="center" wrapText="1"/>
    </xf>
    <xf numFmtId="0" fontId="57" fillId="0" borderId="115" xfId="11" applyFont="1" applyFill="1" applyBorder="1" applyAlignment="1">
      <alignment vertical="center" wrapText="1"/>
    </xf>
    <xf numFmtId="0" fontId="57" fillId="0" borderId="138" xfId="11" applyFont="1" applyFill="1" applyBorder="1" applyAlignment="1">
      <alignment vertical="center" wrapText="1"/>
    </xf>
    <xf numFmtId="0" fontId="57" fillId="0" borderId="116" xfId="11" applyFont="1" applyBorder="1" applyAlignment="1">
      <alignment vertical="center" wrapText="1"/>
    </xf>
    <xf numFmtId="0" fontId="57" fillId="0" borderId="129" xfId="11" applyFont="1" applyFill="1" applyBorder="1" applyAlignment="1">
      <alignment vertical="center" wrapText="1"/>
    </xf>
    <xf numFmtId="0" fontId="57" fillId="0" borderId="130" xfId="11" applyFont="1" applyFill="1" applyBorder="1" applyAlignment="1">
      <alignment vertical="center" wrapText="1"/>
    </xf>
    <xf numFmtId="0" fontId="57" fillId="0" borderId="112" xfId="11" applyFont="1" applyBorder="1" applyAlignment="1">
      <alignment vertical="center" wrapText="1"/>
    </xf>
    <xf numFmtId="0" fontId="57" fillId="0" borderId="114" xfId="11" applyFont="1" applyBorder="1" applyAlignment="1">
      <alignment vertical="center" wrapText="1"/>
    </xf>
    <xf numFmtId="0" fontId="57" fillId="0" borderId="134" xfId="11" applyFont="1" applyBorder="1" applyAlignment="1">
      <alignment vertical="center" wrapText="1"/>
    </xf>
    <xf numFmtId="0" fontId="57" fillId="0" borderId="113" xfId="11" applyFont="1" applyBorder="1" applyAlignment="1">
      <alignment vertical="center" wrapText="1"/>
    </xf>
    <xf numFmtId="0" fontId="57" fillId="0" borderId="113" xfId="11" applyFont="1" applyFill="1" applyBorder="1" applyAlignment="1">
      <alignment vertical="center" wrapText="1"/>
    </xf>
    <xf numFmtId="0" fontId="57" fillId="0" borderId="114" xfId="11" applyFont="1" applyFill="1" applyBorder="1" applyAlignment="1">
      <alignment vertical="center" wrapText="1"/>
    </xf>
    <xf numFmtId="0" fontId="57" fillId="0" borderId="59" xfId="11" applyFont="1" applyFill="1" applyBorder="1" applyAlignment="1">
      <alignment vertical="center" wrapText="1"/>
    </xf>
    <xf numFmtId="0" fontId="57" fillId="0" borderId="56" xfId="11" applyFont="1" applyFill="1" applyBorder="1" applyAlignment="1">
      <alignment vertical="center" wrapText="1"/>
    </xf>
    <xf numFmtId="0" fontId="57" fillId="0" borderId="107" xfId="11" applyFont="1" applyFill="1" applyBorder="1" applyAlignment="1">
      <alignment vertical="center" wrapText="1"/>
    </xf>
    <xf numFmtId="0" fontId="57" fillId="0" borderId="111" xfId="11" applyFont="1" applyFill="1" applyBorder="1" applyAlignment="1">
      <alignment vertical="center" wrapText="1"/>
    </xf>
    <xf numFmtId="0" fontId="44" fillId="2" borderId="213" xfId="11" applyFont="1" applyFill="1" applyBorder="1" applyAlignment="1">
      <alignment horizontal="center" vertical="center" wrapText="1"/>
    </xf>
    <xf numFmtId="0" fontId="44" fillId="2" borderId="214" xfId="11" applyFont="1" applyFill="1" applyBorder="1" applyAlignment="1">
      <alignment horizontal="center" vertical="center" wrapText="1"/>
    </xf>
    <xf numFmtId="0" fontId="57" fillId="0" borderId="116" xfId="11" applyFont="1" applyFill="1" applyBorder="1" applyAlignment="1">
      <alignment vertical="center" wrapText="1"/>
    </xf>
    <xf numFmtId="0" fontId="57" fillId="0" borderId="217" xfId="11" applyFont="1" applyFill="1" applyBorder="1" applyAlignment="1">
      <alignment vertical="center" wrapText="1"/>
    </xf>
    <xf numFmtId="0" fontId="57" fillId="0" borderId="218" xfId="11" applyFont="1" applyFill="1" applyBorder="1" applyAlignment="1">
      <alignment vertical="center" wrapText="1"/>
    </xf>
    <xf numFmtId="0" fontId="57" fillId="0" borderId="129" xfId="11" applyFont="1" applyBorder="1" applyAlignment="1">
      <alignment vertical="center" wrapText="1"/>
    </xf>
    <xf numFmtId="0" fontId="57" fillId="0" borderId="132" xfId="11" applyFont="1" applyBorder="1" applyAlignment="1">
      <alignment vertical="center" wrapText="1"/>
    </xf>
    <xf numFmtId="0" fontId="57" fillId="0" borderId="133" xfId="11" applyFont="1" applyBorder="1" applyAlignment="1">
      <alignment vertical="center" wrapText="1"/>
    </xf>
    <xf numFmtId="0" fontId="57" fillId="0" borderId="107" xfId="11" applyFont="1" applyBorder="1" applyAlignment="1">
      <alignment vertical="center" wrapText="1"/>
    </xf>
    <xf numFmtId="0" fontId="57" fillId="0" borderId="111" xfId="11" applyFont="1" applyBorder="1" applyAlignment="1">
      <alignment vertical="center" wrapText="1"/>
    </xf>
    <xf numFmtId="0" fontId="57" fillId="0" borderId="112" xfId="11" applyFont="1" applyFill="1" applyBorder="1" applyAlignment="1">
      <alignment vertical="center" wrapText="1"/>
    </xf>
    <xf numFmtId="0" fontId="57" fillId="0" borderId="135" xfId="11" applyFont="1" applyFill="1" applyBorder="1" applyAlignment="1">
      <alignment vertical="center" wrapText="1"/>
    </xf>
    <xf numFmtId="0" fontId="57" fillId="0" borderId="105" xfId="11" applyFont="1" applyBorder="1" applyAlignment="1">
      <alignment horizontal="left" vertical="center" wrapText="1"/>
    </xf>
    <xf numFmtId="0" fontId="57" fillId="0" borderId="106" xfId="11" applyFont="1" applyBorder="1" applyAlignment="1">
      <alignment horizontal="left" vertical="center" wrapText="1"/>
    </xf>
    <xf numFmtId="0" fontId="57" fillId="0" borderId="105" xfId="11" applyFont="1" applyBorder="1" applyAlignment="1">
      <alignment vertical="center" wrapText="1"/>
    </xf>
    <xf numFmtId="0" fontId="42" fillId="6" borderId="74" xfId="11" applyFont="1" applyFill="1" applyBorder="1" applyAlignment="1">
      <alignment horizontal="center" vertical="center" wrapText="1"/>
    </xf>
    <xf numFmtId="0" fontId="42" fillId="6" borderId="56" xfId="11" applyFont="1" applyFill="1" applyBorder="1" applyAlignment="1">
      <alignment horizontal="center" vertical="center" wrapText="1"/>
    </xf>
    <xf numFmtId="0" fontId="57" fillId="0" borderId="128" xfId="11" applyFont="1" applyFill="1" applyBorder="1" applyAlignment="1">
      <alignment vertical="center" wrapText="1"/>
    </xf>
    <xf numFmtId="0" fontId="57" fillId="0" borderId="129" xfId="11" applyFont="1" applyBorder="1" applyAlignment="1">
      <alignment horizontal="left" vertical="center" wrapText="1"/>
    </xf>
    <xf numFmtId="0" fontId="57" fillId="0" borderId="130" xfId="11" applyFont="1" applyBorder="1" applyAlignment="1">
      <alignment horizontal="left" vertical="center" wrapText="1"/>
    </xf>
    <xf numFmtId="0" fontId="57" fillId="0" borderId="108" xfId="11" applyFont="1" applyBorder="1" applyAlignment="1">
      <alignment horizontal="left" vertical="center" wrapText="1"/>
    </xf>
    <xf numFmtId="0" fontId="57" fillId="0" borderId="109" xfId="11" applyFont="1" applyBorder="1" applyAlignment="1">
      <alignment horizontal="left" vertical="center" wrapText="1"/>
    </xf>
    <xf numFmtId="0" fontId="57" fillId="0" borderId="108" xfId="11" applyFont="1" applyFill="1" applyBorder="1" applyAlignment="1">
      <alignment vertical="center" wrapText="1"/>
    </xf>
    <xf numFmtId="0" fontId="57" fillId="0" borderId="109" xfId="11" applyFont="1" applyFill="1" applyBorder="1" applyAlignment="1">
      <alignment vertical="center" wrapText="1"/>
    </xf>
    <xf numFmtId="0" fontId="44" fillId="2" borderId="126" xfId="11" applyFont="1" applyFill="1" applyBorder="1" applyAlignment="1">
      <alignment horizontal="center" vertical="center" wrapText="1"/>
    </xf>
    <xf numFmtId="0" fontId="44" fillId="2" borderId="127" xfId="11" applyFont="1" applyFill="1" applyBorder="1" applyAlignment="1">
      <alignment horizontal="center" vertical="center" wrapText="1"/>
    </xf>
    <xf numFmtId="0" fontId="44" fillId="2" borderId="107" xfId="11" applyFont="1" applyFill="1" applyBorder="1" applyAlignment="1">
      <alignment horizontal="center" vertical="center" wrapText="1"/>
    </xf>
    <xf numFmtId="0" fontId="44" fillId="2" borderId="111" xfId="11" applyFont="1" applyFill="1" applyBorder="1" applyAlignment="1">
      <alignment horizontal="center" vertical="center" wrapText="1"/>
    </xf>
    <xf numFmtId="0" fontId="33" fillId="0" borderId="0" xfId="11" applyFont="1" applyAlignment="1">
      <alignment horizontal="left" vertical="center"/>
    </xf>
    <xf numFmtId="0" fontId="31" fillId="0" borderId="0" xfId="11" applyFont="1" applyFill="1" applyAlignment="1">
      <alignment horizontal="center"/>
    </xf>
    <xf numFmtId="0" fontId="37" fillId="0" borderId="54" xfId="11" applyFont="1" applyFill="1" applyBorder="1" applyAlignment="1">
      <alignment horizontal="left" vertical="center" wrapText="1"/>
    </xf>
    <xf numFmtId="0" fontId="44" fillId="2" borderId="122" xfId="11" applyFont="1" applyFill="1" applyBorder="1" applyAlignment="1">
      <alignment horizontal="center" vertical="center" wrapText="1"/>
    </xf>
    <xf numFmtId="0" fontId="44" fillId="2" borderId="123" xfId="11" applyFont="1" applyFill="1" applyBorder="1" applyAlignment="1">
      <alignment horizontal="center" vertical="center" wrapText="1"/>
    </xf>
    <xf numFmtId="0" fontId="44" fillId="2" borderId="124" xfId="11" applyFont="1" applyFill="1" applyBorder="1" applyAlignment="1">
      <alignment horizontal="center" vertical="center" wrapText="1"/>
    </xf>
    <xf numFmtId="0" fontId="44" fillId="2" borderId="125" xfId="11" applyFont="1" applyFill="1" applyBorder="1" applyAlignment="1">
      <alignment horizontal="center" vertical="center" wrapText="1"/>
    </xf>
    <xf numFmtId="0" fontId="40" fillId="0" borderId="0" xfId="11" applyFont="1" applyFill="1" applyAlignment="1">
      <alignment horizontal="center"/>
    </xf>
    <xf numFmtId="0" fontId="31" fillId="0" borderId="0" xfId="11" applyFont="1" applyFill="1" applyAlignment="1">
      <alignment horizontal="left"/>
    </xf>
    <xf numFmtId="0" fontId="33" fillId="6" borderId="0" xfId="11" applyFont="1" applyFill="1" applyAlignment="1">
      <alignment horizontal="left" vertical="center"/>
    </xf>
    <xf numFmtId="0" fontId="50" fillId="0" borderId="0" xfId="11" applyFont="1" applyAlignment="1">
      <alignment horizontal="left" vertical="center"/>
    </xf>
    <xf numFmtId="0" fontId="51" fillId="0" borderId="0" xfId="11" applyFont="1" applyAlignment="1">
      <alignment horizontal="left" vertical="center"/>
    </xf>
    <xf numFmtId="0" fontId="48" fillId="0" borderId="0" xfId="11" applyFont="1" applyAlignment="1">
      <alignment horizontal="left" vertical="center"/>
    </xf>
    <xf numFmtId="0" fontId="49" fillId="0" borderId="0" xfId="11" applyFont="1" applyFill="1" applyAlignment="1">
      <alignment horizontal="left" vertical="center"/>
    </xf>
    <xf numFmtId="0" fontId="103" fillId="0" borderId="241" xfId="11" applyFont="1" applyFill="1" applyBorder="1" applyAlignment="1">
      <alignment horizontal="left" vertical="center" wrapText="1"/>
    </xf>
    <xf numFmtId="0" fontId="113" fillId="0" borderId="243" xfId="0" applyFont="1" applyBorder="1" applyAlignment="1">
      <alignment horizontal="left" vertical="center" wrapText="1"/>
    </xf>
    <xf numFmtId="0" fontId="113" fillId="0" borderId="33" xfId="0" applyFont="1" applyBorder="1" applyAlignment="1">
      <alignment horizontal="left" vertical="center" wrapText="1"/>
    </xf>
    <xf numFmtId="0" fontId="113" fillId="0" borderId="159" xfId="0" applyFont="1" applyBorder="1" applyAlignment="1">
      <alignment horizontal="left" vertical="center" wrapText="1"/>
    </xf>
    <xf numFmtId="0" fontId="33" fillId="13" borderId="0" xfId="11" applyFont="1" applyFill="1" applyAlignment="1">
      <alignment horizontal="left" vertical="center"/>
    </xf>
    <xf numFmtId="0" fontId="22" fillId="0" borderId="0" xfId="12" applyFont="1" applyBorder="1" applyAlignment="1">
      <alignment horizontal="left" vertical="center" wrapText="1"/>
    </xf>
    <xf numFmtId="0" fontId="39" fillId="0" borderId="0" xfId="12" applyFont="1" applyBorder="1" applyAlignment="1">
      <alignment horizontal="left" vertical="center" wrapText="1"/>
    </xf>
    <xf numFmtId="0" fontId="55" fillId="0" borderId="202" xfId="12" applyFont="1" applyBorder="1" applyAlignment="1">
      <alignment horizontal="left" vertical="center" wrapText="1"/>
    </xf>
    <xf numFmtId="0" fontId="55" fillId="0" borderId="42" xfId="12" applyFont="1" applyBorder="1" applyAlignment="1">
      <alignment horizontal="left" vertical="center" wrapText="1"/>
    </xf>
    <xf numFmtId="0" fontId="55" fillId="0" borderId="117" xfId="12" applyFont="1" applyBorder="1" applyAlignment="1">
      <alignment horizontal="left" vertical="center" wrapText="1"/>
    </xf>
    <xf numFmtId="0" fontId="55" fillId="0" borderId="119" xfId="12" applyFont="1" applyBorder="1" applyAlignment="1">
      <alignment horizontal="left" vertical="center" wrapText="1"/>
    </xf>
    <xf numFmtId="0" fontId="55" fillId="0" borderId="202" xfId="12" applyFont="1" applyBorder="1" applyAlignment="1">
      <alignment horizontal="left" vertical="center"/>
    </xf>
    <xf numFmtId="0" fontId="55" fillId="0" borderId="42" xfId="12" applyFont="1" applyBorder="1" applyAlignment="1">
      <alignment horizontal="left" vertical="center"/>
    </xf>
    <xf numFmtId="0" fontId="55" fillId="0" borderId="117" xfId="12" applyFont="1" applyBorder="1" applyAlignment="1">
      <alignment horizontal="left" vertical="center"/>
    </xf>
    <xf numFmtId="0" fontId="55" fillId="0" borderId="119" xfId="12" applyFont="1" applyBorder="1" applyAlignment="1">
      <alignment horizontal="left" vertical="center"/>
    </xf>
    <xf numFmtId="0" fontId="55" fillId="0" borderId="195" xfId="12" applyFont="1" applyBorder="1" applyAlignment="1">
      <alignment horizontal="left" vertical="center" wrapText="1"/>
    </xf>
    <xf numFmtId="0" fontId="55" fillId="0" borderId="120" xfId="12" applyFont="1" applyFill="1" applyBorder="1" applyAlignment="1">
      <alignment horizontal="left" vertical="center" wrapText="1"/>
    </xf>
    <xf numFmtId="0" fontId="55" fillId="0" borderId="121" xfId="12" applyFont="1" applyFill="1" applyBorder="1" applyAlignment="1">
      <alignment horizontal="left" vertical="center" wrapText="1"/>
    </xf>
    <xf numFmtId="0" fontId="53" fillId="0" borderId="0" xfId="12" applyFont="1" applyAlignment="1">
      <alignment horizontal="left"/>
    </xf>
    <xf numFmtId="0" fontId="55" fillId="0" borderId="118" xfId="12" applyFont="1" applyBorder="1" applyAlignment="1">
      <alignment horizontal="left" vertical="center" wrapText="1"/>
    </xf>
  </cellXfs>
  <cellStyles count="43">
    <cellStyle name="Collegamento ipertestuale" xfId="1" builtinId="8"/>
    <cellStyle name="Migliaia" xfId="41" builtinId="3"/>
    <cellStyle name="Migliaia 2" xfId="2" xr:uid="{00000000-0005-0000-0000-000002000000}"/>
    <cellStyle name="Migliaia 2 2" xfId="36" xr:uid="{00000000-0005-0000-0000-000003000000}"/>
    <cellStyle name="Migliaia 26" xfId="39" xr:uid="{00000000-0005-0000-0000-000004000000}"/>
    <cellStyle name="Migliaia 3" xfId="3" xr:uid="{00000000-0005-0000-0000-000005000000}"/>
    <cellStyle name="Migliaia 3 2" xfId="4" xr:uid="{00000000-0005-0000-0000-000006000000}"/>
    <cellStyle name="Migliaia 3 2 2" xfId="5" xr:uid="{00000000-0005-0000-0000-000007000000}"/>
    <cellStyle name="Migliaia 3 2 2 2" xfId="31" xr:uid="{00000000-0005-0000-0000-000008000000}"/>
    <cellStyle name="Migliaia 3 2 3" xfId="21" xr:uid="{00000000-0005-0000-0000-000009000000}"/>
    <cellStyle name="Migliaia 3 3" xfId="6" xr:uid="{00000000-0005-0000-0000-00000A000000}"/>
    <cellStyle name="Migliaia 3 4" xfId="35" xr:uid="{00000000-0005-0000-0000-00000B000000}"/>
    <cellStyle name="Migliaia 4" xfId="7" xr:uid="{00000000-0005-0000-0000-00000C000000}"/>
    <cellStyle name="Migliaia 5" xfId="8" xr:uid="{00000000-0005-0000-0000-00000D000000}"/>
    <cellStyle name="Migliaia 6" xfId="9" xr:uid="{00000000-0005-0000-0000-00000E000000}"/>
    <cellStyle name="Migliaia 7" xfId="24" xr:uid="{00000000-0005-0000-0000-00000F000000}"/>
    <cellStyle name="Migliaia 8" xfId="29" xr:uid="{00000000-0005-0000-0000-000010000000}"/>
    <cellStyle name="Migliaia 9" xfId="33" xr:uid="{00000000-0005-0000-0000-000011000000}"/>
    <cellStyle name="Normale" xfId="0" builtinId="0"/>
    <cellStyle name="Normale 10" xfId="32" xr:uid="{00000000-0005-0000-0000-000013000000}"/>
    <cellStyle name="Normale 11" xfId="40" xr:uid="{00000000-0005-0000-0000-000014000000}"/>
    <cellStyle name="Normale 12" xfId="38" xr:uid="{00000000-0005-0000-0000-000015000000}"/>
    <cellStyle name="Normale 2" xfId="10" xr:uid="{00000000-0005-0000-0000-000016000000}"/>
    <cellStyle name="Normale 2 11 3" xfId="42" xr:uid="{00000000-0005-0000-0000-000017000000}"/>
    <cellStyle name="Normale 2 2" xfId="11" xr:uid="{00000000-0005-0000-0000-000018000000}"/>
    <cellStyle name="Normale 2 3" xfId="12" xr:uid="{00000000-0005-0000-0000-000019000000}"/>
    <cellStyle name="Normale 2 4" xfId="34" xr:uid="{00000000-0005-0000-0000-00001A000000}"/>
    <cellStyle name="Normale 3" xfId="13" xr:uid="{00000000-0005-0000-0000-00001B000000}"/>
    <cellStyle name="Normale 3 2" xfId="14" xr:uid="{00000000-0005-0000-0000-00001C000000}"/>
    <cellStyle name="Normale 4" xfId="15" xr:uid="{00000000-0005-0000-0000-00001D000000}"/>
    <cellStyle name="Normale 4 2" xfId="16" xr:uid="{00000000-0005-0000-0000-00001E000000}"/>
    <cellStyle name="Normale 4 2 2" xfId="22" xr:uid="{00000000-0005-0000-0000-00001F000000}"/>
    <cellStyle name="Normale 4 3" xfId="17" xr:uid="{00000000-0005-0000-0000-000020000000}"/>
    <cellStyle name="Normale 4 4" xfId="18" xr:uid="{00000000-0005-0000-0000-000021000000}"/>
    <cellStyle name="Normale 4 4 2" xfId="20" xr:uid="{00000000-0005-0000-0000-000022000000}"/>
    <cellStyle name="Normale 4 4 3" xfId="30" xr:uid="{00000000-0005-0000-0000-000023000000}"/>
    <cellStyle name="Normale 4 5" xfId="27" xr:uid="{00000000-0005-0000-0000-000024000000}"/>
    <cellStyle name="Normale 5" xfId="19" xr:uid="{00000000-0005-0000-0000-000025000000}"/>
    <cellStyle name="Normale 6" xfId="23" xr:uid="{00000000-0005-0000-0000-000026000000}"/>
    <cellStyle name="Normale 7" xfId="25" xr:uid="{00000000-0005-0000-0000-000027000000}"/>
    <cellStyle name="Normale 8" xfId="26" xr:uid="{00000000-0005-0000-0000-000028000000}"/>
    <cellStyle name="Normale 8 2" xfId="37" xr:uid="{00000000-0005-0000-0000-000029000000}"/>
    <cellStyle name="Normale 9" xfId="28" xr:uid="{00000000-0005-0000-0000-00002A000000}"/>
  </cellStyles>
  <dxfs count="0"/>
  <tableStyles count="0" defaultTableStyle="TableStyleMedium9" defaultPivotStyle="PivotStyleLight16"/>
  <colors>
    <mruColors>
      <color rgb="FF333399"/>
      <color rgb="FFDBE5F1"/>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6</xdr:row>
          <xdr:rowOff>77282</xdr:rowOff>
        </xdr:from>
        <xdr:to>
          <xdr:col>2</xdr:col>
          <xdr:colOff>7894321</xdr:colOff>
          <xdr:row>6</xdr:row>
          <xdr:rowOff>3268979</xdr:rowOff>
        </xdr:to>
        <xdr:pic>
          <xdr:nvPicPr>
            <xdr:cNvPr id="7" name="Immagine 6">
              <a:extLst>
                <a:ext uri="{FF2B5EF4-FFF2-40B4-BE49-F238E27FC236}">
                  <a16:creationId xmlns:a16="http://schemas.microsoft.com/office/drawing/2014/main" id="{00000000-0008-0000-1200-000007000000}"/>
                </a:ext>
              </a:extLst>
            </xdr:cNvPr>
            <xdr:cNvPicPr>
              <a:picLocks noChangeAspect="1" noChangeArrowheads="1"/>
              <a:extLst>
                <a:ext uri="{84589F7E-364E-4C9E-8A38-B11213B215E9}">
                  <a14:cameraTool cellRange="'[1]Tavola pubbl 2020'!$A$2:$N$9" spid="_x0000_s20558"/>
                </a:ext>
              </a:extLst>
            </xdr:cNvPicPr>
          </xdr:nvPicPr>
          <xdr:blipFill>
            <a:blip xmlns:r="http://schemas.openxmlformats.org/officeDocument/2006/relationships" r:embed="rId1"/>
            <a:srcRect/>
            <a:stretch>
              <a:fillRect/>
            </a:stretch>
          </xdr:blipFill>
          <xdr:spPr bwMode="auto">
            <a:xfrm>
              <a:off x="68580" y="4992182"/>
              <a:ext cx="7825741" cy="319169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01-Struttura\03-Uffici\13\LA%20SPESA%20DELLE%20AMM%20CENTRALI%20DELLO%20STATO\Tavole%20Conteggi\2008-2020%20Tavola%20Strutture%20amministrative%20Missioni%20Programmi%20Cap%20PG%20PF%20A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sheetName val="Tavola pubbl 2020"/>
      <sheetName val="Tavola pubbl 2019"/>
    </sheetNames>
    <sheetDataSet>
      <sheetData sheetId="0"/>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workbookViewId="0"/>
  </sheetViews>
  <sheetFormatPr defaultRowHeight="15.75" x14ac:dyDescent="0.25"/>
  <cols>
    <col min="1" max="1" width="97.7109375" style="13" customWidth="1"/>
    <col min="2" max="3" width="25.7109375" customWidth="1"/>
    <col min="4" max="4" width="89.7109375" style="6" customWidth="1"/>
  </cols>
  <sheetData>
    <row r="1" spans="1:8" ht="46.5" x14ac:dyDescent="0.35">
      <c r="A1" s="16" t="s">
        <v>307</v>
      </c>
      <c r="D1" s="8"/>
    </row>
    <row r="3" spans="1:8" ht="21" x14ac:dyDescent="0.25">
      <c r="A3" s="626" t="s">
        <v>161</v>
      </c>
    </row>
    <row r="5" spans="1:8" ht="18" customHeight="1" x14ac:dyDescent="0.25">
      <c r="A5" s="39" t="s">
        <v>379</v>
      </c>
      <c r="B5" s="38"/>
    </row>
    <row r="7" spans="1:8" ht="19.5" x14ac:dyDescent="0.25">
      <c r="A7" s="12" t="s">
        <v>297</v>
      </c>
      <c r="B7" s="5"/>
      <c r="C7" s="5"/>
      <c r="D7" s="7"/>
      <c r="E7" s="5"/>
      <c r="F7" s="5"/>
      <c r="G7" s="5"/>
      <c r="H7" s="5"/>
    </row>
    <row r="8" spans="1:8" s="1" customFormat="1" ht="36" customHeight="1" x14ac:dyDescent="0.2">
      <c r="A8" s="42" t="str">
        <f>'Tavola 1.1'!A2:G2</f>
        <v>Tavola 1.1 - Stanziamenti iniziali di competenza e di cassa per Titolo. Anni 2000-2022. Milioni di euro.</v>
      </c>
      <c r="B8" s="40"/>
      <c r="C8" s="40"/>
      <c r="D8" s="41"/>
      <c r="E8" s="40"/>
      <c r="F8" s="40"/>
      <c r="G8" s="40"/>
      <c r="H8" s="40"/>
    </row>
    <row r="9" spans="1:8" s="1" customFormat="1" ht="62.25" customHeight="1" x14ac:dyDescent="0.2">
      <c r="A9" s="406" t="str">
        <f>'Tavola 1.2a'!A2:H2</f>
        <v>Tavola 1.2a - Stanziamenti iniziali di competenza per Missione - confronto tra dati di Legge di Bilancio e dati riclassificati secondo la struttura del bilancio 2020. Anni 2018-2022. Milioni di euro.</v>
      </c>
      <c r="D9" s="41"/>
    </row>
    <row r="10" spans="1:8" s="1" customFormat="1" ht="58.5" customHeight="1" x14ac:dyDescent="0.2">
      <c r="A10" s="406" t="str">
        <f>'Tavola 1.2b'!A2:H2</f>
        <v>Tavola 1.2b - Stanziamenti iniziali di cassa per Missione - confronto tra dati di Legge di Bilancio e dati riclassificati secondo la struttura del bilancio 2020. Anni 2018-2022. Milioni di euro.</v>
      </c>
      <c r="D10" s="43"/>
    </row>
    <row r="11" spans="1:8" s="1" customFormat="1" ht="50.25" customHeight="1" x14ac:dyDescent="0.2">
      <c r="A11" s="406" t="str">
        <f>'Tavola 1.3a'!A2:K2</f>
        <v>Tavola 1.3a - Stanziamenti  di competenza per Missione e Programma secondo la struttura del bilancio 2020. Anni 2018-2022. Milioni di euro e variazione percentuale.</v>
      </c>
      <c r="D11" s="43"/>
    </row>
    <row r="12" spans="1:8" s="1" customFormat="1" ht="61.5" customHeight="1" x14ac:dyDescent="0.2">
      <c r="A12" s="406" t="str">
        <f>'Tavola 1.3b'!A2:K2</f>
        <v>Tavola 1.3b - Stanziamenti di cassa per Missione e Programma secondo la struttura del bilancio 2020. Anni 2018-2022._x000D_ Milioni di euro e variazione percentuale.</v>
      </c>
      <c r="D12" s="43"/>
    </row>
    <row r="13" spans="1:8" s="1" customFormat="1" ht="63.75" customHeight="1" x14ac:dyDescent="0.2">
      <c r="A13" s="406" t="str">
        <f>'Tavola 1.3c'!A2:H2</f>
        <v xml:space="preserve">Tavola 1.3c - Andamento della spesa per Missione e Programma - consuntivo 2016-2018 e previsioni assestate 2019, dati riclassificati secondo la struttura della legge di bilancio 2020. Competenza. Milioni di euro. </v>
      </c>
      <c r="D13" s="43"/>
    </row>
    <row r="14" spans="1:8" s="1" customFormat="1" ht="66" customHeight="1" x14ac:dyDescent="0.2">
      <c r="A14" s="406" t="str">
        <f>'Tavola 1.3d'!A2:H2</f>
        <v xml:space="preserve">Tavola 1.3d - Andamento della spesa per Missione e Programma - consuntivo 2016-2018 e previsioni assestate 2019, dati riclassificati secondo la struttura della legge di bilancio 2020. Cassa. Milioni di euro. </v>
      </c>
      <c r="D14" s="43"/>
    </row>
    <row r="15" spans="1:8" s="1" customFormat="1" ht="52.5" customHeight="1" x14ac:dyDescent="0.2">
      <c r="A15" s="406" t="str">
        <f>'Tavola 1.4a'!A2:K2</f>
        <v>Tavola 1.4a - Stanziamenti di competenza per Titolo e Categoria economica. Anni 2018-2022. Milioni di euro e variazione percentuale.</v>
      </c>
      <c r="D15" s="43"/>
    </row>
    <row r="16" spans="1:8" s="1" customFormat="1" ht="53.25" customHeight="1" x14ac:dyDescent="0.2">
      <c r="A16" s="406" t="str">
        <f>'Tavola 1.4b'!A2:K2</f>
        <v>Tavola 1.4b - Stanziamenti iniziali di cassa per Titolo e Categoria economica. Anni 2018-2022. Milioni di euro e variazione percentuale.</v>
      </c>
      <c r="D16" s="43"/>
    </row>
    <row r="17" spans="1:4" s="1" customFormat="1" ht="48" customHeight="1" x14ac:dyDescent="0.2">
      <c r="A17" s="406" t="str">
        <f>'Tavola 1.4c'!A2:H2</f>
        <v xml:space="preserve">Tavola 1.4c - Andamento della spesa per Titolo e Categoria economica -  consuntivo 2016-2018, previsioni assestate 2019 e stanziamenti iniziali 2020-2022. Competenza. Milioni di euro. </v>
      </c>
      <c r="D17" s="43"/>
    </row>
    <row r="18" spans="1:4" s="1" customFormat="1" ht="49.5" customHeight="1" x14ac:dyDescent="0.2">
      <c r="A18" s="406" t="str">
        <f>'Tavola 1.4d'!A2:H2</f>
        <v xml:space="preserve">Tavola 1.4d - Andamento della spesa per Titolo e Categoria economica - consuntivo 2016-2018, previsioni assestate 2019 e stanziamenti iniziali 2020-2022. Cassa. Milioni di euro. </v>
      </c>
      <c r="D18" s="43"/>
    </row>
    <row r="19" spans="1:4" s="1" customFormat="1" ht="53.25" customHeight="1" x14ac:dyDescent="0.2">
      <c r="A19" s="406" t="str">
        <f>'Tavola 1.5a'!A2:K2</f>
        <v>Tavola 1.5a - Stanziamenti di competenza per Amministrazione. Anni 2018-2022. Milioni di euro e variazione percentuale.</v>
      </c>
      <c r="D19" s="368"/>
    </row>
    <row r="20" spans="1:4" s="1" customFormat="1" ht="39" customHeight="1" x14ac:dyDescent="0.2">
      <c r="A20" s="406" t="str">
        <f>'Tavola 1.5b'!A2</f>
        <v>Tavola 1.5b - Stanziamenti di cassa per Amministrazione. Anni 2018-2022. Milioni di euro e variazione percentuale.</v>
      </c>
      <c r="D20" s="43"/>
    </row>
    <row r="21" spans="1:4" s="1" customFormat="1" ht="45.75" customHeight="1" x14ac:dyDescent="0.2">
      <c r="A21" s="406" t="str">
        <f>'Tavola 1.5c'!A2:H2</f>
        <v xml:space="preserve">Tavola 1.5c - Andamento della spesa per Amministrazione -  consuntivo 2016-2018, previsioni assestate 2019 e stanziamenti iniziali 2020-2022. Competenza. Milioni di euro. </v>
      </c>
      <c r="D21" s="43"/>
    </row>
    <row r="22" spans="1:4" s="1" customFormat="1" ht="47.25" customHeight="1" x14ac:dyDescent="0.2">
      <c r="A22" s="406" t="str">
        <f>'Tavola 1.5d'!A2:H2</f>
        <v xml:space="preserve">Tavola 1.5d - Andamento della spesa per Amministrazione -  consuntivo 2016-2018, previsioni assestate 2019 e stanziamenti iniziali 2020-2022. Cassa. Milioni di euro. </v>
      </c>
      <c r="D22" s="43"/>
    </row>
    <row r="23" spans="1:4" s="1" customFormat="1" ht="47.25" x14ac:dyDescent="0.2">
      <c r="A23" s="42" t="str">
        <f>'Tavola 1.6'!A2:L2</f>
        <v>Tavola 1.6 - Stanziamenti iniziali di competenza per Missione e natura dell'autorizzazione della spesa. 
Anni 2009-2020.  Milioni di euro e incidenza percentuale.</v>
      </c>
      <c r="D23" s="43"/>
    </row>
    <row r="24" spans="1:4" s="624" customFormat="1" ht="21" x14ac:dyDescent="0.2">
      <c r="A24" s="623" t="s">
        <v>299</v>
      </c>
      <c r="D24" s="625"/>
    </row>
    <row r="25" spans="1:4" s="1" customFormat="1" ht="9.75" customHeight="1" x14ac:dyDescent="0.2">
      <c r="A25" s="43"/>
      <c r="D25" s="43"/>
    </row>
    <row r="26" spans="1:4" s="1" customFormat="1" ht="20.25" customHeight="1" x14ac:dyDescent="0.2">
      <c r="A26" s="42" t="str">
        <f>Note!C3</f>
        <v>NOTE ALLE TAVOLE</v>
      </c>
      <c r="D26" s="43"/>
    </row>
    <row r="27" spans="1:4" s="1" customFormat="1" ht="48" customHeight="1" x14ac:dyDescent="0.2">
      <c r="A27" s="42" t="str">
        <f>'Allegato 1'!A2</f>
        <v>Allegato 1 - Evoluzione della composizione di Missioni e Programmi delle Amministrazioni centrali dello Stato a Legge di bilancio. Anni 2007-2020</v>
      </c>
      <c r="D27" s="43"/>
    </row>
    <row r="28" spans="1:4" s="1" customFormat="1" ht="48" customHeight="1" x14ac:dyDescent="0.2">
      <c r="A28" s="42" t="str">
        <f>'Allegato 2'!A2</f>
        <v>Allegato 2 - Evoluzione della composizione di Missioni, Programmi e Azioni delle Amministrazioni centrali dello Stato a Legge di bilancio. Anni 2017-2020</v>
      </c>
      <c r="D28" s="43"/>
    </row>
    <row r="29" spans="1:4" ht="33.75" customHeight="1" x14ac:dyDescent="0.25">
      <c r="A29" s="42" t="str">
        <f>'Allegato 3'!A3</f>
        <v>Allegato 3 - Evoluzione della composizione delle Amministrazioni centrali dello Stato. Anni 2007-2020</v>
      </c>
    </row>
    <row r="30" spans="1:4" x14ac:dyDescent="0.25">
      <c r="A30" s="42"/>
    </row>
  </sheetData>
  <hyperlinks>
    <hyperlink ref="A8" location="'Tavola 1.1'!Area_stampa" display="'Tavola 1.1'!Area_stampa" xr:uid="{00000000-0004-0000-0000-000000000000}"/>
    <hyperlink ref="A5" location="'nota bene'!Area_stampa" display="Nota bene" xr:uid="{00000000-0004-0000-0000-000001000000}"/>
    <hyperlink ref="A26" location="Note!A1" display="Note!A1" xr:uid="{00000000-0004-0000-0000-000002000000}"/>
    <hyperlink ref="A12" location="'Tavola 1.3b'!A1" display="'Tavola 1.3b'!A1" xr:uid="{00000000-0004-0000-0000-000003000000}"/>
    <hyperlink ref="A23" location="'Tavola 1.6'!A1" display="'Tavola 1.6'!A1" xr:uid="{00000000-0004-0000-0000-000004000000}"/>
    <hyperlink ref="A15" location="'Tavola 1.4a'!A1" display="'Tavola 1.4a'!A1" xr:uid="{00000000-0004-0000-0000-000005000000}"/>
    <hyperlink ref="A16" location="'Tavola 1.4b'!A1" display="'Tavola 1.4b'!A1" xr:uid="{00000000-0004-0000-0000-000006000000}"/>
    <hyperlink ref="A19" location="'Tavola 1.5a'!A1" display="'Tavola 1.5a'!A1" xr:uid="{00000000-0004-0000-0000-000007000000}"/>
    <hyperlink ref="A13" location="'Tavola 1.3c'!A1" display="'Tavola 1.3c'!A1" xr:uid="{00000000-0004-0000-0000-000008000000}"/>
    <hyperlink ref="A14" location="'Tavola 1.3d'!Area_stampa" display="='Tavola 1.3d'!A2:H2" xr:uid="{00000000-0004-0000-0000-000009000000}"/>
    <hyperlink ref="A17" location="'Tavola 1.4c'!A1" display="'Tavola 1.4c'!A1" xr:uid="{00000000-0004-0000-0000-00000A000000}"/>
    <hyperlink ref="A18" location="'Tavola 1.4d'!A1" display="='Tavola 1.4d'!A2:H2" xr:uid="{00000000-0004-0000-0000-00000B000000}"/>
    <hyperlink ref="A21" location="'Tavola 1.5c'!A1" display="='Tavola 1.5c'!A2:H2" xr:uid="{00000000-0004-0000-0000-00000C000000}"/>
    <hyperlink ref="A22" location="'Tavola 1.5d'!A1" display="='Tavola 1.5d'!A2:H2" xr:uid="{00000000-0004-0000-0000-00000D000000}"/>
    <hyperlink ref="A11" location="'Tavola 1.3a'!Area_stampa" display="'Tavola 1.3a'!Area_stampa" xr:uid="{00000000-0004-0000-0000-00000E000000}"/>
    <hyperlink ref="A10" location="'Tavola 1.2b'!A1" display="='Tavola 1.2b'!A2:H2" xr:uid="{00000000-0004-0000-0000-00000F000000}"/>
    <hyperlink ref="A20" location="'Tavola 1.5b'!A1" display="='Tavola 1.5b'!A2" xr:uid="{00000000-0004-0000-0000-000010000000}"/>
    <hyperlink ref="A27" location="'Allegato 1'!A1" display="'Allegato 1'!A1" xr:uid="{00000000-0004-0000-0000-000011000000}"/>
    <hyperlink ref="A29" location="'Allegato 3'!A1" display="'Allegato 3'!A1" xr:uid="{00000000-0004-0000-0000-000012000000}"/>
    <hyperlink ref="A9" location="'Tavola 1.2a'!A1" display="'Tavola 1.2a'!A1" xr:uid="{00000000-0004-0000-0000-000013000000}"/>
    <hyperlink ref="A28" location="'Allegato 2'!A1" display="'Allegato 2'!A1" xr:uid="{00000000-0004-0000-0000-000014000000}"/>
  </hyperlinks>
  <pageMargins left="0.70866141732283472" right="0.70866141732283472" top="0.74803149606299213" bottom="0.74803149606299213" header="0.31496062992125984" footer="0.31496062992125984"/>
  <pageSetup paperSize="9" scale="98" orientation="portrait"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76"/>
  <sheetViews>
    <sheetView zoomScaleNormal="100" workbookViewId="0">
      <selection activeCell="A2" sqref="A2:K2"/>
    </sheetView>
  </sheetViews>
  <sheetFormatPr defaultColWidth="9.140625" defaultRowHeight="12.75" x14ac:dyDescent="0.2"/>
  <cols>
    <col min="1" max="1" width="41" style="405" customWidth="1"/>
    <col min="2" max="3" width="15.140625" style="405" customWidth="1"/>
    <col min="4" max="4" width="16.7109375" style="405" customWidth="1"/>
    <col min="5" max="5" width="16.28515625" style="405" customWidth="1"/>
    <col min="6" max="6" width="16.5703125" style="405" customWidth="1"/>
    <col min="7" max="9" width="15.42578125" style="405" customWidth="1"/>
    <col min="10" max="11" width="17.140625" style="405" customWidth="1"/>
    <col min="12" max="12" width="9.140625" style="405"/>
    <col min="13" max="19" width="8.85546875" customWidth="1"/>
    <col min="20" max="16384" width="9.140625" style="405"/>
  </cols>
  <sheetData>
    <row r="1" spans="1:11" s="404" customFormat="1" ht="28.7" customHeight="1" x14ac:dyDescent="0.15">
      <c r="A1" s="908" t="s">
        <v>300</v>
      </c>
      <c r="B1" s="908"/>
      <c r="C1" s="908"/>
      <c r="D1" s="908"/>
      <c r="E1" s="908"/>
      <c r="F1" s="908"/>
      <c r="G1" s="908"/>
      <c r="H1" s="908"/>
      <c r="I1" s="908"/>
      <c r="J1" s="908"/>
      <c r="K1" s="908"/>
    </row>
    <row r="2" spans="1:11" s="404" customFormat="1" ht="49.5" customHeight="1" x14ac:dyDescent="0.15">
      <c r="A2" s="883" t="s">
        <v>1690</v>
      </c>
      <c r="B2" s="883"/>
      <c r="C2" s="883"/>
      <c r="D2" s="883"/>
      <c r="E2" s="883"/>
      <c r="F2" s="883"/>
      <c r="G2" s="883"/>
      <c r="H2" s="883"/>
      <c r="I2" s="883"/>
      <c r="J2" s="883"/>
      <c r="K2" s="883"/>
    </row>
    <row r="3" spans="1:11" s="404" customFormat="1" ht="28.5" customHeight="1" x14ac:dyDescent="0.15">
      <c r="A3" s="871" t="s">
        <v>495</v>
      </c>
      <c r="B3" s="873" t="s">
        <v>613</v>
      </c>
      <c r="C3" s="874"/>
      <c r="D3" s="873" t="s">
        <v>630</v>
      </c>
      <c r="E3" s="874"/>
      <c r="F3" s="884" t="s">
        <v>1831</v>
      </c>
      <c r="G3" s="885"/>
      <c r="H3" s="885"/>
      <c r="I3" s="886"/>
      <c r="J3" s="896" t="s">
        <v>1677</v>
      </c>
      <c r="K3" s="898" t="s">
        <v>1678</v>
      </c>
    </row>
    <row r="4" spans="1:11" s="404" customFormat="1" ht="117.75" customHeight="1" x14ac:dyDescent="0.15">
      <c r="A4" s="872"/>
      <c r="B4" s="534" t="s">
        <v>616</v>
      </c>
      <c r="C4" s="466" t="s">
        <v>496</v>
      </c>
      <c r="D4" s="466" t="s">
        <v>556</v>
      </c>
      <c r="E4" s="466" t="s">
        <v>546</v>
      </c>
      <c r="F4" s="466" t="s">
        <v>1691</v>
      </c>
      <c r="G4" s="467" t="s">
        <v>1675</v>
      </c>
      <c r="H4" s="467" t="s">
        <v>1674</v>
      </c>
      <c r="I4" s="467" t="s">
        <v>1676</v>
      </c>
      <c r="J4" s="897"/>
      <c r="K4" s="899"/>
    </row>
    <row r="5" spans="1:11" s="404" customFormat="1" ht="24" customHeight="1" x14ac:dyDescent="0.15">
      <c r="A5" s="469" t="s">
        <v>497</v>
      </c>
      <c r="B5" s="411">
        <v>575506.54793999996</v>
      </c>
      <c r="C5" s="411">
        <v>576117.56333453988</v>
      </c>
      <c r="D5" s="411">
        <v>588286.87291000003</v>
      </c>
      <c r="E5" s="411">
        <v>587590.87781814986</v>
      </c>
      <c r="F5" s="411">
        <v>606334.98026900005</v>
      </c>
      <c r="G5" s="411">
        <v>607397.44489000004</v>
      </c>
      <c r="H5" s="411">
        <v>611622.25245799997</v>
      </c>
      <c r="I5" s="411">
        <v>608325.27970399999</v>
      </c>
      <c r="J5" s="414">
        <v>3.2485123942114029</v>
      </c>
      <c r="K5" s="470">
        <v>3.3708091496239945</v>
      </c>
    </row>
    <row r="6" spans="1:11" s="404" customFormat="1" ht="15" x14ac:dyDescent="0.15">
      <c r="A6" s="471" t="s">
        <v>498</v>
      </c>
      <c r="B6" s="408">
        <v>91703.632001000005</v>
      </c>
      <c r="C6" s="408">
        <v>95326.025541779993</v>
      </c>
      <c r="D6" s="408">
        <v>93479.877364</v>
      </c>
      <c r="E6" s="408">
        <v>94483.322077999997</v>
      </c>
      <c r="F6" s="408">
        <v>94384.987802999996</v>
      </c>
      <c r="G6" s="408">
        <v>94626.722479000004</v>
      </c>
      <c r="H6" s="408">
        <v>95559.969662999996</v>
      </c>
      <c r="I6" s="408">
        <v>93819.799692999994</v>
      </c>
      <c r="J6" s="415">
        <v>1.2268363495325616</v>
      </c>
      <c r="K6" s="472">
        <v>0.15177324192900699</v>
      </c>
    </row>
    <row r="7" spans="1:11" s="404" customFormat="1" ht="15" x14ac:dyDescent="0.15">
      <c r="A7" s="471" t="s">
        <v>499</v>
      </c>
      <c r="B7" s="408">
        <v>12716.725602</v>
      </c>
      <c r="C7" s="408">
        <v>14921.745602169998</v>
      </c>
      <c r="D7" s="408">
        <v>12872.089124</v>
      </c>
      <c r="E7" s="408">
        <v>13085.73919244</v>
      </c>
      <c r="F7" s="408">
        <v>13728.997230000001</v>
      </c>
      <c r="G7" s="408">
        <v>13687.90223</v>
      </c>
      <c r="H7" s="408">
        <v>12999.324360000001</v>
      </c>
      <c r="I7" s="408">
        <v>12835.696076</v>
      </c>
      <c r="J7" s="415">
        <v>6.33784538112711</v>
      </c>
      <c r="K7" s="472">
        <v>4.6016738428340744</v>
      </c>
    </row>
    <row r="8" spans="1:11" s="404" customFormat="1" ht="15" x14ac:dyDescent="0.15">
      <c r="A8" s="471" t="s">
        <v>500</v>
      </c>
      <c r="B8" s="408">
        <v>4847.9924659999997</v>
      </c>
      <c r="C8" s="408">
        <v>5266.0541527200003</v>
      </c>
      <c r="D8" s="408">
        <v>4984.6187829999999</v>
      </c>
      <c r="E8" s="408">
        <v>5066.9772089999997</v>
      </c>
      <c r="F8" s="408">
        <v>5022.3483729999998</v>
      </c>
      <c r="G8" s="408">
        <v>5024.3268690000004</v>
      </c>
      <c r="H8" s="408">
        <v>4958.8512179999998</v>
      </c>
      <c r="I8" s="408">
        <v>4815.4247500000001</v>
      </c>
      <c r="J8" s="415">
        <v>0.79661229330967842</v>
      </c>
      <c r="K8" s="472">
        <v>-0.84173143554392027</v>
      </c>
    </row>
    <row r="9" spans="1:11" s="404" customFormat="1" ht="30" x14ac:dyDescent="0.15">
      <c r="A9" s="471" t="s">
        <v>501</v>
      </c>
      <c r="B9" s="408">
        <v>263182.346425</v>
      </c>
      <c r="C9" s="408">
        <v>264421.79486984998</v>
      </c>
      <c r="D9" s="408">
        <v>261762.406319</v>
      </c>
      <c r="E9" s="408">
        <v>266626.62694699998</v>
      </c>
      <c r="F9" s="408">
        <v>284412.99253599998</v>
      </c>
      <c r="G9" s="408">
        <v>285092.767857</v>
      </c>
      <c r="H9" s="408">
        <v>287591.11775700003</v>
      </c>
      <c r="I9" s="408">
        <v>290019.125742</v>
      </c>
      <c r="J9" s="415">
        <v>8.9128006829094204</v>
      </c>
      <c r="K9" s="472">
        <v>6.9258427492580239</v>
      </c>
    </row>
    <row r="10" spans="1:11" s="404" customFormat="1" ht="30" x14ac:dyDescent="0.15">
      <c r="A10" s="471" t="s">
        <v>502</v>
      </c>
      <c r="B10" s="408">
        <v>17133.084226999999</v>
      </c>
      <c r="C10" s="408">
        <v>18094.843232040002</v>
      </c>
      <c r="D10" s="408">
        <v>15303.656134999999</v>
      </c>
      <c r="E10" s="408">
        <v>15652.12393498</v>
      </c>
      <c r="F10" s="408">
        <v>15539.881506</v>
      </c>
      <c r="G10" s="408">
        <v>15559.786506</v>
      </c>
      <c r="H10" s="408">
        <v>18183.207659</v>
      </c>
      <c r="I10" s="408">
        <v>18077.267859</v>
      </c>
      <c r="J10" s="415">
        <v>1.6736547707330089</v>
      </c>
      <c r="K10" s="472">
        <v>-0.58993545772814571</v>
      </c>
    </row>
    <row r="11" spans="1:11" s="404" customFormat="1" ht="15" x14ac:dyDescent="0.15">
      <c r="A11" s="471" t="s">
        <v>503</v>
      </c>
      <c r="B11" s="408">
        <v>8357.1121220000005</v>
      </c>
      <c r="C11" s="408">
        <v>8739.1407280000003</v>
      </c>
      <c r="D11" s="408">
        <v>10043.499468</v>
      </c>
      <c r="E11" s="408">
        <v>9044.0993120000003</v>
      </c>
      <c r="F11" s="408">
        <v>9273.9934979999998</v>
      </c>
      <c r="G11" s="408">
        <v>9386.4934979999998</v>
      </c>
      <c r="H11" s="408">
        <v>8807.3469679999998</v>
      </c>
      <c r="I11" s="408">
        <v>8061.3429580000002</v>
      </c>
      <c r="J11" s="415">
        <v>-6.5416040703074998</v>
      </c>
      <c r="K11" s="472">
        <v>3.7858295689621571</v>
      </c>
    </row>
    <row r="12" spans="1:11" s="404" customFormat="1" ht="15" x14ac:dyDescent="0.15">
      <c r="A12" s="471" t="s">
        <v>504</v>
      </c>
      <c r="B12" s="408">
        <v>1442.398404</v>
      </c>
      <c r="C12" s="408">
        <v>1740.2702833899998</v>
      </c>
      <c r="D12" s="408">
        <v>1567.3377579999999</v>
      </c>
      <c r="E12" s="408">
        <v>1582.85929973</v>
      </c>
      <c r="F12" s="408">
        <v>1493.1541400000001</v>
      </c>
      <c r="G12" s="408">
        <v>1494.6541400000001</v>
      </c>
      <c r="H12" s="408">
        <v>1492.962968</v>
      </c>
      <c r="I12" s="408">
        <v>1495.1399699999999</v>
      </c>
      <c r="J12" s="415">
        <v>-4.637393416256856</v>
      </c>
      <c r="K12" s="472">
        <v>-5.5725205484180265</v>
      </c>
    </row>
    <row r="13" spans="1:11" s="404" customFormat="1" ht="15" x14ac:dyDescent="0.15">
      <c r="A13" s="471" t="s">
        <v>505</v>
      </c>
      <c r="B13" s="408">
        <v>17850</v>
      </c>
      <c r="C13" s="408">
        <v>16950</v>
      </c>
      <c r="D13" s="408">
        <v>18335</v>
      </c>
      <c r="E13" s="408">
        <v>18135</v>
      </c>
      <c r="F13" s="408">
        <v>18433</v>
      </c>
      <c r="G13" s="408">
        <v>18433</v>
      </c>
      <c r="H13" s="408">
        <v>19120</v>
      </c>
      <c r="I13" s="408">
        <v>19120</v>
      </c>
      <c r="J13" s="415">
        <v>0.53449686392146134</v>
      </c>
      <c r="K13" s="472">
        <v>1.6432313206506706</v>
      </c>
    </row>
    <row r="14" spans="1:11" s="404" customFormat="1" ht="15" x14ac:dyDescent="0.15">
      <c r="A14" s="471" t="s">
        <v>506</v>
      </c>
      <c r="B14" s="408">
        <v>78490.851685999995</v>
      </c>
      <c r="C14" s="408">
        <v>75350.623561800006</v>
      </c>
      <c r="D14" s="408">
        <v>78897.852496000007</v>
      </c>
      <c r="E14" s="408">
        <v>77938.924496000007</v>
      </c>
      <c r="F14" s="408">
        <v>76732.295419000002</v>
      </c>
      <c r="G14" s="408">
        <v>76732.295419000002</v>
      </c>
      <c r="H14" s="408">
        <v>76590.043445999996</v>
      </c>
      <c r="I14" s="408">
        <v>72583.702743999995</v>
      </c>
      <c r="J14" s="415">
        <v>-2.744760482688406</v>
      </c>
      <c r="K14" s="472">
        <v>-1.5481726041291779</v>
      </c>
    </row>
    <row r="15" spans="1:11" s="404" customFormat="1" ht="15" x14ac:dyDescent="0.15">
      <c r="A15" s="471" t="s">
        <v>507</v>
      </c>
      <c r="B15" s="408">
        <v>71535.710128999999</v>
      </c>
      <c r="C15" s="408">
        <v>71592.667852459985</v>
      </c>
      <c r="D15" s="408">
        <v>71532.824307000003</v>
      </c>
      <c r="E15" s="408">
        <v>73200.193215000007</v>
      </c>
      <c r="F15" s="408">
        <v>75600.520134000006</v>
      </c>
      <c r="G15" s="408">
        <v>76134.520134000006</v>
      </c>
      <c r="H15" s="408">
        <v>72073.890113999994</v>
      </c>
      <c r="I15" s="408">
        <v>72071.090114000006</v>
      </c>
      <c r="J15" s="415">
        <v>6.4329849570188031</v>
      </c>
      <c r="K15" s="472">
        <v>4.0086327509839066</v>
      </c>
    </row>
    <row r="16" spans="1:11" s="404" customFormat="1" ht="15" x14ac:dyDescent="0.15">
      <c r="A16" s="471" t="s">
        <v>508</v>
      </c>
      <c r="B16" s="408">
        <v>1105.0050000000001</v>
      </c>
      <c r="C16" s="408">
        <v>1105.0050000000001</v>
      </c>
      <c r="D16" s="408">
        <v>1105.0050000000001</v>
      </c>
      <c r="E16" s="408">
        <v>1192.8313290000001</v>
      </c>
      <c r="F16" s="408">
        <v>1155.0050000000001</v>
      </c>
      <c r="G16" s="408">
        <v>1155.0050000000001</v>
      </c>
      <c r="H16" s="408">
        <v>1155.0050000000001</v>
      </c>
      <c r="I16" s="408">
        <v>1155.0050000000001</v>
      </c>
      <c r="J16" s="415">
        <v>4.5248664033194359</v>
      </c>
      <c r="K16" s="472">
        <v>-3.1711381215742733</v>
      </c>
    </row>
    <row r="17" spans="1:11" s="404" customFormat="1" ht="15" x14ac:dyDescent="0.15">
      <c r="A17" s="471" t="s">
        <v>509</v>
      </c>
      <c r="B17" s="408">
        <v>7141.6898780000001</v>
      </c>
      <c r="C17" s="408">
        <v>2609.3925103299998</v>
      </c>
      <c r="D17" s="408">
        <v>18402.706156</v>
      </c>
      <c r="E17" s="408">
        <v>11582.180805</v>
      </c>
      <c r="F17" s="408">
        <v>10557.804630000001</v>
      </c>
      <c r="G17" s="408">
        <v>10069.970757999999</v>
      </c>
      <c r="H17" s="408">
        <v>13090.533305000001</v>
      </c>
      <c r="I17" s="408">
        <v>14271.684798</v>
      </c>
      <c r="J17" s="415">
        <v>-45.279945934925472</v>
      </c>
      <c r="K17" s="472">
        <v>-13.056349857249543</v>
      </c>
    </row>
    <row r="18" spans="1:11" s="404" customFormat="1" ht="24.75" customHeight="1" x14ac:dyDescent="0.15">
      <c r="A18" s="473" t="s">
        <v>510</v>
      </c>
      <c r="B18" s="412">
        <v>49047.504226999998</v>
      </c>
      <c r="C18" s="412">
        <v>52234.49159546</v>
      </c>
      <c r="D18" s="412">
        <v>49703.695999000003</v>
      </c>
      <c r="E18" s="412">
        <v>49731.801183849995</v>
      </c>
      <c r="F18" s="412">
        <v>55718.963974999999</v>
      </c>
      <c r="G18" s="412">
        <v>55186.408974999998</v>
      </c>
      <c r="H18" s="412">
        <v>54088.105014000001</v>
      </c>
      <c r="I18" s="412">
        <v>55035.979389</v>
      </c>
      <c r="J18" s="416">
        <v>11.030795327796767</v>
      </c>
      <c r="K18" s="474">
        <v>10.968047931715262</v>
      </c>
    </row>
    <row r="19" spans="1:11" s="404" customFormat="1" ht="30" x14ac:dyDescent="0.15">
      <c r="A19" s="471" t="s">
        <v>511</v>
      </c>
      <c r="B19" s="408">
        <v>5088.511778</v>
      </c>
      <c r="C19" s="408">
        <v>6372.7752164899994</v>
      </c>
      <c r="D19" s="408">
        <v>5275.0990060000004</v>
      </c>
      <c r="E19" s="408">
        <v>5707.0734148500005</v>
      </c>
      <c r="F19" s="408">
        <v>7258.5124519999999</v>
      </c>
      <c r="G19" s="408">
        <v>7367.4074520000004</v>
      </c>
      <c r="H19" s="408">
        <v>7240.7350100000003</v>
      </c>
      <c r="I19" s="408">
        <v>7226.332915</v>
      </c>
      <c r="J19" s="415">
        <v>39.663870642430936</v>
      </c>
      <c r="K19" s="472">
        <v>29.092564900773027</v>
      </c>
    </row>
    <row r="20" spans="1:11" s="404" customFormat="1" ht="30" x14ac:dyDescent="0.15">
      <c r="A20" s="543" t="s">
        <v>627</v>
      </c>
      <c r="B20" s="408">
        <v>21531.407569999999</v>
      </c>
      <c r="C20" s="408">
        <v>22944.073810999998</v>
      </c>
      <c r="D20" s="408">
        <v>20091.496526999999</v>
      </c>
      <c r="E20" s="408">
        <v>21130.705421999999</v>
      </c>
      <c r="F20" s="408">
        <v>23486.932154999999</v>
      </c>
      <c r="G20" s="408">
        <v>23513.382154999999</v>
      </c>
      <c r="H20" s="408">
        <v>23358.023089999999</v>
      </c>
      <c r="I20" s="408">
        <v>26945.809852999999</v>
      </c>
      <c r="J20" s="415">
        <v>17.031511930440274</v>
      </c>
      <c r="K20" s="472">
        <v>11.27589772994186</v>
      </c>
    </row>
    <row r="21" spans="1:11" s="404" customFormat="1" ht="30" x14ac:dyDescent="0.15">
      <c r="A21" s="471" t="s">
        <v>512</v>
      </c>
      <c r="B21" s="408">
        <v>12860.700251</v>
      </c>
      <c r="C21" s="408">
        <v>15126.390222970002</v>
      </c>
      <c r="D21" s="408">
        <v>9564.8709209999997</v>
      </c>
      <c r="E21" s="408">
        <v>9813.2887219999993</v>
      </c>
      <c r="F21" s="408">
        <v>13500.923016000001</v>
      </c>
      <c r="G21" s="408">
        <v>13126.823016</v>
      </c>
      <c r="H21" s="408">
        <v>12773.923413</v>
      </c>
      <c r="I21" s="408">
        <v>11041.327649999999</v>
      </c>
      <c r="J21" s="415">
        <v>37.239938985267571</v>
      </c>
      <c r="K21" s="472">
        <v>33.765788288400501</v>
      </c>
    </row>
    <row r="22" spans="1:11" s="404" customFormat="1" ht="30" x14ac:dyDescent="0.15">
      <c r="A22" s="471" t="s">
        <v>513</v>
      </c>
      <c r="B22" s="408">
        <v>84.000547999999995</v>
      </c>
      <c r="C22" s="408">
        <v>85.027654999999996</v>
      </c>
      <c r="D22" s="408">
        <v>261.193062</v>
      </c>
      <c r="E22" s="408">
        <v>213.10467800000001</v>
      </c>
      <c r="F22" s="408">
        <v>204.379479</v>
      </c>
      <c r="G22" s="408">
        <v>206.879479</v>
      </c>
      <c r="H22" s="408">
        <v>114.534446</v>
      </c>
      <c r="I22" s="408">
        <v>104.187055</v>
      </c>
      <c r="J22" s="415">
        <v>-20.794420259141489</v>
      </c>
      <c r="K22" s="472">
        <v>-2.9211930298404809</v>
      </c>
    </row>
    <row r="23" spans="1:11" s="404" customFormat="1" ht="15" x14ac:dyDescent="0.15">
      <c r="A23" s="471" t="s">
        <v>514</v>
      </c>
      <c r="B23" s="408">
        <v>484.70516199999997</v>
      </c>
      <c r="C23" s="408">
        <v>555.334923</v>
      </c>
      <c r="D23" s="408">
        <v>464.94696299999998</v>
      </c>
      <c r="E23" s="408">
        <v>363.27696300000002</v>
      </c>
      <c r="F23" s="408">
        <v>453.296268</v>
      </c>
      <c r="G23" s="408">
        <v>453.296268</v>
      </c>
      <c r="H23" s="408">
        <v>529.67370100000005</v>
      </c>
      <c r="I23" s="408">
        <v>448.38392700000003</v>
      </c>
      <c r="J23" s="415">
        <v>-2.5058116144743963</v>
      </c>
      <c r="K23" s="472">
        <v>24.779800033727966</v>
      </c>
    </row>
    <row r="24" spans="1:11" s="404" customFormat="1" ht="15" x14ac:dyDescent="0.15">
      <c r="A24" s="471" t="s">
        <v>515</v>
      </c>
      <c r="B24" s="408">
        <v>5810.0619180000003</v>
      </c>
      <c r="C24" s="408">
        <v>3800.5942599999998</v>
      </c>
      <c r="D24" s="408">
        <v>10794.865976999999</v>
      </c>
      <c r="E24" s="408">
        <v>8947.9026720000002</v>
      </c>
      <c r="F24" s="408">
        <v>7733.3248640000002</v>
      </c>
      <c r="G24" s="408">
        <v>7487.024864</v>
      </c>
      <c r="H24" s="408">
        <v>8148.6953540000004</v>
      </c>
      <c r="I24" s="408">
        <v>7017.4979890000004</v>
      </c>
      <c r="J24" s="415">
        <v>-30.642725162571054</v>
      </c>
      <c r="K24" s="472">
        <v>-16.326482993287527</v>
      </c>
    </row>
    <row r="25" spans="1:11" s="404" customFormat="1" ht="15" x14ac:dyDescent="0.15">
      <c r="A25" s="471" t="s">
        <v>516</v>
      </c>
      <c r="B25" s="408">
        <v>3188.1170000000002</v>
      </c>
      <c r="C25" s="408">
        <v>3350.2955069999998</v>
      </c>
      <c r="D25" s="408">
        <v>3251.2235430000001</v>
      </c>
      <c r="E25" s="408">
        <v>3556.4493120000002</v>
      </c>
      <c r="F25" s="408">
        <v>3081.5957410000001</v>
      </c>
      <c r="G25" s="408">
        <v>3031.5957410000001</v>
      </c>
      <c r="H25" s="408">
        <v>1922.52</v>
      </c>
      <c r="I25" s="408">
        <v>2252.44</v>
      </c>
      <c r="J25" s="415">
        <v>-6.7552353474084015</v>
      </c>
      <c r="K25" s="472">
        <v>-14.757797031692945</v>
      </c>
    </row>
    <row r="26" spans="1:11" s="404" customFormat="1" ht="36.75" customHeight="1" x14ac:dyDescent="0.15">
      <c r="A26" s="647" t="s">
        <v>517</v>
      </c>
      <c r="B26" s="648">
        <v>227815.77253300001</v>
      </c>
      <c r="C26" s="648">
        <v>225940.397085</v>
      </c>
      <c r="D26" s="648">
        <v>231508.42199599999</v>
      </c>
      <c r="E26" s="648">
        <v>226637.65713800001</v>
      </c>
      <c r="F26" s="648">
        <v>234839.746036</v>
      </c>
      <c r="G26" s="648">
        <v>234839.746036</v>
      </c>
      <c r="H26" s="648">
        <v>254865.55995600001</v>
      </c>
      <c r="I26" s="648">
        <v>263849.66693599999</v>
      </c>
      <c r="J26" s="649">
        <v>1.4389645142402543</v>
      </c>
      <c r="K26" s="650">
        <v>3.6190318067953484</v>
      </c>
    </row>
    <row r="27" spans="1:11" s="404" customFormat="1" ht="26.25" customHeight="1" x14ac:dyDescent="0.15">
      <c r="A27" s="492" t="s">
        <v>0</v>
      </c>
      <c r="B27" s="432">
        <v>852369.8247</v>
      </c>
      <c r="C27" s="432">
        <v>854292.45201499993</v>
      </c>
      <c r="D27" s="432">
        <v>869498.99090500001</v>
      </c>
      <c r="E27" s="432">
        <v>863960.33613999991</v>
      </c>
      <c r="F27" s="432">
        <v>896893.69027999998</v>
      </c>
      <c r="G27" s="432">
        <v>897423.59990100004</v>
      </c>
      <c r="H27" s="432">
        <v>920575.91742800002</v>
      </c>
      <c r="I27" s="432">
        <v>927210.92602899997</v>
      </c>
      <c r="J27" s="435">
        <v>3.2115746295386884</v>
      </c>
      <c r="K27" s="435">
        <v>3.8732407451142166</v>
      </c>
    </row>
    <row r="28" spans="1:11" ht="40.9" customHeight="1" x14ac:dyDescent="0.2">
      <c r="A28" s="905" t="s">
        <v>1828</v>
      </c>
      <c r="B28" s="906"/>
      <c r="C28" s="906"/>
      <c r="D28" s="906"/>
      <c r="E28" s="906"/>
      <c r="F28" s="906"/>
      <c r="G28" s="906"/>
      <c r="H28" s="906"/>
      <c r="I28" s="906"/>
      <c r="J28" s="906"/>
      <c r="K28" s="907"/>
    </row>
    <row r="42" spans="2:3" x14ac:dyDescent="0.2">
      <c r="B42" s="706"/>
      <c r="C42" s="706"/>
    </row>
    <row r="43" spans="2:3" x14ac:dyDescent="0.2">
      <c r="B43" s="706"/>
      <c r="C43" s="706"/>
    </row>
    <row r="44" spans="2:3" x14ac:dyDescent="0.2">
      <c r="B44" s="706"/>
      <c r="C44" s="706"/>
    </row>
    <row r="45" spans="2:3" x14ac:dyDescent="0.2">
      <c r="B45" s="706"/>
      <c r="C45" s="706"/>
    </row>
    <row r="46" spans="2:3" x14ac:dyDescent="0.2">
      <c r="B46" s="706"/>
      <c r="C46" s="706"/>
    </row>
    <row r="47" spans="2:3" x14ac:dyDescent="0.2">
      <c r="B47" s="706"/>
      <c r="C47" s="706"/>
    </row>
    <row r="48" spans="2:3" x14ac:dyDescent="0.2">
      <c r="B48" s="706"/>
      <c r="C48" s="706"/>
    </row>
    <row r="49" spans="2:3" x14ac:dyDescent="0.2">
      <c r="B49" s="706"/>
      <c r="C49" s="706"/>
    </row>
    <row r="50" spans="2:3" x14ac:dyDescent="0.2">
      <c r="B50" s="706"/>
      <c r="C50" s="706"/>
    </row>
    <row r="51" spans="2:3" x14ac:dyDescent="0.2">
      <c r="B51" s="706"/>
      <c r="C51" s="706"/>
    </row>
    <row r="52" spans="2:3" x14ac:dyDescent="0.2">
      <c r="B52" s="706"/>
      <c r="C52" s="706"/>
    </row>
    <row r="53" spans="2:3" x14ac:dyDescent="0.2">
      <c r="B53" s="706"/>
      <c r="C53" s="706"/>
    </row>
    <row r="54" spans="2:3" x14ac:dyDescent="0.2">
      <c r="B54" s="706"/>
      <c r="C54" s="706"/>
    </row>
    <row r="55" spans="2:3" x14ac:dyDescent="0.2">
      <c r="B55" s="706"/>
      <c r="C55" s="706"/>
    </row>
    <row r="56" spans="2:3" x14ac:dyDescent="0.2">
      <c r="B56" s="706"/>
      <c r="C56" s="706"/>
    </row>
    <row r="57" spans="2:3" x14ac:dyDescent="0.2">
      <c r="B57" s="706"/>
      <c r="C57" s="706"/>
    </row>
    <row r="58" spans="2:3" x14ac:dyDescent="0.2">
      <c r="B58" s="706"/>
      <c r="C58" s="706"/>
    </row>
    <row r="59" spans="2:3" x14ac:dyDescent="0.2">
      <c r="B59" s="706"/>
      <c r="C59" s="706"/>
    </row>
    <row r="60" spans="2:3" x14ac:dyDescent="0.2">
      <c r="B60" s="706"/>
      <c r="C60" s="706"/>
    </row>
    <row r="61" spans="2:3" x14ac:dyDescent="0.2">
      <c r="B61" s="706"/>
      <c r="C61" s="706"/>
    </row>
    <row r="62" spans="2:3" x14ac:dyDescent="0.2">
      <c r="B62" s="706"/>
      <c r="C62" s="706"/>
    </row>
    <row r="63" spans="2:3" x14ac:dyDescent="0.2">
      <c r="B63" s="706"/>
      <c r="C63" s="706"/>
    </row>
    <row r="64" spans="2:3" x14ac:dyDescent="0.2">
      <c r="B64" s="706"/>
      <c r="C64" s="706"/>
    </row>
    <row r="65" spans="2:3" x14ac:dyDescent="0.2">
      <c r="B65" s="706"/>
      <c r="C65" s="706"/>
    </row>
    <row r="66" spans="2:3" x14ac:dyDescent="0.2">
      <c r="B66" s="706"/>
      <c r="C66" s="706"/>
    </row>
    <row r="67" spans="2:3" x14ac:dyDescent="0.2">
      <c r="B67" s="706"/>
      <c r="C67" s="706"/>
    </row>
    <row r="68" spans="2:3" x14ac:dyDescent="0.2">
      <c r="B68" s="706"/>
      <c r="C68" s="706"/>
    </row>
    <row r="69" spans="2:3" x14ac:dyDescent="0.2">
      <c r="B69" s="706"/>
      <c r="C69" s="706"/>
    </row>
    <row r="70" spans="2:3" x14ac:dyDescent="0.2">
      <c r="B70" s="706"/>
      <c r="C70" s="706"/>
    </row>
    <row r="71" spans="2:3" x14ac:dyDescent="0.2">
      <c r="B71" s="706"/>
      <c r="C71" s="706"/>
    </row>
    <row r="72" spans="2:3" x14ac:dyDescent="0.2">
      <c r="B72" s="706"/>
      <c r="C72" s="706"/>
    </row>
    <row r="73" spans="2:3" x14ac:dyDescent="0.2">
      <c r="B73" s="706"/>
      <c r="C73" s="706"/>
    </row>
    <row r="74" spans="2:3" x14ac:dyDescent="0.2">
      <c r="B74" s="706"/>
      <c r="C74" s="706"/>
    </row>
    <row r="75" spans="2:3" x14ac:dyDescent="0.2">
      <c r="B75" s="706"/>
      <c r="C75" s="706"/>
    </row>
    <row r="76" spans="2:3" x14ac:dyDescent="0.2">
      <c r="B76" s="706"/>
      <c r="C76" s="706"/>
    </row>
  </sheetData>
  <mergeCells count="9">
    <mergeCell ref="A28:K28"/>
    <mergeCell ref="A1:K1"/>
    <mergeCell ref="A2:K2"/>
    <mergeCell ref="A3:A4"/>
    <mergeCell ref="B3:C3"/>
    <mergeCell ref="D3:E3"/>
    <mergeCell ref="F3:I3"/>
    <mergeCell ref="J3:J4"/>
    <mergeCell ref="K3:K4"/>
  </mergeCells>
  <pageMargins left="0.7" right="0.7" top="0.75" bottom="0.75" header="0.3" footer="0.3"/>
  <pageSetup paperSize="9"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6"/>
  <sheetViews>
    <sheetView zoomScaleNormal="100" workbookViewId="0">
      <selection sqref="A1:K1"/>
    </sheetView>
  </sheetViews>
  <sheetFormatPr defaultColWidth="9.140625" defaultRowHeight="12.75" x14ac:dyDescent="0.2"/>
  <cols>
    <col min="1" max="1" width="42.5703125" style="405" customWidth="1"/>
    <col min="2" max="2" width="13.5703125" style="405" customWidth="1"/>
    <col min="3" max="7" width="14.42578125" style="405" customWidth="1"/>
    <col min="8" max="8" width="14.85546875" style="405" customWidth="1"/>
    <col min="9" max="9" width="15.42578125" style="405" customWidth="1"/>
    <col min="10" max="11" width="16.85546875" style="405" customWidth="1"/>
    <col min="12" max="12" width="4.7109375" style="405" customWidth="1"/>
    <col min="13" max="16384" width="9.140625" style="405"/>
  </cols>
  <sheetData>
    <row r="1" spans="1:13" s="404" customFormat="1" ht="28.7" customHeight="1" x14ac:dyDescent="0.15">
      <c r="A1" s="908" t="s">
        <v>300</v>
      </c>
      <c r="B1" s="908"/>
      <c r="C1" s="908"/>
      <c r="D1" s="908"/>
      <c r="E1" s="908"/>
      <c r="F1" s="908"/>
      <c r="G1" s="908"/>
      <c r="H1" s="908"/>
      <c r="I1" s="908"/>
      <c r="J1" s="908"/>
      <c r="K1" s="908"/>
    </row>
    <row r="2" spans="1:13" s="404" customFormat="1" ht="27.2" customHeight="1" x14ac:dyDescent="0.15">
      <c r="A2" s="909" t="s">
        <v>1694</v>
      </c>
      <c r="B2" s="909"/>
      <c r="C2" s="909"/>
      <c r="D2" s="909"/>
      <c r="E2" s="909"/>
      <c r="F2" s="909"/>
      <c r="G2" s="909"/>
      <c r="H2" s="909"/>
      <c r="I2" s="909"/>
      <c r="J2" s="909"/>
      <c r="K2" s="909"/>
    </row>
    <row r="3" spans="1:13" s="404" customFormat="1" ht="33" customHeight="1" x14ac:dyDescent="0.15">
      <c r="A3" s="871" t="s">
        <v>495</v>
      </c>
      <c r="B3" s="873" t="s">
        <v>613</v>
      </c>
      <c r="C3" s="874"/>
      <c r="D3" s="873" t="s">
        <v>630</v>
      </c>
      <c r="E3" s="874"/>
      <c r="F3" s="884" t="s">
        <v>1831</v>
      </c>
      <c r="G3" s="885"/>
      <c r="H3" s="885"/>
      <c r="I3" s="886"/>
      <c r="J3" s="896" t="s">
        <v>1684</v>
      </c>
      <c r="K3" s="898" t="s">
        <v>1685</v>
      </c>
    </row>
    <row r="4" spans="1:13" s="404" customFormat="1" ht="111.75" customHeight="1" x14ac:dyDescent="0.15">
      <c r="A4" s="872"/>
      <c r="B4" s="534" t="s">
        <v>617</v>
      </c>
      <c r="C4" s="466" t="s">
        <v>518</v>
      </c>
      <c r="D4" s="466" t="s">
        <v>557</v>
      </c>
      <c r="E4" s="466" t="s">
        <v>547</v>
      </c>
      <c r="F4" s="466" t="s">
        <v>1680</v>
      </c>
      <c r="G4" s="467" t="s">
        <v>1681</v>
      </c>
      <c r="H4" s="467" t="s">
        <v>1692</v>
      </c>
      <c r="I4" s="467" t="s">
        <v>1693</v>
      </c>
      <c r="J4" s="897"/>
      <c r="K4" s="899"/>
    </row>
    <row r="5" spans="1:13" s="419" customFormat="1" ht="30.75" customHeight="1" x14ac:dyDescent="0.15">
      <c r="A5" s="469" t="s">
        <v>497</v>
      </c>
      <c r="B5" s="418">
        <v>588920.43657000002</v>
      </c>
      <c r="C5" s="418">
        <v>590179.30554059008</v>
      </c>
      <c r="D5" s="418">
        <v>618807.33097799995</v>
      </c>
      <c r="E5" s="418">
        <v>616420.29698965</v>
      </c>
      <c r="F5" s="418">
        <v>620862.57711900002</v>
      </c>
      <c r="G5" s="418">
        <v>621925.04156000004</v>
      </c>
      <c r="H5" s="418">
        <v>626322.19850099995</v>
      </c>
      <c r="I5" s="418">
        <v>621419.41777900001</v>
      </c>
      <c r="J5" s="422">
        <v>0.50382573475215509</v>
      </c>
      <c r="K5" s="484">
        <v>0.89301805882008978</v>
      </c>
    </row>
    <row r="6" spans="1:13" s="404" customFormat="1" ht="15" x14ac:dyDescent="0.15">
      <c r="A6" s="471" t="s">
        <v>498</v>
      </c>
      <c r="B6" s="408">
        <v>92002.775189000007</v>
      </c>
      <c r="C6" s="408">
        <v>97000.662359950031</v>
      </c>
      <c r="D6" s="408">
        <v>93749.585118000003</v>
      </c>
      <c r="E6" s="408">
        <v>95088.03463373</v>
      </c>
      <c r="F6" s="408">
        <v>94384.987802999996</v>
      </c>
      <c r="G6" s="408">
        <v>94626.722479000004</v>
      </c>
      <c r="H6" s="408">
        <v>95559.626659000001</v>
      </c>
      <c r="I6" s="408">
        <v>93783.157617999997</v>
      </c>
      <c r="J6" s="415">
        <v>0.93561732555507149</v>
      </c>
      <c r="K6" s="472">
        <v>-0.48514217010260552</v>
      </c>
    </row>
    <row r="7" spans="1:13" s="404" customFormat="1" ht="15" x14ac:dyDescent="0.15">
      <c r="A7" s="471" t="s">
        <v>499</v>
      </c>
      <c r="B7" s="408">
        <v>13516.603953</v>
      </c>
      <c r="C7" s="408">
        <v>16335.646747250003</v>
      </c>
      <c r="D7" s="408">
        <v>13517.862662</v>
      </c>
      <c r="E7" s="408">
        <v>14280.513941379997</v>
      </c>
      <c r="F7" s="408">
        <v>14071.522975</v>
      </c>
      <c r="G7" s="408">
        <v>14030.427795</v>
      </c>
      <c r="H7" s="408">
        <v>13007.58705</v>
      </c>
      <c r="I7" s="408">
        <v>12843.508169999999</v>
      </c>
      <c r="J7" s="415">
        <v>3.7917616550497257</v>
      </c>
      <c r="K7" s="472">
        <v>-1.7512405184195359</v>
      </c>
    </row>
    <row r="8" spans="1:13" s="404" customFormat="1" ht="15" x14ac:dyDescent="0.15">
      <c r="A8" s="471" t="s">
        <v>500</v>
      </c>
      <c r="B8" s="408">
        <v>4848.432675</v>
      </c>
      <c r="C8" s="408">
        <v>5272.997229380001</v>
      </c>
      <c r="D8" s="408">
        <v>4984.7282720000003</v>
      </c>
      <c r="E8" s="408">
        <v>5073.4266284200003</v>
      </c>
      <c r="F8" s="408">
        <v>5022.3501999999999</v>
      </c>
      <c r="G8" s="408">
        <v>5024.3286959999996</v>
      </c>
      <c r="H8" s="408">
        <v>4958.8512179999998</v>
      </c>
      <c r="I8" s="408">
        <v>4815.1263019999997</v>
      </c>
      <c r="J8" s="415">
        <v>0.79443495892125782</v>
      </c>
      <c r="K8" s="472">
        <v>-0.96774696898083334</v>
      </c>
    </row>
    <row r="9" spans="1:13" s="404" customFormat="1" ht="30" x14ac:dyDescent="0.15">
      <c r="A9" s="471" t="s">
        <v>501</v>
      </c>
      <c r="B9" s="408">
        <v>268864.04836000002</v>
      </c>
      <c r="C9" s="408">
        <v>271907.73124219</v>
      </c>
      <c r="D9" s="408">
        <v>282404.48105</v>
      </c>
      <c r="E9" s="408">
        <v>287187.24881844997</v>
      </c>
      <c r="F9" s="408">
        <v>290653.78042700002</v>
      </c>
      <c r="G9" s="408">
        <v>291333.55574799998</v>
      </c>
      <c r="H9" s="408">
        <v>295967.63117800001</v>
      </c>
      <c r="I9" s="408">
        <v>296856.142246</v>
      </c>
      <c r="J9" s="415">
        <v>3.1618034759225679</v>
      </c>
      <c r="K9" s="472">
        <v>1.4437642850122501</v>
      </c>
    </row>
    <row r="10" spans="1:13" s="404" customFormat="1" ht="30" x14ac:dyDescent="0.15">
      <c r="A10" s="471" t="s">
        <v>502</v>
      </c>
      <c r="B10" s="408">
        <v>17396.221282999999</v>
      </c>
      <c r="C10" s="408">
        <v>18594.414554049999</v>
      </c>
      <c r="D10" s="408">
        <v>15662.421211000001</v>
      </c>
      <c r="E10" s="408">
        <v>17019.261646439998</v>
      </c>
      <c r="F10" s="408">
        <v>15695.714145</v>
      </c>
      <c r="G10" s="408">
        <v>15715.619145000001</v>
      </c>
      <c r="H10" s="408">
        <v>18179.207659</v>
      </c>
      <c r="I10" s="408">
        <v>18073.067858999999</v>
      </c>
      <c r="J10" s="415">
        <v>0.33965332232692447</v>
      </c>
      <c r="K10" s="472">
        <v>-7.6598064506087837</v>
      </c>
    </row>
    <row r="11" spans="1:13" s="404" customFormat="1" ht="15" x14ac:dyDescent="0.15">
      <c r="A11" s="471" t="s">
        <v>503</v>
      </c>
      <c r="B11" s="408">
        <v>8542.6526510000003</v>
      </c>
      <c r="C11" s="408">
        <v>9436.6541436300013</v>
      </c>
      <c r="D11" s="408">
        <v>10262.539252</v>
      </c>
      <c r="E11" s="408">
        <v>9507.2114137400004</v>
      </c>
      <c r="F11" s="408">
        <v>9428.7800559999996</v>
      </c>
      <c r="G11" s="408">
        <v>9541.2800559999996</v>
      </c>
      <c r="H11" s="408">
        <v>8825.4099040000001</v>
      </c>
      <c r="I11" s="408">
        <v>8077.3429580000002</v>
      </c>
      <c r="J11" s="415">
        <v>-7.0280773431335604</v>
      </c>
      <c r="K11" s="472">
        <v>0.35834526842184289</v>
      </c>
      <c r="L11" s="419"/>
      <c r="M11" s="419"/>
    </row>
    <row r="12" spans="1:13" s="404" customFormat="1" ht="15" x14ac:dyDescent="0.15">
      <c r="A12" s="471" t="s">
        <v>504</v>
      </c>
      <c r="B12" s="408">
        <v>1468.738695</v>
      </c>
      <c r="C12" s="408">
        <v>1743.8163530299998</v>
      </c>
      <c r="D12" s="408">
        <v>1570.4800499999999</v>
      </c>
      <c r="E12" s="408">
        <v>1579.2249322999999</v>
      </c>
      <c r="F12" s="408">
        <v>1494.7663299999999</v>
      </c>
      <c r="G12" s="408">
        <v>1496.2663299999999</v>
      </c>
      <c r="H12" s="408">
        <v>1492.962968</v>
      </c>
      <c r="I12" s="408">
        <v>1495.1399699999999</v>
      </c>
      <c r="J12" s="415">
        <v>-4.7255436323435021</v>
      </c>
      <c r="K12" s="472">
        <v>-5.2531213637298748</v>
      </c>
    </row>
    <row r="13" spans="1:13" s="404" customFormat="1" ht="15" x14ac:dyDescent="0.15">
      <c r="A13" s="471" t="s">
        <v>505</v>
      </c>
      <c r="B13" s="408">
        <v>17850</v>
      </c>
      <c r="C13" s="408">
        <v>16950</v>
      </c>
      <c r="D13" s="408">
        <v>18335</v>
      </c>
      <c r="E13" s="408">
        <v>18135</v>
      </c>
      <c r="F13" s="408">
        <v>18433</v>
      </c>
      <c r="G13" s="408">
        <v>18433</v>
      </c>
      <c r="H13" s="408">
        <v>19120</v>
      </c>
      <c r="I13" s="408">
        <v>19120</v>
      </c>
      <c r="J13" s="415">
        <v>0.53449686392146134</v>
      </c>
      <c r="K13" s="472">
        <v>1.6432313206506706</v>
      </c>
    </row>
    <row r="14" spans="1:13" s="404" customFormat="1" ht="15" x14ac:dyDescent="0.15">
      <c r="A14" s="471" t="s">
        <v>506</v>
      </c>
      <c r="B14" s="408">
        <v>77491.186686000001</v>
      </c>
      <c r="C14" s="408">
        <v>75388.070630680013</v>
      </c>
      <c r="D14" s="408">
        <v>79899.057944999993</v>
      </c>
      <c r="E14" s="408">
        <v>78128.357593210007</v>
      </c>
      <c r="F14" s="408">
        <v>76732.245418999999</v>
      </c>
      <c r="G14" s="408">
        <v>76732.245418999999</v>
      </c>
      <c r="H14" s="408">
        <v>76589.993445999993</v>
      </c>
      <c r="I14" s="408">
        <v>72583.652744000006</v>
      </c>
      <c r="J14" s="415">
        <v>-3.9635167265425508</v>
      </c>
      <c r="K14" s="472">
        <v>-1.7869467850318017</v>
      </c>
    </row>
    <row r="15" spans="1:13" s="404" customFormat="1" ht="15" x14ac:dyDescent="0.15">
      <c r="A15" s="471" t="s">
        <v>507</v>
      </c>
      <c r="B15" s="408">
        <v>71235.729212999999</v>
      </c>
      <c r="C15" s="408">
        <v>71325.236038380011</v>
      </c>
      <c r="D15" s="408">
        <v>71780.252047000002</v>
      </c>
      <c r="E15" s="408">
        <v>73514.286933570009</v>
      </c>
      <c r="F15" s="408">
        <v>75631.420134</v>
      </c>
      <c r="G15" s="408">
        <v>76165.420134</v>
      </c>
      <c r="H15" s="408">
        <v>72075.390113999994</v>
      </c>
      <c r="I15" s="408">
        <v>72071.090114000006</v>
      </c>
      <c r="J15" s="415">
        <v>6.109156713644154</v>
      </c>
      <c r="K15" s="472">
        <v>3.606282956706977</v>
      </c>
    </row>
    <row r="16" spans="1:13" s="404" customFormat="1" ht="15" x14ac:dyDescent="0.15">
      <c r="A16" s="471" t="s">
        <v>508</v>
      </c>
      <c r="B16" s="408">
        <v>1105.0050000000001</v>
      </c>
      <c r="C16" s="408">
        <v>1105.0050000000001</v>
      </c>
      <c r="D16" s="408">
        <v>1105.0050000000001</v>
      </c>
      <c r="E16" s="408">
        <v>1192.8313290000001</v>
      </c>
      <c r="F16" s="408">
        <v>1155.0050000000001</v>
      </c>
      <c r="G16" s="408">
        <v>1155.0050000000001</v>
      </c>
      <c r="H16" s="408">
        <v>1155.0050000000001</v>
      </c>
      <c r="I16" s="408">
        <v>1155.0050000000001</v>
      </c>
      <c r="J16" s="415">
        <v>4.5248664033194359</v>
      </c>
      <c r="K16" s="472">
        <v>-3.1711381215742733</v>
      </c>
    </row>
    <row r="17" spans="1:13" s="404" customFormat="1" ht="15" x14ac:dyDescent="0.15">
      <c r="A17" s="471" t="s">
        <v>509</v>
      </c>
      <c r="B17" s="408">
        <v>14599.042864999999</v>
      </c>
      <c r="C17" s="408">
        <v>5119.0712420500004</v>
      </c>
      <c r="D17" s="408">
        <v>25535.918371</v>
      </c>
      <c r="E17" s="408">
        <v>15714.89911941</v>
      </c>
      <c r="F17" s="408">
        <v>18159.004629999999</v>
      </c>
      <c r="G17" s="408">
        <v>17671.170758</v>
      </c>
      <c r="H17" s="408">
        <v>19390.533305000001</v>
      </c>
      <c r="I17" s="408">
        <v>20546.184797999998</v>
      </c>
      <c r="J17" s="415">
        <v>-30.798765482942812</v>
      </c>
      <c r="K17" s="472">
        <v>12.448515410281843</v>
      </c>
    </row>
    <row r="18" spans="1:13" s="419" customFormat="1" ht="28.5" customHeight="1" x14ac:dyDescent="0.15">
      <c r="A18" s="473" t="s">
        <v>510</v>
      </c>
      <c r="B18" s="420">
        <v>52453.098995</v>
      </c>
      <c r="C18" s="420">
        <v>57031.146786639998</v>
      </c>
      <c r="D18" s="420">
        <v>53998.520791000003</v>
      </c>
      <c r="E18" s="420">
        <v>54224.788850500001</v>
      </c>
      <c r="F18" s="420">
        <v>51373.407144999997</v>
      </c>
      <c r="G18" s="420">
        <v>50637.852325</v>
      </c>
      <c r="H18" s="420">
        <v>51830.082977999999</v>
      </c>
      <c r="I18" s="420">
        <v>51810.937327</v>
      </c>
      <c r="J18" s="423">
        <v>-6.2236306046370942</v>
      </c>
      <c r="K18" s="485">
        <v>-6.6149386683447204</v>
      </c>
    </row>
    <row r="19" spans="1:13" s="404" customFormat="1" ht="30" x14ac:dyDescent="0.15">
      <c r="A19" s="471" t="s">
        <v>511</v>
      </c>
      <c r="B19" s="408">
        <v>5556.8568059999998</v>
      </c>
      <c r="C19" s="408">
        <v>7041.0114702200044</v>
      </c>
      <c r="D19" s="408">
        <v>6890.1431620000003</v>
      </c>
      <c r="E19" s="408">
        <v>7501.4010699200035</v>
      </c>
      <c r="F19" s="408">
        <v>8168.7494070000002</v>
      </c>
      <c r="G19" s="408">
        <v>8277.6444069999998</v>
      </c>
      <c r="H19" s="408">
        <v>7022.6452529999997</v>
      </c>
      <c r="I19" s="408">
        <v>7289.6115449999998</v>
      </c>
      <c r="J19" s="415">
        <v>20.137480635413226</v>
      </c>
      <c r="K19" s="472">
        <v>10.347978062293819</v>
      </c>
    </row>
    <row r="20" spans="1:13" s="404" customFormat="1" ht="30" x14ac:dyDescent="0.15">
      <c r="A20" s="543" t="s">
        <v>627</v>
      </c>
      <c r="B20" s="408">
        <v>20059.41245</v>
      </c>
      <c r="C20" s="408">
        <v>21850.408292960001</v>
      </c>
      <c r="D20" s="408">
        <v>19186.107194</v>
      </c>
      <c r="E20" s="408">
        <v>19389.554009020001</v>
      </c>
      <c r="F20" s="408">
        <v>17117.855452</v>
      </c>
      <c r="G20" s="408">
        <v>17144.305632</v>
      </c>
      <c r="H20" s="408">
        <v>20638.750261000001</v>
      </c>
      <c r="I20" s="408">
        <v>22960.957192999998</v>
      </c>
      <c r="J20" s="415">
        <v>-10.642083573047728</v>
      </c>
      <c r="K20" s="472">
        <v>-11.57968035765812</v>
      </c>
    </row>
    <row r="21" spans="1:13" s="404" customFormat="1" ht="15" x14ac:dyDescent="0.15">
      <c r="A21" s="471" t="s">
        <v>512</v>
      </c>
      <c r="B21" s="408">
        <v>13875.220536999999</v>
      </c>
      <c r="C21" s="408">
        <v>16319.984480939998</v>
      </c>
      <c r="D21" s="408">
        <v>10350.625302</v>
      </c>
      <c r="E21" s="408">
        <v>11426.80753262</v>
      </c>
      <c r="F21" s="408">
        <v>13993.132004999999</v>
      </c>
      <c r="G21" s="408">
        <v>13619.032004999999</v>
      </c>
      <c r="H21" s="408">
        <v>12964.806603000001</v>
      </c>
      <c r="I21" s="408">
        <v>11230.281655999999</v>
      </c>
      <c r="J21" s="415">
        <v>31.576900985571001</v>
      </c>
      <c r="K21" s="472">
        <v>19.18492515185784</v>
      </c>
    </row>
    <row r="22" spans="1:13" s="404" customFormat="1" ht="30" x14ac:dyDescent="0.15">
      <c r="A22" s="471" t="s">
        <v>513</v>
      </c>
      <c r="B22" s="408">
        <v>83.332108000000005</v>
      </c>
      <c r="C22" s="408">
        <v>88.276321949999996</v>
      </c>
      <c r="D22" s="408">
        <v>264.729378</v>
      </c>
      <c r="E22" s="408">
        <v>230.66251281000001</v>
      </c>
      <c r="F22" s="408">
        <v>204.505323</v>
      </c>
      <c r="G22" s="408">
        <v>207.005323</v>
      </c>
      <c r="H22" s="408">
        <v>114.06335300000001</v>
      </c>
      <c r="I22" s="408">
        <v>104.245479</v>
      </c>
      <c r="J22" s="415">
        <v>-21.804929787581031</v>
      </c>
      <c r="K22" s="472">
        <v>-10.256191837070105</v>
      </c>
    </row>
    <row r="23" spans="1:13" s="404" customFormat="1" ht="15" x14ac:dyDescent="0.15">
      <c r="A23" s="471" t="s">
        <v>514</v>
      </c>
      <c r="B23" s="408">
        <v>539.00335800000005</v>
      </c>
      <c r="C23" s="408">
        <v>808.38934345000007</v>
      </c>
      <c r="D23" s="408">
        <v>527.52774999999997</v>
      </c>
      <c r="E23" s="408">
        <v>580.11102700000004</v>
      </c>
      <c r="F23" s="408">
        <v>473.302301</v>
      </c>
      <c r="G23" s="408">
        <v>473.302301</v>
      </c>
      <c r="H23" s="408">
        <v>529.67370100000005</v>
      </c>
      <c r="I23" s="408">
        <v>448.38392700000003</v>
      </c>
      <c r="J23" s="415">
        <v>-10.279165219270453</v>
      </c>
      <c r="K23" s="472">
        <v>-18.411773096669648</v>
      </c>
    </row>
    <row r="24" spans="1:13" s="404" customFormat="1" ht="15" x14ac:dyDescent="0.15">
      <c r="A24" s="471" t="s">
        <v>515</v>
      </c>
      <c r="B24" s="408">
        <v>8595.4030409999996</v>
      </c>
      <c r="C24" s="408">
        <v>6707.9229081200001</v>
      </c>
      <c r="D24" s="408">
        <v>11523.164462000001</v>
      </c>
      <c r="E24" s="408">
        <v>9944.6369911300008</v>
      </c>
      <c r="F24" s="408">
        <v>8334.2669160000005</v>
      </c>
      <c r="G24" s="408">
        <v>7884.9669160000003</v>
      </c>
      <c r="H24" s="408">
        <v>8637.6238069999999</v>
      </c>
      <c r="I24" s="408">
        <v>7525.017527</v>
      </c>
      <c r="J24" s="415">
        <v>-31.572903068403676</v>
      </c>
      <c r="K24" s="472">
        <v>-20.711365100275643</v>
      </c>
    </row>
    <row r="25" spans="1:13" s="404" customFormat="1" ht="15" x14ac:dyDescent="0.15">
      <c r="A25" s="471" t="s">
        <v>516</v>
      </c>
      <c r="B25" s="408">
        <v>3743.8706950000001</v>
      </c>
      <c r="C25" s="408">
        <v>4215.153969</v>
      </c>
      <c r="D25" s="408">
        <v>5256.2235430000001</v>
      </c>
      <c r="E25" s="408">
        <v>5151.6157080000003</v>
      </c>
      <c r="F25" s="408">
        <v>3081.5957410000001</v>
      </c>
      <c r="G25" s="408">
        <v>3031.5957410000001</v>
      </c>
      <c r="H25" s="408">
        <v>1922.52</v>
      </c>
      <c r="I25" s="408">
        <v>2252.44</v>
      </c>
      <c r="J25" s="415">
        <v>-42.323690836221353</v>
      </c>
      <c r="K25" s="472">
        <v>-41.152525482593703</v>
      </c>
    </row>
    <row r="26" spans="1:13" s="419" customFormat="1" ht="30" x14ac:dyDescent="0.15">
      <c r="A26" s="475" t="s">
        <v>517</v>
      </c>
      <c r="B26" s="421">
        <v>227945.75748999999</v>
      </c>
      <c r="C26" s="421">
        <v>226320.91129799999</v>
      </c>
      <c r="D26" s="421">
        <v>231508.60792000001</v>
      </c>
      <c r="E26" s="421">
        <v>226850.55796999999</v>
      </c>
      <c r="F26" s="421">
        <v>234839.746036</v>
      </c>
      <c r="G26" s="421">
        <v>234839.746036</v>
      </c>
      <c r="H26" s="421">
        <v>254865.55995600001</v>
      </c>
      <c r="I26" s="421">
        <v>263849.66693599999</v>
      </c>
      <c r="J26" s="424">
        <v>1.4388830488545352</v>
      </c>
      <c r="K26" s="486">
        <v>3.5217846222166003</v>
      </c>
    </row>
    <row r="27" spans="1:13" s="404" customFormat="1" ht="19.5" customHeight="1" x14ac:dyDescent="0.15">
      <c r="A27" s="476" t="s">
        <v>0</v>
      </c>
      <c r="B27" s="413">
        <v>869319.29305500002</v>
      </c>
      <c r="C27" s="413">
        <v>873531.3636252298</v>
      </c>
      <c r="D27" s="413">
        <v>904314.45968900004</v>
      </c>
      <c r="E27" s="413">
        <v>897495.6438101501</v>
      </c>
      <c r="F27" s="413">
        <v>907075.73030000005</v>
      </c>
      <c r="G27" s="413">
        <v>907402.63992099999</v>
      </c>
      <c r="H27" s="413">
        <v>933017.84143499995</v>
      </c>
      <c r="I27" s="413">
        <v>937080.02204199997</v>
      </c>
      <c r="J27" s="417">
        <v>0.34149406756827716</v>
      </c>
      <c r="K27" s="477">
        <v>1.1038489355548791</v>
      </c>
      <c r="L27" s="419"/>
      <c r="M27" s="419"/>
    </row>
    <row r="28" spans="1:13" ht="53.45" customHeight="1" x14ac:dyDescent="0.2">
      <c r="A28" s="905" t="s">
        <v>1828</v>
      </c>
      <c r="B28" s="906"/>
      <c r="C28" s="906"/>
      <c r="D28" s="906"/>
      <c r="E28" s="906"/>
      <c r="F28" s="906"/>
      <c r="G28" s="906"/>
      <c r="H28" s="906"/>
      <c r="I28" s="906"/>
      <c r="J28" s="906"/>
      <c r="K28" s="907"/>
    </row>
    <row r="42" spans="2:3" x14ac:dyDescent="0.2">
      <c r="B42" s="706"/>
      <c r="C42" s="706"/>
    </row>
    <row r="43" spans="2:3" x14ac:dyDescent="0.2">
      <c r="B43" s="706"/>
      <c r="C43" s="706"/>
    </row>
    <row r="44" spans="2:3" x14ac:dyDescent="0.2">
      <c r="B44" s="706"/>
      <c r="C44" s="706"/>
    </row>
    <row r="45" spans="2:3" x14ac:dyDescent="0.2">
      <c r="B45" s="706"/>
      <c r="C45" s="706"/>
    </row>
    <row r="46" spans="2:3" x14ac:dyDescent="0.2">
      <c r="B46" s="706"/>
      <c r="C46" s="706"/>
    </row>
    <row r="47" spans="2:3" x14ac:dyDescent="0.2">
      <c r="B47" s="706"/>
      <c r="C47" s="706"/>
    </row>
    <row r="48" spans="2:3" x14ac:dyDescent="0.2">
      <c r="B48" s="706"/>
      <c r="C48" s="706"/>
    </row>
    <row r="49" spans="2:3" x14ac:dyDescent="0.2">
      <c r="B49" s="706"/>
      <c r="C49" s="706"/>
    </row>
    <row r="50" spans="2:3" x14ac:dyDescent="0.2">
      <c r="B50" s="706"/>
      <c r="C50" s="706"/>
    </row>
    <row r="51" spans="2:3" x14ac:dyDescent="0.2">
      <c r="B51" s="706"/>
      <c r="C51" s="706"/>
    </row>
    <row r="52" spans="2:3" x14ac:dyDescent="0.2">
      <c r="B52" s="706"/>
      <c r="C52" s="706"/>
    </row>
    <row r="53" spans="2:3" x14ac:dyDescent="0.2">
      <c r="B53" s="706"/>
      <c r="C53" s="706"/>
    </row>
    <row r="54" spans="2:3" x14ac:dyDescent="0.2">
      <c r="B54" s="706"/>
      <c r="C54" s="706"/>
    </row>
    <row r="55" spans="2:3" x14ac:dyDescent="0.2">
      <c r="B55" s="706"/>
      <c r="C55" s="706"/>
    </row>
    <row r="56" spans="2:3" x14ac:dyDescent="0.2">
      <c r="B56" s="706"/>
      <c r="C56" s="706"/>
    </row>
    <row r="57" spans="2:3" x14ac:dyDescent="0.2">
      <c r="B57" s="706"/>
      <c r="C57" s="706"/>
    </row>
    <row r="58" spans="2:3" x14ac:dyDescent="0.2">
      <c r="B58" s="706"/>
      <c r="C58" s="706"/>
    </row>
    <row r="59" spans="2:3" x14ac:dyDescent="0.2">
      <c r="B59" s="706"/>
      <c r="C59" s="706"/>
    </row>
    <row r="60" spans="2:3" x14ac:dyDescent="0.2">
      <c r="B60" s="706"/>
      <c r="C60" s="706"/>
    </row>
    <row r="61" spans="2:3" x14ac:dyDescent="0.2">
      <c r="B61" s="706"/>
      <c r="C61" s="706"/>
    </row>
    <row r="62" spans="2:3" x14ac:dyDescent="0.2">
      <c r="B62" s="706"/>
      <c r="C62" s="706"/>
    </row>
    <row r="63" spans="2:3" x14ac:dyDescent="0.2">
      <c r="B63" s="706"/>
      <c r="C63" s="706"/>
    </row>
    <row r="64" spans="2:3" x14ac:dyDescent="0.2">
      <c r="B64" s="706"/>
      <c r="C64" s="706"/>
    </row>
    <row r="65" spans="2:3" x14ac:dyDescent="0.2">
      <c r="B65" s="706"/>
      <c r="C65" s="706"/>
    </row>
    <row r="66" spans="2:3" x14ac:dyDescent="0.2">
      <c r="B66" s="706"/>
      <c r="C66" s="706"/>
    </row>
    <row r="67" spans="2:3" x14ac:dyDescent="0.2">
      <c r="B67" s="706"/>
      <c r="C67" s="706"/>
    </row>
    <row r="68" spans="2:3" x14ac:dyDescent="0.2">
      <c r="B68" s="706"/>
      <c r="C68" s="706"/>
    </row>
    <row r="69" spans="2:3" x14ac:dyDescent="0.2">
      <c r="B69" s="706"/>
      <c r="C69" s="706"/>
    </row>
    <row r="70" spans="2:3" x14ac:dyDescent="0.2">
      <c r="B70" s="706"/>
      <c r="C70" s="706"/>
    </row>
    <row r="71" spans="2:3" x14ac:dyDescent="0.2">
      <c r="B71" s="706"/>
      <c r="C71" s="706"/>
    </row>
    <row r="72" spans="2:3" x14ac:dyDescent="0.2">
      <c r="B72" s="706"/>
      <c r="C72" s="706"/>
    </row>
    <row r="73" spans="2:3" x14ac:dyDescent="0.2">
      <c r="B73" s="706"/>
      <c r="C73" s="706"/>
    </row>
    <row r="74" spans="2:3" x14ac:dyDescent="0.2">
      <c r="B74" s="706"/>
      <c r="C74" s="706"/>
    </row>
    <row r="75" spans="2:3" x14ac:dyDescent="0.2">
      <c r="B75" s="706"/>
      <c r="C75" s="706"/>
    </row>
    <row r="76" spans="2:3" x14ac:dyDescent="0.2">
      <c r="B76" s="706"/>
      <c r="C76" s="706"/>
    </row>
  </sheetData>
  <mergeCells count="9">
    <mergeCell ref="A28:K28"/>
    <mergeCell ref="A1:K1"/>
    <mergeCell ref="A2:K2"/>
    <mergeCell ref="A3:A4"/>
    <mergeCell ref="B3:C3"/>
    <mergeCell ref="D3:E3"/>
    <mergeCell ref="F3:I3"/>
    <mergeCell ref="J3:J4"/>
    <mergeCell ref="K3:K4"/>
  </mergeCells>
  <pageMargins left="0.7" right="0.7" top="0.75" bottom="0.75" header="0.3" footer="0.3"/>
  <pageSetup paperSize="9"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6"/>
  <sheetViews>
    <sheetView zoomScaleNormal="100" workbookViewId="0">
      <selection activeCell="A2" sqref="A2:H2"/>
    </sheetView>
  </sheetViews>
  <sheetFormatPr defaultColWidth="9.140625" defaultRowHeight="12.75" x14ac:dyDescent="0.2"/>
  <cols>
    <col min="1" max="1" width="56.7109375" style="405" customWidth="1"/>
    <col min="2" max="5" width="15.7109375" style="405" customWidth="1"/>
    <col min="6" max="8" width="16.42578125" style="405" customWidth="1"/>
    <col min="9" max="16384" width="9.140625" style="405"/>
  </cols>
  <sheetData>
    <row r="1" spans="1:8" s="404" customFormat="1" ht="28.7" customHeight="1" x14ac:dyDescent="0.15">
      <c r="A1" s="891" t="s">
        <v>300</v>
      </c>
      <c r="B1" s="892"/>
      <c r="C1" s="892"/>
      <c r="D1" s="892"/>
      <c r="E1" s="892"/>
      <c r="F1" s="892"/>
      <c r="G1" s="892"/>
      <c r="H1" s="893"/>
    </row>
    <row r="2" spans="1:8" s="404" customFormat="1" ht="51" customHeight="1" thickBot="1" x14ac:dyDescent="0.2">
      <c r="A2" s="910" t="s">
        <v>1695</v>
      </c>
      <c r="B2" s="911"/>
      <c r="C2" s="911"/>
      <c r="D2" s="911"/>
      <c r="E2" s="911"/>
      <c r="F2" s="911"/>
      <c r="G2" s="911"/>
      <c r="H2" s="912"/>
    </row>
    <row r="3" spans="1:8" s="404" customFormat="1" ht="35.25" customHeight="1" x14ac:dyDescent="0.15">
      <c r="A3" s="903" t="s">
        <v>495</v>
      </c>
      <c r="B3" s="645" t="s">
        <v>542</v>
      </c>
      <c r="C3" s="645" t="s">
        <v>612</v>
      </c>
      <c r="D3" s="685" t="s">
        <v>613</v>
      </c>
      <c r="E3" s="646" t="s">
        <v>630</v>
      </c>
      <c r="F3" s="873" t="s">
        <v>1827</v>
      </c>
      <c r="G3" s="875"/>
      <c r="H3" s="876"/>
    </row>
    <row r="4" spans="1:8" s="404" customFormat="1" ht="89.25" customHeight="1" x14ac:dyDescent="0.15">
      <c r="A4" s="904"/>
      <c r="B4" s="540" t="s">
        <v>625</v>
      </c>
      <c r="C4" s="540" t="s">
        <v>625</v>
      </c>
      <c r="D4" s="540" t="s">
        <v>625</v>
      </c>
      <c r="E4" s="538" t="s">
        <v>626</v>
      </c>
      <c r="F4" s="539" t="s">
        <v>1686</v>
      </c>
      <c r="G4" s="539" t="s">
        <v>1674</v>
      </c>
      <c r="H4" s="539" t="s">
        <v>1676</v>
      </c>
    </row>
    <row r="5" spans="1:8" ht="29.25" customHeight="1" x14ac:dyDescent="0.2">
      <c r="A5" s="469" t="s">
        <v>497</v>
      </c>
      <c r="B5" s="418">
        <v>549647.20947318</v>
      </c>
      <c r="C5" s="418">
        <v>548889.87307429989</v>
      </c>
      <c r="D5" s="418">
        <v>561969.18706957996</v>
      </c>
      <c r="E5" s="418">
        <v>587590.87781814986</v>
      </c>
      <c r="F5" s="418">
        <v>607397.44489000004</v>
      </c>
      <c r="G5" s="418">
        <v>611622.25245799997</v>
      </c>
      <c r="H5" s="418">
        <v>608325.27970399999</v>
      </c>
    </row>
    <row r="6" spans="1:8" ht="15" x14ac:dyDescent="0.2">
      <c r="A6" s="471" t="s">
        <v>498</v>
      </c>
      <c r="B6" s="408">
        <v>89877.608484509983</v>
      </c>
      <c r="C6" s="408">
        <v>91365.245247199957</v>
      </c>
      <c r="D6" s="408">
        <v>94291.19818359999</v>
      </c>
      <c r="E6" s="408">
        <v>94483.322077999997</v>
      </c>
      <c r="F6" s="408">
        <v>94626.722479000004</v>
      </c>
      <c r="G6" s="408">
        <v>95559.969662999996</v>
      </c>
      <c r="H6" s="408">
        <v>93819.799692999994</v>
      </c>
    </row>
    <row r="7" spans="1:8" ht="15" x14ac:dyDescent="0.2">
      <c r="A7" s="471" t="s">
        <v>499</v>
      </c>
      <c r="B7" s="408">
        <v>13121.125594489991</v>
      </c>
      <c r="C7" s="408">
        <v>13365.904898629999</v>
      </c>
      <c r="D7" s="408">
        <v>14227.695090600006</v>
      </c>
      <c r="E7" s="408">
        <v>13085.73919244</v>
      </c>
      <c r="F7" s="408">
        <v>13687.90223</v>
      </c>
      <c r="G7" s="408">
        <v>12999.324360000001</v>
      </c>
      <c r="H7" s="408">
        <v>12835.696076</v>
      </c>
    </row>
    <row r="8" spans="1:8" ht="15" x14ac:dyDescent="0.2">
      <c r="A8" s="471" t="s">
        <v>500</v>
      </c>
      <c r="B8" s="408">
        <v>4911.142352269997</v>
      </c>
      <c r="C8" s="408">
        <v>4950.5951744599997</v>
      </c>
      <c r="D8" s="408">
        <v>5184.7497538199977</v>
      </c>
      <c r="E8" s="408">
        <v>5066.9772089999997</v>
      </c>
      <c r="F8" s="408">
        <v>5024.3268690000004</v>
      </c>
      <c r="G8" s="408">
        <v>4958.8512179999998</v>
      </c>
      <c r="H8" s="408">
        <v>4815.4247500000001</v>
      </c>
    </row>
    <row r="9" spans="1:8" ht="15" x14ac:dyDescent="0.2">
      <c r="A9" s="471" t="s">
        <v>501</v>
      </c>
      <c r="B9" s="408">
        <v>259495.49352217006</v>
      </c>
      <c r="C9" s="408">
        <v>263215.44326393993</v>
      </c>
      <c r="D9" s="408">
        <v>264040.94228839007</v>
      </c>
      <c r="E9" s="408">
        <v>266626.62694699998</v>
      </c>
      <c r="F9" s="408">
        <v>285092.767857</v>
      </c>
      <c r="G9" s="408">
        <v>287591.11775700003</v>
      </c>
      <c r="H9" s="408">
        <v>290019.125742</v>
      </c>
    </row>
    <row r="10" spans="1:8" ht="30" x14ac:dyDescent="0.2">
      <c r="A10" s="471" t="s">
        <v>502</v>
      </c>
      <c r="B10" s="408">
        <v>14746.201807390002</v>
      </c>
      <c r="C10" s="408">
        <v>15212.091633119999</v>
      </c>
      <c r="D10" s="408">
        <v>17901.108334590001</v>
      </c>
      <c r="E10" s="408">
        <v>15652.12393498</v>
      </c>
      <c r="F10" s="408">
        <v>15559.786506</v>
      </c>
      <c r="G10" s="408">
        <v>18183.207659</v>
      </c>
      <c r="H10" s="408">
        <v>18077.267859</v>
      </c>
    </row>
    <row r="11" spans="1:8" ht="15" x14ac:dyDescent="0.2">
      <c r="A11" s="471" t="s">
        <v>503</v>
      </c>
      <c r="B11" s="408">
        <v>6765.0240882300004</v>
      </c>
      <c r="C11" s="408">
        <v>6974.9174507899997</v>
      </c>
      <c r="D11" s="408">
        <v>8568.2871028300015</v>
      </c>
      <c r="E11" s="408">
        <v>9044.0993120000003</v>
      </c>
      <c r="F11" s="408">
        <v>9386.4934979999998</v>
      </c>
      <c r="G11" s="408">
        <v>8807.3469679999998</v>
      </c>
      <c r="H11" s="408">
        <v>8061.3429580000002</v>
      </c>
    </row>
    <row r="12" spans="1:8" ht="15" x14ac:dyDescent="0.2">
      <c r="A12" s="471" t="s">
        <v>504</v>
      </c>
      <c r="B12" s="408">
        <v>1474.8888457999999</v>
      </c>
      <c r="C12" s="408">
        <v>1670.1599661999999</v>
      </c>
      <c r="D12" s="408">
        <v>1617.8900704699997</v>
      </c>
      <c r="E12" s="408">
        <v>1582.85929973</v>
      </c>
      <c r="F12" s="408">
        <v>1494.6541400000001</v>
      </c>
      <c r="G12" s="408">
        <v>1492.962968</v>
      </c>
      <c r="H12" s="408">
        <v>1495.1399699999999</v>
      </c>
    </row>
    <row r="13" spans="1:8" ht="15" x14ac:dyDescent="0.2">
      <c r="A13" s="471" t="s">
        <v>505</v>
      </c>
      <c r="B13" s="408">
        <v>16129.535551399998</v>
      </c>
      <c r="C13" s="408">
        <v>15250.409367620001</v>
      </c>
      <c r="D13" s="408">
        <v>16242.89329477</v>
      </c>
      <c r="E13" s="408">
        <v>18135</v>
      </c>
      <c r="F13" s="408">
        <v>18433</v>
      </c>
      <c r="G13" s="408">
        <v>19120</v>
      </c>
      <c r="H13" s="408">
        <v>19120</v>
      </c>
    </row>
    <row r="14" spans="1:8" ht="15" x14ac:dyDescent="0.2">
      <c r="A14" s="471" t="s">
        <v>506</v>
      </c>
      <c r="B14" s="408">
        <v>71597.992451760001</v>
      </c>
      <c r="C14" s="408">
        <v>70579.923469460002</v>
      </c>
      <c r="D14" s="408">
        <v>69184.888925840001</v>
      </c>
      <c r="E14" s="408">
        <v>77938.924496000007</v>
      </c>
      <c r="F14" s="408">
        <v>76732.295419000002</v>
      </c>
      <c r="G14" s="408">
        <v>76590.043445999996</v>
      </c>
      <c r="H14" s="408">
        <v>72583.702743999995</v>
      </c>
    </row>
    <row r="15" spans="1:8" ht="15" x14ac:dyDescent="0.2">
      <c r="A15" s="471" t="s">
        <v>507</v>
      </c>
      <c r="B15" s="408">
        <v>68655.293449509991</v>
      </c>
      <c r="C15" s="408">
        <v>64145.375321770007</v>
      </c>
      <c r="D15" s="408">
        <v>68828.135155589989</v>
      </c>
      <c r="E15" s="408">
        <v>73200.193215000007</v>
      </c>
      <c r="F15" s="408">
        <v>76134.520134000006</v>
      </c>
      <c r="G15" s="408">
        <v>72073.890113999994</v>
      </c>
      <c r="H15" s="408">
        <v>72071.090114000006</v>
      </c>
    </row>
    <row r="16" spans="1:8" ht="15" x14ac:dyDescent="0.2">
      <c r="A16" s="471" t="s">
        <v>508</v>
      </c>
      <c r="B16" s="408">
        <v>380.40500700000001</v>
      </c>
      <c r="C16" s="408">
        <v>387.393351</v>
      </c>
      <c r="D16" s="408">
        <v>381</v>
      </c>
      <c r="E16" s="408">
        <v>1192.8313290000001</v>
      </c>
      <c r="F16" s="408">
        <v>1155.0050000000001</v>
      </c>
      <c r="G16" s="408">
        <v>1155.0050000000001</v>
      </c>
      <c r="H16" s="408">
        <v>1155.0050000000001</v>
      </c>
    </row>
    <row r="17" spans="1:8" ht="15" x14ac:dyDescent="0.2">
      <c r="A17" s="471" t="s">
        <v>509</v>
      </c>
      <c r="B17" s="408">
        <v>2492.4983186499994</v>
      </c>
      <c r="C17" s="408">
        <v>1772.4139301099995</v>
      </c>
      <c r="D17" s="408">
        <v>1500.3988690799997</v>
      </c>
      <c r="E17" s="408">
        <v>11582.180805</v>
      </c>
      <c r="F17" s="408">
        <v>10069.970757999999</v>
      </c>
      <c r="G17" s="408">
        <v>13090.533305000001</v>
      </c>
      <c r="H17" s="408">
        <v>14271.684798</v>
      </c>
    </row>
    <row r="18" spans="1:8" ht="15" x14ac:dyDescent="0.2">
      <c r="A18" s="473" t="s">
        <v>510</v>
      </c>
      <c r="B18" s="420">
        <v>42794.163934470002</v>
      </c>
      <c r="C18" s="420">
        <v>63180.56457825</v>
      </c>
      <c r="D18" s="420">
        <v>49628.078957879996</v>
      </c>
      <c r="E18" s="420">
        <v>49731.801183849995</v>
      </c>
      <c r="F18" s="420">
        <v>55186.408974999998</v>
      </c>
      <c r="G18" s="420">
        <v>54088.105014000001</v>
      </c>
      <c r="H18" s="420">
        <v>55035.979389</v>
      </c>
    </row>
    <row r="19" spans="1:8" ht="15" x14ac:dyDescent="0.2">
      <c r="A19" s="471" t="s">
        <v>511</v>
      </c>
      <c r="B19" s="408">
        <v>4915.9871875099989</v>
      </c>
      <c r="C19" s="408">
        <v>4924.3720909800031</v>
      </c>
      <c r="D19" s="408">
        <v>5955.5984005000037</v>
      </c>
      <c r="E19" s="408">
        <v>5707.0734148500005</v>
      </c>
      <c r="F19" s="408">
        <v>7367.4074520000004</v>
      </c>
      <c r="G19" s="408">
        <v>7240.7350100000003</v>
      </c>
      <c r="H19" s="408">
        <v>7226.332915</v>
      </c>
    </row>
    <row r="20" spans="1:8" ht="30" x14ac:dyDescent="0.2">
      <c r="A20" s="543" t="s">
        <v>627</v>
      </c>
      <c r="B20" s="408">
        <v>17404.773000159999</v>
      </c>
      <c r="C20" s="408">
        <v>20198.131801149997</v>
      </c>
      <c r="D20" s="408">
        <v>22781.05646218</v>
      </c>
      <c r="E20" s="408">
        <v>21130.705421999999</v>
      </c>
      <c r="F20" s="408">
        <v>23513.382154999999</v>
      </c>
      <c r="G20" s="408">
        <v>23358.023089999999</v>
      </c>
      <c r="H20" s="408">
        <v>26945.809852999999</v>
      </c>
    </row>
    <row r="21" spans="1:8" ht="15" x14ac:dyDescent="0.2">
      <c r="A21" s="471" t="s">
        <v>512</v>
      </c>
      <c r="B21" s="408">
        <v>12095.209577330003</v>
      </c>
      <c r="C21" s="408">
        <v>10874.739834329999</v>
      </c>
      <c r="D21" s="408">
        <v>13781.463217809998</v>
      </c>
      <c r="E21" s="408">
        <v>9813.2887219999993</v>
      </c>
      <c r="F21" s="408">
        <v>13126.823016</v>
      </c>
      <c r="G21" s="408">
        <v>12773.923413</v>
      </c>
      <c r="H21" s="408">
        <v>11041.327649999999</v>
      </c>
    </row>
    <row r="22" spans="1:8" ht="30" x14ac:dyDescent="0.2">
      <c r="A22" s="471" t="s">
        <v>513</v>
      </c>
      <c r="B22" s="408">
        <v>164.86542169000001</v>
      </c>
      <c r="C22" s="408">
        <v>103.59256075</v>
      </c>
      <c r="D22" s="408">
        <v>79.244811709999993</v>
      </c>
      <c r="E22" s="408">
        <v>213.10467800000001</v>
      </c>
      <c r="F22" s="408">
        <v>206.879479</v>
      </c>
      <c r="G22" s="408">
        <v>114.534446</v>
      </c>
      <c r="H22" s="408">
        <v>104.187055</v>
      </c>
    </row>
    <row r="23" spans="1:8" ht="15" x14ac:dyDescent="0.2">
      <c r="A23" s="471" t="s">
        <v>514</v>
      </c>
      <c r="B23" s="408">
        <v>442.39405712000001</v>
      </c>
      <c r="C23" s="408">
        <v>560.41249553</v>
      </c>
      <c r="D23" s="408">
        <v>535.99571794999997</v>
      </c>
      <c r="E23" s="408">
        <v>363.27696300000002</v>
      </c>
      <c r="F23" s="408">
        <v>453.296268</v>
      </c>
      <c r="G23" s="408">
        <v>529.67370100000005</v>
      </c>
      <c r="H23" s="408">
        <v>448.38392700000003</v>
      </c>
    </row>
    <row r="24" spans="1:8" ht="15" x14ac:dyDescent="0.2">
      <c r="A24" s="471" t="s">
        <v>515</v>
      </c>
      <c r="B24" s="408">
        <v>5457.1098555499993</v>
      </c>
      <c r="C24" s="408">
        <v>2966.5075984499995</v>
      </c>
      <c r="D24" s="408">
        <v>3157.6407462699995</v>
      </c>
      <c r="E24" s="408">
        <v>8947.9026720000002</v>
      </c>
      <c r="F24" s="408">
        <v>7487.024864</v>
      </c>
      <c r="G24" s="408">
        <v>8148.6953540000004</v>
      </c>
      <c r="H24" s="408">
        <v>7017.4979890000004</v>
      </c>
    </row>
    <row r="25" spans="1:8" ht="15" x14ac:dyDescent="0.2">
      <c r="A25" s="471" t="s">
        <v>516</v>
      </c>
      <c r="B25" s="408">
        <v>2313.8248351100001</v>
      </c>
      <c r="C25" s="408">
        <v>23552.80819706</v>
      </c>
      <c r="D25" s="408">
        <v>3337.07960146</v>
      </c>
      <c r="E25" s="408">
        <v>3556.4493120000002</v>
      </c>
      <c r="F25" s="408">
        <v>3031.5957410000001</v>
      </c>
      <c r="G25" s="408">
        <v>1922.52</v>
      </c>
      <c r="H25" s="408">
        <v>2252.44</v>
      </c>
    </row>
    <row r="26" spans="1:8" ht="15" x14ac:dyDescent="0.2">
      <c r="A26" s="647" t="s">
        <v>517</v>
      </c>
      <c r="B26" s="651">
        <v>195981.73153263007</v>
      </c>
      <c r="C26" s="651">
        <v>242072.35235299001</v>
      </c>
      <c r="D26" s="651">
        <v>205104.26017511002</v>
      </c>
      <c r="E26" s="651">
        <v>226637.65713800001</v>
      </c>
      <c r="F26" s="651">
        <v>234839.746036</v>
      </c>
      <c r="G26" s="651">
        <v>254865.55995600001</v>
      </c>
      <c r="H26" s="651">
        <v>263849.66693599999</v>
      </c>
    </row>
    <row r="27" spans="1:8" ht="15" x14ac:dyDescent="0.2">
      <c r="A27" s="492" t="s">
        <v>0</v>
      </c>
      <c r="B27" s="432">
        <v>788423.10494028009</v>
      </c>
      <c r="C27" s="432">
        <v>854142.79000553989</v>
      </c>
      <c r="D27" s="432">
        <v>816701.52620256995</v>
      </c>
      <c r="E27" s="432">
        <v>863960.33613999991</v>
      </c>
      <c r="F27" s="432">
        <v>897423.59990100004</v>
      </c>
      <c r="G27" s="432">
        <v>920575.91742800002</v>
      </c>
      <c r="H27" s="432">
        <v>927210.92602899997</v>
      </c>
    </row>
    <row r="28" spans="1:8" ht="36" customHeight="1" x14ac:dyDescent="0.2">
      <c r="A28" s="866" t="s">
        <v>1828</v>
      </c>
      <c r="B28" s="867"/>
      <c r="C28" s="867"/>
      <c r="D28" s="867"/>
      <c r="E28" s="867"/>
      <c r="F28" s="867"/>
      <c r="G28" s="867"/>
      <c r="H28" s="868"/>
    </row>
    <row r="42" spans="2:3" x14ac:dyDescent="0.2">
      <c r="B42" s="706"/>
      <c r="C42" s="706"/>
    </row>
    <row r="43" spans="2:3" x14ac:dyDescent="0.2">
      <c r="B43" s="706"/>
      <c r="C43" s="706"/>
    </row>
    <row r="44" spans="2:3" x14ac:dyDescent="0.2">
      <c r="B44" s="706"/>
      <c r="C44" s="706"/>
    </row>
    <row r="45" spans="2:3" x14ac:dyDescent="0.2">
      <c r="B45" s="706"/>
      <c r="C45" s="706"/>
    </row>
    <row r="46" spans="2:3" x14ac:dyDescent="0.2">
      <c r="B46" s="706"/>
      <c r="C46" s="706"/>
    </row>
    <row r="47" spans="2:3" x14ac:dyDescent="0.2">
      <c r="B47" s="706"/>
      <c r="C47" s="706"/>
    </row>
    <row r="48" spans="2:3" x14ac:dyDescent="0.2">
      <c r="B48" s="706"/>
      <c r="C48" s="706"/>
    </row>
    <row r="49" spans="2:3" x14ac:dyDescent="0.2">
      <c r="B49" s="706"/>
      <c r="C49" s="706"/>
    </row>
    <row r="50" spans="2:3" x14ac:dyDescent="0.2">
      <c r="B50" s="706"/>
      <c r="C50" s="706"/>
    </row>
    <row r="51" spans="2:3" x14ac:dyDescent="0.2">
      <c r="B51" s="706"/>
      <c r="C51" s="706"/>
    </row>
    <row r="52" spans="2:3" x14ac:dyDescent="0.2">
      <c r="B52" s="706"/>
      <c r="C52" s="706"/>
    </row>
    <row r="53" spans="2:3" x14ac:dyDescent="0.2">
      <c r="B53" s="706"/>
      <c r="C53" s="706"/>
    </row>
    <row r="54" spans="2:3" x14ac:dyDescent="0.2">
      <c r="B54" s="706"/>
      <c r="C54" s="706"/>
    </row>
    <row r="55" spans="2:3" x14ac:dyDescent="0.2">
      <c r="B55" s="706"/>
      <c r="C55" s="706"/>
    </row>
    <row r="56" spans="2:3" x14ac:dyDescent="0.2">
      <c r="B56" s="706"/>
      <c r="C56" s="706"/>
    </row>
    <row r="57" spans="2:3" x14ac:dyDescent="0.2">
      <c r="B57" s="706"/>
      <c r="C57" s="706"/>
    </row>
    <row r="58" spans="2:3" x14ac:dyDescent="0.2">
      <c r="B58" s="706"/>
      <c r="C58" s="706"/>
    </row>
    <row r="59" spans="2:3" x14ac:dyDescent="0.2">
      <c r="B59" s="706"/>
      <c r="C59" s="706"/>
    </row>
    <row r="60" spans="2:3" x14ac:dyDescent="0.2">
      <c r="B60" s="706"/>
      <c r="C60" s="706"/>
    </row>
    <row r="61" spans="2:3" x14ac:dyDescent="0.2">
      <c r="B61" s="706"/>
      <c r="C61" s="706"/>
    </row>
    <row r="62" spans="2:3" x14ac:dyDescent="0.2">
      <c r="B62" s="706"/>
      <c r="C62" s="706"/>
    </row>
    <row r="63" spans="2:3" x14ac:dyDescent="0.2">
      <c r="B63" s="706"/>
      <c r="C63" s="706"/>
    </row>
    <row r="64" spans="2:3" x14ac:dyDescent="0.2">
      <c r="B64" s="706"/>
      <c r="C64" s="706"/>
    </row>
    <row r="65" spans="2:3" x14ac:dyDescent="0.2">
      <c r="B65" s="706"/>
      <c r="C65" s="706"/>
    </row>
    <row r="66" spans="2:3" x14ac:dyDescent="0.2">
      <c r="B66" s="706"/>
      <c r="C66" s="706"/>
    </row>
    <row r="67" spans="2:3" x14ac:dyDescent="0.2">
      <c r="B67" s="706"/>
      <c r="C67" s="706"/>
    </row>
    <row r="68" spans="2:3" x14ac:dyDescent="0.2">
      <c r="B68" s="706"/>
      <c r="C68" s="706"/>
    </row>
    <row r="69" spans="2:3" x14ac:dyDescent="0.2">
      <c r="B69" s="706"/>
      <c r="C69" s="706"/>
    </row>
    <row r="70" spans="2:3" x14ac:dyDescent="0.2">
      <c r="B70" s="706"/>
      <c r="C70" s="706"/>
    </row>
    <row r="71" spans="2:3" x14ac:dyDescent="0.2">
      <c r="B71" s="706"/>
      <c r="C71" s="706"/>
    </row>
    <row r="72" spans="2:3" x14ac:dyDescent="0.2">
      <c r="B72" s="706"/>
      <c r="C72" s="706"/>
    </row>
    <row r="73" spans="2:3" x14ac:dyDescent="0.2">
      <c r="B73" s="706"/>
      <c r="C73" s="706"/>
    </row>
    <row r="74" spans="2:3" x14ac:dyDescent="0.2">
      <c r="B74" s="706"/>
      <c r="C74" s="706"/>
    </row>
    <row r="75" spans="2:3" x14ac:dyDescent="0.2">
      <c r="B75" s="706"/>
      <c r="C75" s="706"/>
    </row>
    <row r="76" spans="2:3" x14ac:dyDescent="0.2">
      <c r="B76" s="706"/>
      <c r="C76" s="706"/>
    </row>
  </sheetData>
  <mergeCells count="5">
    <mergeCell ref="A1:H1"/>
    <mergeCell ref="A2:H2"/>
    <mergeCell ref="A3:A4"/>
    <mergeCell ref="F3:H3"/>
    <mergeCell ref="A28:H28"/>
  </mergeCells>
  <pageMargins left="0.70866141732283472" right="0.70866141732283472" top="0.7480314960629921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6"/>
  <sheetViews>
    <sheetView zoomScaleNormal="100" workbookViewId="0">
      <selection activeCell="A2" sqref="A2:H2"/>
    </sheetView>
  </sheetViews>
  <sheetFormatPr defaultColWidth="9.140625" defaultRowHeight="12.75" x14ac:dyDescent="0.2"/>
  <cols>
    <col min="1" max="1" width="56.7109375" style="405" customWidth="1"/>
    <col min="2" max="5" width="15.7109375" style="405" customWidth="1"/>
    <col min="6" max="8" width="16.42578125" style="405" customWidth="1"/>
    <col min="9" max="16384" width="9.140625" style="405"/>
  </cols>
  <sheetData>
    <row r="1" spans="1:8" s="404" customFormat="1" ht="28.7" customHeight="1" x14ac:dyDescent="0.15">
      <c r="A1" s="891" t="s">
        <v>300</v>
      </c>
      <c r="B1" s="892"/>
      <c r="C1" s="892"/>
      <c r="D1" s="892"/>
      <c r="E1" s="892"/>
      <c r="F1" s="892"/>
      <c r="G1" s="892"/>
      <c r="H1" s="893"/>
    </row>
    <row r="2" spans="1:8" s="404" customFormat="1" ht="51" customHeight="1" thickBot="1" x14ac:dyDescent="0.2">
      <c r="A2" s="910" t="s">
        <v>1696</v>
      </c>
      <c r="B2" s="911"/>
      <c r="C2" s="911"/>
      <c r="D2" s="911"/>
      <c r="E2" s="911"/>
      <c r="F2" s="911"/>
      <c r="G2" s="911"/>
      <c r="H2" s="912"/>
    </row>
    <row r="3" spans="1:8" s="404" customFormat="1" ht="35.25" customHeight="1" x14ac:dyDescent="0.15">
      <c r="A3" s="903" t="s">
        <v>495</v>
      </c>
      <c r="B3" s="645" t="s">
        <v>542</v>
      </c>
      <c r="C3" s="645" t="s">
        <v>612</v>
      </c>
      <c r="D3" s="685" t="s">
        <v>613</v>
      </c>
      <c r="E3" s="646" t="s">
        <v>630</v>
      </c>
      <c r="F3" s="873" t="s">
        <v>1827</v>
      </c>
      <c r="G3" s="875"/>
      <c r="H3" s="876"/>
    </row>
    <row r="4" spans="1:8" s="404" customFormat="1" ht="89.25" customHeight="1" x14ac:dyDescent="0.15">
      <c r="A4" s="904"/>
      <c r="B4" s="540" t="s">
        <v>623</v>
      </c>
      <c r="C4" s="540" t="s">
        <v>623</v>
      </c>
      <c r="D4" s="540" t="s">
        <v>623</v>
      </c>
      <c r="E4" s="538" t="s">
        <v>624</v>
      </c>
      <c r="F4" s="539" t="s">
        <v>1689</v>
      </c>
      <c r="G4" s="539" t="s">
        <v>1682</v>
      </c>
      <c r="H4" s="539" t="s">
        <v>1683</v>
      </c>
    </row>
    <row r="5" spans="1:8" ht="29.25" customHeight="1" x14ac:dyDescent="0.2">
      <c r="A5" s="469" t="s">
        <v>497</v>
      </c>
      <c r="B5" s="418">
        <v>527534.92769100005</v>
      </c>
      <c r="C5" s="418">
        <v>538866.26931385999</v>
      </c>
      <c r="D5" s="418">
        <v>553041.14263165998</v>
      </c>
      <c r="E5" s="418">
        <v>616420.29698965</v>
      </c>
      <c r="F5" s="418">
        <v>621925.04156000004</v>
      </c>
      <c r="G5" s="418">
        <v>626322.19850099995</v>
      </c>
      <c r="H5" s="418">
        <v>621419.41777900001</v>
      </c>
    </row>
    <row r="6" spans="1:8" ht="15" x14ac:dyDescent="0.2">
      <c r="A6" s="471" t="s">
        <v>498</v>
      </c>
      <c r="B6" s="408">
        <v>89492.27378612</v>
      </c>
      <c r="C6" s="408">
        <v>90196.998086159962</v>
      </c>
      <c r="D6" s="408">
        <v>94947.688711579962</v>
      </c>
      <c r="E6" s="408">
        <v>95088.03463373</v>
      </c>
      <c r="F6" s="408">
        <v>94626.722479000004</v>
      </c>
      <c r="G6" s="408">
        <v>95559.626659000001</v>
      </c>
      <c r="H6" s="408">
        <v>93783.157617999997</v>
      </c>
    </row>
    <row r="7" spans="1:8" ht="15" x14ac:dyDescent="0.2">
      <c r="A7" s="471" t="s">
        <v>499</v>
      </c>
      <c r="B7" s="408">
        <v>12470.759170060001</v>
      </c>
      <c r="C7" s="408">
        <v>12920.736921890002</v>
      </c>
      <c r="D7" s="408">
        <v>13951.172329190007</v>
      </c>
      <c r="E7" s="408">
        <v>14280.513941379997</v>
      </c>
      <c r="F7" s="408">
        <v>14030.427795</v>
      </c>
      <c r="G7" s="408">
        <v>13007.58705</v>
      </c>
      <c r="H7" s="408">
        <v>12843.508169999999</v>
      </c>
    </row>
    <row r="8" spans="1:8" ht="15" x14ac:dyDescent="0.2">
      <c r="A8" s="471" t="s">
        <v>500</v>
      </c>
      <c r="B8" s="408">
        <v>4917.4706558500011</v>
      </c>
      <c r="C8" s="408">
        <v>4944.7059464000013</v>
      </c>
      <c r="D8" s="408">
        <v>5181.5938209700016</v>
      </c>
      <c r="E8" s="408">
        <v>5073.4266284200003</v>
      </c>
      <c r="F8" s="408">
        <v>5024.3286959999996</v>
      </c>
      <c r="G8" s="408">
        <v>4958.8512179999998</v>
      </c>
      <c r="H8" s="408">
        <v>4815.1263019999997</v>
      </c>
    </row>
    <row r="9" spans="1:8" ht="15" x14ac:dyDescent="0.2">
      <c r="A9" s="471" t="s">
        <v>501</v>
      </c>
      <c r="B9" s="408">
        <v>243453.57043535003</v>
      </c>
      <c r="C9" s="408">
        <v>256059.80506555998</v>
      </c>
      <c r="D9" s="408">
        <v>255908.95635190007</v>
      </c>
      <c r="E9" s="408">
        <v>287187.24881844997</v>
      </c>
      <c r="F9" s="408">
        <v>291333.55574799998</v>
      </c>
      <c r="G9" s="408">
        <v>295967.63117800001</v>
      </c>
      <c r="H9" s="408">
        <v>296856.142246</v>
      </c>
    </row>
    <row r="10" spans="1:8" ht="30" x14ac:dyDescent="0.2">
      <c r="A10" s="471" t="s">
        <v>502</v>
      </c>
      <c r="B10" s="408">
        <v>14328.35585554</v>
      </c>
      <c r="C10" s="408">
        <v>15887.762767890001</v>
      </c>
      <c r="D10" s="408">
        <v>17456.65516654</v>
      </c>
      <c r="E10" s="408">
        <v>17019.261646439998</v>
      </c>
      <c r="F10" s="408">
        <v>15715.619145000001</v>
      </c>
      <c r="G10" s="408">
        <v>18179.207659</v>
      </c>
      <c r="H10" s="408">
        <v>18073.067858999999</v>
      </c>
    </row>
    <row r="11" spans="1:8" ht="15" x14ac:dyDescent="0.2">
      <c r="A11" s="471" t="s">
        <v>503</v>
      </c>
      <c r="B11" s="408">
        <v>6823.6586838000012</v>
      </c>
      <c r="C11" s="408">
        <v>6769.1007247099988</v>
      </c>
      <c r="D11" s="408">
        <v>8527.2437704900003</v>
      </c>
      <c r="E11" s="408">
        <v>9507.2114137400004</v>
      </c>
      <c r="F11" s="408">
        <v>9541.2800559999996</v>
      </c>
      <c r="G11" s="408">
        <v>8825.4099040000001</v>
      </c>
      <c r="H11" s="408">
        <v>8077.3429580000002</v>
      </c>
    </row>
    <row r="12" spans="1:8" ht="15" x14ac:dyDescent="0.2">
      <c r="A12" s="471" t="s">
        <v>504</v>
      </c>
      <c r="B12" s="408">
        <v>1451.0489918399999</v>
      </c>
      <c r="C12" s="408">
        <v>1636.08545703</v>
      </c>
      <c r="D12" s="408">
        <v>1621.1971884699999</v>
      </c>
      <c r="E12" s="408">
        <v>1579.2249322999999</v>
      </c>
      <c r="F12" s="408">
        <v>1496.2663299999999</v>
      </c>
      <c r="G12" s="408">
        <v>1492.962968</v>
      </c>
      <c r="H12" s="408">
        <v>1495.1399699999999</v>
      </c>
    </row>
    <row r="13" spans="1:8" ht="15" x14ac:dyDescent="0.2">
      <c r="A13" s="471" t="s">
        <v>505</v>
      </c>
      <c r="B13" s="408">
        <v>16129.535551399998</v>
      </c>
      <c r="C13" s="408">
        <v>15250.409367620001</v>
      </c>
      <c r="D13" s="408">
        <v>16242.89329477</v>
      </c>
      <c r="E13" s="408">
        <v>18135</v>
      </c>
      <c r="F13" s="408">
        <v>18433</v>
      </c>
      <c r="G13" s="408">
        <v>19120</v>
      </c>
      <c r="H13" s="408">
        <v>19120</v>
      </c>
    </row>
    <row r="14" spans="1:8" ht="15" x14ac:dyDescent="0.2">
      <c r="A14" s="471" t="s">
        <v>506</v>
      </c>
      <c r="B14" s="408">
        <v>71603.578728210006</v>
      </c>
      <c r="C14" s="408">
        <v>70544.731724390003</v>
      </c>
      <c r="D14" s="408">
        <v>69181.75649689998</v>
      </c>
      <c r="E14" s="408">
        <v>78128.357593210007</v>
      </c>
      <c r="F14" s="408">
        <v>76732.245418999999</v>
      </c>
      <c r="G14" s="408">
        <v>76589.993445999993</v>
      </c>
      <c r="H14" s="408">
        <v>72583.652744000006</v>
      </c>
    </row>
    <row r="15" spans="1:8" ht="15" x14ac:dyDescent="0.2">
      <c r="A15" s="471" t="s">
        <v>507</v>
      </c>
      <c r="B15" s="408">
        <v>65761.654989520001</v>
      </c>
      <c r="C15" s="408">
        <v>62517.885450220005</v>
      </c>
      <c r="D15" s="408">
        <v>69058.996125289996</v>
      </c>
      <c r="E15" s="408">
        <v>73514.286933570009</v>
      </c>
      <c r="F15" s="408">
        <v>76165.420134</v>
      </c>
      <c r="G15" s="408">
        <v>72075.390113999994</v>
      </c>
      <c r="H15" s="408">
        <v>72071.090114000006</v>
      </c>
    </row>
    <row r="16" spans="1:8" ht="15" x14ac:dyDescent="0.2">
      <c r="A16" s="471" t="s">
        <v>508</v>
      </c>
      <c r="B16" s="408">
        <v>380.40500700000001</v>
      </c>
      <c r="C16" s="408">
        <v>387.393351</v>
      </c>
      <c r="D16" s="408">
        <v>381</v>
      </c>
      <c r="E16" s="408">
        <v>1192.8313290000001</v>
      </c>
      <c r="F16" s="408">
        <v>1155.0050000000001</v>
      </c>
      <c r="G16" s="408">
        <v>1155.0050000000001</v>
      </c>
      <c r="H16" s="408">
        <v>1155.0050000000001</v>
      </c>
    </row>
    <row r="17" spans="1:8" ht="15" x14ac:dyDescent="0.2">
      <c r="A17" s="471" t="s">
        <v>509</v>
      </c>
      <c r="B17" s="408">
        <v>722.61583631000008</v>
      </c>
      <c r="C17" s="408">
        <v>1750.65445099</v>
      </c>
      <c r="D17" s="408">
        <v>581.98937556000021</v>
      </c>
      <c r="E17" s="408">
        <v>15714.89911941</v>
      </c>
      <c r="F17" s="408">
        <v>17671.170758</v>
      </c>
      <c r="G17" s="408">
        <v>19390.533305000001</v>
      </c>
      <c r="H17" s="408">
        <v>20546.184797999998</v>
      </c>
    </row>
    <row r="18" spans="1:8" ht="15" x14ac:dyDescent="0.2">
      <c r="A18" s="473" t="s">
        <v>510</v>
      </c>
      <c r="B18" s="420">
        <v>36104.895334419998</v>
      </c>
      <c r="C18" s="420">
        <v>52257.456370620006</v>
      </c>
      <c r="D18" s="420">
        <v>38601.188222169993</v>
      </c>
      <c r="E18" s="420">
        <v>54224.788850500001</v>
      </c>
      <c r="F18" s="420">
        <v>50637.852325</v>
      </c>
      <c r="G18" s="420">
        <v>51830.082977999999</v>
      </c>
      <c r="H18" s="420">
        <v>51810.937327</v>
      </c>
    </row>
    <row r="19" spans="1:8" ht="15" x14ac:dyDescent="0.2">
      <c r="A19" s="471" t="s">
        <v>511</v>
      </c>
      <c r="B19" s="408">
        <v>4222.7729084200009</v>
      </c>
      <c r="C19" s="408">
        <v>4316.7218541700022</v>
      </c>
      <c r="D19" s="408">
        <v>4581.4040601299957</v>
      </c>
      <c r="E19" s="408">
        <v>7501.4010699200035</v>
      </c>
      <c r="F19" s="408">
        <v>8277.6444069999998</v>
      </c>
      <c r="G19" s="408">
        <v>7022.6452529999997</v>
      </c>
      <c r="H19" s="408">
        <v>7289.6115449999998</v>
      </c>
    </row>
    <row r="20" spans="1:8" ht="30" x14ac:dyDescent="0.2">
      <c r="A20" s="543" t="s">
        <v>627</v>
      </c>
      <c r="B20" s="408">
        <v>13173.71880409</v>
      </c>
      <c r="C20" s="408">
        <v>14818.11362143</v>
      </c>
      <c r="D20" s="408">
        <v>13793.316253659999</v>
      </c>
      <c r="E20" s="408">
        <v>19389.554009020001</v>
      </c>
      <c r="F20" s="408">
        <v>17144.305632</v>
      </c>
      <c r="G20" s="408">
        <v>20638.750261000001</v>
      </c>
      <c r="H20" s="408">
        <v>22960.957192999998</v>
      </c>
    </row>
    <row r="21" spans="1:8" ht="15" x14ac:dyDescent="0.2">
      <c r="A21" s="471" t="s">
        <v>512</v>
      </c>
      <c r="B21" s="408">
        <v>11528.231554859998</v>
      </c>
      <c r="C21" s="408">
        <v>11786.55776752</v>
      </c>
      <c r="D21" s="408">
        <v>11057.897606299999</v>
      </c>
      <c r="E21" s="408">
        <v>11426.80753262</v>
      </c>
      <c r="F21" s="408">
        <v>13619.032004999999</v>
      </c>
      <c r="G21" s="408">
        <v>12964.806603000001</v>
      </c>
      <c r="H21" s="408">
        <v>11230.281655999999</v>
      </c>
    </row>
    <row r="22" spans="1:8" ht="30" x14ac:dyDescent="0.2">
      <c r="A22" s="471" t="s">
        <v>513</v>
      </c>
      <c r="B22" s="408">
        <v>166.37582868999999</v>
      </c>
      <c r="C22" s="408">
        <v>98.428691110000003</v>
      </c>
      <c r="D22" s="408">
        <v>81.236438629999995</v>
      </c>
      <c r="E22" s="408">
        <v>230.66251281000001</v>
      </c>
      <c r="F22" s="408">
        <v>207.005323</v>
      </c>
      <c r="G22" s="408">
        <v>114.06335300000001</v>
      </c>
      <c r="H22" s="408">
        <v>104.245479</v>
      </c>
    </row>
    <row r="23" spans="1:8" ht="15" x14ac:dyDescent="0.2">
      <c r="A23" s="471" t="s">
        <v>514</v>
      </c>
      <c r="B23" s="408">
        <v>315.95959329999994</v>
      </c>
      <c r="C23" s="408">
        <v>441.11093533999997</v>
      </c>
      <c r="D23" s="408">
        <v>414.55505836999998</v>
      </c>
      <c r="E23" s="408">
        <v>580.11102700000004</v>
      </c>
      <c r="F23" s="408">
        <v>473.302301</v>
      </c>
      <c r="G23" s="408">
        <v>529.67370100000005</v>
      </c>
      <c r="H23" s="408">
        <v>448.38392700000003</v>
      </c>
    </row>
    <row r="24" spans="1:8" ht="15" x14ac:dyDescent="0.2">
      <c r="A24" s="471" t="s">
        <v>515</v>
      </c>
      <c r="B24" s="408">
        <v>2490.0274902599999</v>
      </c>
      <c r="C24" s="408">
        <v>2106.2918183400002</v>
      </c>
      <c r="D24" s="408">
        <v>4723.5694716199996</v>
      </c>
      <c r="E24" s="408">
        <v>9944.6369911300008</v>
      </c>
      <c r="F24" s="408">
        <v>7884.9669160000003</v>
      </c>
      <c r="G24" s="408">
        <v>8637.6238069999999</v>
      </c>
      <c r="H24" s="408">
        <v>7525.017527</v>
      </c>
    </row>
    <row r="25" spans="1:8" ht="15" x14ac:dyDescent="0.2">
      <c r="A25" s="471" t="s">
        <v>516</v>
      </c>
      <c r="B25" s="408">
        <v>4207.8091548000002</v>
      </c>
      <c r="C25" s="408">
        <v>18690.23168271</v>
      </c>
      <c r="D25" s="408">
        <v>3949.2093334599999</v>
      </c>
      <c r="E25" s="408">
        <v>5151.6157080000003</v>
      </c>
      <c r="F25" s="408">
        <v>3031.5957410000001</v>
      </c>
      <c r="G25" s="408">
        <v>1922.52</v>
      </c>
      <c r="H25" s="408">
        <v>2252.44</v>
      </c>
    </row>
    <row r="26" spans="1:8" ht="15" x14ac:dyDescent="0.2">
      <c r="A26" s="475" t="s">
        <v>517</v>
      </c>
      <c r="B26" s="421">
        <v>198972.08636698005</v>
      </c>
      <c r="C26" s="421">
        <v>241946.52140259003</v>
      </c>
      <c r="D26" s="421">
        <v>205067.18936492002</v>
      </c>
      <c r="E26" s="421">
        <v>226850.55796999999</v>
      </c>
      <c r="F26" s="421">
        <v>234839.746036</v>
      </c>
      <c r="G26" s="421">
        <v>254865.55995600001</v>
      </c>
      <c r="H26" s="421">
        <v>263849.66693599999</v>
      </c>
    </row>
    <row r="27" spans="1:8" ht="15" x14ac:dyDescent="0.2">
      <c r="A27" s="476" t="s">
        <v>0</v>
      </c>
      <c r="B27" s="413">
        <v>762611.90939240018</v>
      </c>
      <c r="C27" s="413">
        <v>833070.24708706979</v>
      </c>
      <c r="D27" s="413">
        <v>796709.52021875011</v>
      </c>
      <c r="E27" s="413">
        <v>897495.6438101501</v>
      </c>
      <c r="F27" s="413">
        <v>907402.63992099999</v>
      </c>
      <c r="G27" s="413">
        <v>933017.84143499995</v>
      </c>
      <c r="H27" s="413">
        <v>937080.02204199997</v>
      </c>
    </row>
    <row r="28" spans="1:8" ht="40.15" customHeight="1" x14ac:dyDescent="0.2">
      <c r="A28" s="866" t="s">
        <v>1828</v>
      </c>
      <c r="B28" s="867"/>
      <c r="C28" s="867"/>
      <c r="D28" s="867"/>
      <c r="E28" s="867"/>
      <c r="F28" s="867"/>
      <c r="G28" s="867"/>
      <c r="H28" s="868"/>
    </row>
    <row r="42" spans="2:3" x14ac:dyDescent="0.2">
      <c r="B42" s="706">
        <v>2238.2768900000001</v>
      </c>
      <c r="C42" s="706">
        <v>2286.1391990000002</v>
      </c>
    </row>
    <row r="43" spans="2:3" x14ac:dyDescent="0.2">
      <c r="B43" s="706">
        <v>572.81287799999996</v>
      </c>
      <c r="C43" s="706">
        <v>609.58651999999995</v>
      </c>
    </row>
    <row r="44" spans="2:3" x14ac:dyDescent="0.2">
      <c r="B44" s="706">
        <v>118080.825591</v>
      </c>
      <c r="C44" s="706">
        <v>119993.146637</v>
      </c>
    </row>
    <row r="45" spans="2:3" x14ac:dyDescent="0.2">
      <c r="B45" s="706">
        <v>25877.950729</v>
      </c>
      <c r="C45" s="706">
        <v>25286.607676</v>
      </c>
    </row>
    <row r="46" spans="2:3" x14ac:dyDescent="0.2">
      <c r="B46" s="706">
        <v>20446.291580000001</v>
      </c>
      <c r="C46" s="706">
        <v>20763.731816</v>
      </c>
    </row>
    <row r="47" spans="2:3" x14ac:dyDescent="0.2">
      <c r="B47" s="706">
        <v>8466.9464900000003</v>
      </c>
      <c r="C47" s="706">
        <v>8766.7986230000006</v>
      </c>
    </row>
    <row r="48" spans="2:3" x14ac:dyDescent="0.2">
      <c r="B48" s="706">
        <v>10757.540277</v>
      </c>
      <c r="C48" s="706">
        <v>11222.733593000001</v>
      </c>
    </row>
    <row r="49" spans="2:3" x14ac:dyDescent="0.2">
      <c r="B49" s="706">
        <v>5797.6082779999997</v>
      </c>
      <c r="C49" s="706">
        <v>7620.0675780000001</v>
      </c>
    </row>
    <row r="50" spans="2:3" x14ac:dyDescent="0.2">
      <c r="B50" s="706">
        <v>804.55844300000001</v>
      </c>
      <c r="C50" s="706">
        <v>843.90549699999997</v>
      </c>
    </row>
    <row r="51" spans="2:3" x14ac:dyDescent="0.2">
      <c r="B51" s="706">
        <v>200.25805</v>
      </c>
      <c r="C51" s="706">
        <v>219.61492699999999</v>
      </c>
    </row>
    <row r="52" spans="2:3" x14ac:dyDescent="0.2">
      <c r="B52" s="706">
        <v>24606.278095000001</v>
      </c>
      <c r="C52" s="706">
        <v>24757.468783</v>
      </c>
    </row>
    <row r="53" spans="2:3" x14ac:dyDescent="0.2">
      <c r="B53" s="706">
        <v>16.208393000000001</v>
      </c>
      <c r="C53" s="706">
        <v>45.294319999999999</v>
      </c>
    </row>
    <row r="54" spans="2:3" x14ac:dyDescent="0.2">
      <c r="B54" s="706">
        <v>13321.593892999999</v>
      </c>
      <c r="C54" s="706">
        <v>11372.203893</v>
      </c>
    </row>
    <row r="55" spans="2:3" x14ac:dyDescent="0.2">
      <c r="B55" s="706">
        <v>5930.8971570000003</v>
      </c>
      <c r="C55" s="706">
        <v>3601.1534419999998</v>
      </c>
    </row>
    <row r="56" spans="2:3" x14ac:dyDescent="0.2">
      <c r="B56" s="706">
        <v>558.58966699999996</v>
      </c>
      <c r="C56" s="706">
        <v>740.56848400000001</v>
      </c>
    </row>
    <row r="57" spans="2:3" x14ac:dyDescent="0.2">
      <c r="B57" s="706">
        <v>254.62171499999999</v>
      </c>
      <c r="C57" s="706">
        <v>264.245047</v>
      </c>
    </row>
    <row r="58" spans="2:3" x14ac:dyDescent="0.2">
      <c r="B58" s="706">
        <v>2977.76091</v>
      </c>
      <c r="C58" s="706">
        <v>3316.411278</v>
      </c>
    </row>
    <row r="59" spans="2:3" x14ac:dyDescent="0.2">
      <c r="B59" s="706">
        <v>1205.1653980000001</v>
      </c>
      <c r="C59" s="706">
        <v>1191.166663</v>
      </c>
    </row>
    <row r="60" spans="2:3" x14ac:dyDescent="0.2">
      <c r="B60" s="706">
        <v>322.62123000000003</v>
      </c>
      <c r="C60" s="706">
        <v>313.07872200000003</v>
      </c>
    </row>
    <row r="61" spans="2:3" x14ac:dyDescent="0.2">
      <c r="B61" s="706">
        <v>2109.5776900000001</v>
      </c>
      <c r="C61" s="706">
        <v>1290.111337</v>
      </c>
    </row>
    <row r="62" spans="2:3" x14ac:dyDescent="0.2">
      <c r="B62" s="706">
        <v>2278.1778089999998</v>
      </c>
      <c r="C62" s="706">
        <v>2645.7056750000002</v>
      </c>
    </row>
    <row r="63" spans="2:3" x14ac:dyDescent="0.2">
      <c r="B63" s="706">
        <v>46312.578957999998</v>
      </c>
      <c r="C63" s="706">
        <v>48376.017822000002</v>
      </c>
    </row>
    <row r="64" spans="2:3" x14ac:dyDescent="0.2">
      <c r="B64" s="706">
        <v>8230.9639320000006</v>
      </c>
      <c r="C64" s="706">
        <v>8369.2381119999991</v>
      </c>
    </row>
    <row r="65" spans="2:3" x14ac:dyDescent="0.2">
      <c r="B65" s="706">
        <v>33980.023980999998</v>
      </c>
      <c r="C65" s="706">
        <v>40288.375036999998</v>
      </c>
    </row>
    <row r="66" spans="2:3" x14ac:dyDescent="0.2">
      <c r="B66" s="706">
        <v>93553.833295000004</v>
      </c>
      <c r="C66" s="706">
        <v>96401.599168000001</v>
      </c>
    </row>
    <row r="67" spans="2:3" x14ac:dyDescent="0.2">
      <c r="B67" s="706">
        <v>10737.155779999999</v>
      </c>
      <c r="C67" s="706">
        <v>10493.245172000001</v>
      </c>
    </row>
    <row r="68" spans="2:3" x14ac:dyDescent="0.2">
      <c r="B68" s="706">
        <v>3658.467447</v>
      </c>
      <c r="C68" s="706">
        <v>3379.7698650000002</v>
      </c>
    </row>
    <row r="69" spans="2:3" x14ac:dyDescent="0.2">
      <c r="B69" s="706">
        <v>4902.617945</v>
      </c>
      <c r="C69" s="706">
        <v>6374.732242</v>
      </c>
    </row>
    <row r="70" spans="2:3" x14ac:dyDescent="0.2">
      <c r="B70" s="706">
        <v>89121.392175999994</v>
      </c>
      <c r="C70" s="706">
        <v>90413.597584000003</v>
      </c>
    </row>
    <row r="71" spans="2:3" x14ac:dyDescent="0.2">
      <c r="B71" s="706">
        <v>801.84752700000001</v>
      </c>
      <c r="C71" s="706">
        <v>786.17897500000004</v>
      </c>
    </row>
    <row r="72" spans="2:3" x14ac:dyDescent="0.2">
      <c r="B72" s="706">
        <v>46.763624</v>
      </c>
      <c r="C72" s="706">
        <v>44.332450000000001</v>
      </c>
    </row>
    <row r="73" spans="2:3" x14ac:dyDescent="0.2">
      <c r="B73" s="706">
        <v>3204.0350979999998</v>
      </c>
      <c r="C73" s="706">
        <v>3234.4359159999999</v>
      </c>
    </row>
    <row r="74" spans="2:3" x14ac:dyDescent="0.2">
      <c r="B74" s="706">
        <v>11308.777074</v>
      </c>
      <c r="C74" s="706">
        <v>11137.598652000001</v>
      </c>
    </row>
    <row r="75" spans="2:3" x14ac:dyDescent="0.2">
      <c r="B75" s="706">
        <v>299686.80670000002</v>
      </c>
      <c r="C75" s="706">
        <v>303050.13020000001</v>
      </c>
    </row>
    <row r="76" spans="2:3" x14ac:dyDescent="0.2">
      <c r="B76" s="706">
        <v>852369.8247</v>
      </c>
      <c r="C76" s="706">
        <v>869498.99090500001</v>
      </c>
    </row>
  </sheetData>
  <mergeCells count="5">
    <mergeCell ref="A1:H1"/>
    <mergeCell ref="A2:H2"/>
    <mergeCell ref="A3:A4"/>
    <mergeCell ref="F3:H3"/>
    <mergeCell ref="A28:H28"/>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75"/>
  <sheetViews>
    <sheetView zoomScaleNormal="100" workbookViewId="0">
      <selection activeCell="A2" sqref="A2:K2"/>
    </sheetView>
  </sheetViews>
  <sheetFormatPr defaultColWidth="9.140625" defaultRowHeight="12.75" x14ac:dyDescent="0.2"/>
  <cols>
    <col min="1" max="1" width="46.85546875" style="405" customWidth="1"/>
    <col min="2" max="2" width="13.85546875" style="405" customWidth="1"/>
    <col min="3" max="3" width="12.7109375" style="405" customWidth="1"/>
    <col min="4" max="5" width="16.28515625" style="405" customWidth="1"/>
    <col min="6" max="6" width="17.5703125" style="405" customWidth="1"/>
    <col min="7" max="7" width="17.42578125" style="405" customWidth="1"/>
    <col min="8" max="8" width="15.140625" style="405" customWidth="1"/>
    <col min="9" max="9" width="16.85546875" style="405" customWidth="1"/>
    <col min="10" max="10" width="17" style="405" customWidth="1"/>
    <col min="11" max="11" width="17.140625" style="405" customWidth="1"/>
    <col min="12" max="16384" width="9.140625" style="405"/>
  </cols>
  <sheetData>
    <row r="1" spans="1:13" s="404" customFormat="1" ht="28.7" customHeight="1" x14ac:dyDescent="0.15">
      <c r="A1" s="869" t="s">
        <v>300</v>
      </c>
      <c r="B1" s="869"/>
      <c r="C1" s="869"/>
      <c r="D1" s="869"/>
      <c r="E1" s="869"/>
      <c r="F1" s="869"/>
      <c r="G1" s="869"/>
      <c r="H1" s="869"/>
      <c r="I1" s="869"/>
      <c r="J1" s="869"/>
      <c r="K1" s="869"/>
    </row>
    <row r="2" spans="1:13" s="404" customFormat="1" ht="27.2" customHeight="1" x14ac:dyDescent="0.15">
      <c r="A2" s="909" t="s">
        <v>1697</v>
      </c>
      <c r="B2" s="909"/>
      <c r="C2" s="909"/>
      <c r="D2" s="909"/>
      <c r="E2" s="909"/>
      <c r="F2" s="909"/>
      <c r="G2" s="909"/>
      <c r="H2" s="909"/>
      <c r="I2" s="909"/>
      <c r="J2" s="909"/>
      <c r="K2" s="909"/>
    </row>
    <row r="3" spans="1:13" s="404" customFormat="1" ht="40.5" customHeight="1" x14ac:dyDescent="0.15">
      <c r="A3" s="871" t="s">
        <v>519</v>
      </c>
      <c r="B3" s="873" t="s">
        <v>613</v>
      </c>
      <c r="C3" s="874"/>
      <c r="D3" s="873" t="s">
        <v>630</v>
      </c>
      <c r="E3" s="874"/>
      <c r="F3" s="884" t="s">
        <v>1831</v>
      </c>
      <c r="G3" s="885"/>
      <c r="H3" s="885"/>
      <c r="I3" s="886"/>
      <c r="J3" s="916" t="s">
        <v>1677</v>
      </c>
      <c r="K3" s="918" t="s">
        <v>1678</v>
      </c>
    </row>
    <row r="4" spans="1:13" s="404" customFormat="1" ht="96.75" customHeight="1" x14ac:dyDescent="0.15">
      <c r="A4" s="872"/>
      <c r="B4" s="644" t="s">
        <v>616</v>
      </c>
      <c r="C4" s="644" t="s">
        <v>496</v>
      </c>
      <c r="D4" s="644" t="s">
        <v>556</v>
      </c>
      <c r="E4" s="644" t="s">
        <v>546</v>
      </c>
      <c r="F4" s="644" t="s">
        <v>1691</v>
      </c>
      <c r="G4" s="643" t="s">
        <v>1675</v>
      </c>
      <c r="H4" s="643" t="s">
        <v>1674</v>
      </c>
      <c r="I4" s="643" t="s">
        <v>1676</v>
      </c>
      <c r="J4" s="917"/>
      <c r="K4" s="919"/>
    </row>
    <row r="5" spans="1:13" s="404" customFormat="1" ht="17.25" customHeight="1" x14ac:dyDescent="0.15">
      <c r="A5" s="478" t="s">
        <v>520</v>
      </c>
      <c r="B5" s="407">
        <v>585875.84771799995</v>
      </c>
      <c r="C5" s="407">
        <v>574478.68973900005</v>
      </c>
      <c r="D5" s="407">
        <v>594378.75842600001</v>
      </c>
      <c r="E5" s="407">
        <v>587389.91870799998</v>
      </c>
      <c r="F5" s="407">
        <v>606635.62385900004</v>
      </c>
      <c r="G5" s="407">
        <v>606342.23595100001</v>
      </c>
      <c r="H5" s="407">
        <v>631389.143301</v>
      </c>
      <c r="I5" s="407">
        <v>638784.99535999994</v>
      </c>
      <c r="J5" s="428">
        <f>G5/D5*100-100</f>
        <v>2.0127700318027735</v>
      </c>
      <c r="K5" s="487">
        <f>G5/E5*100-100</f>
        <v>3.2265309021112927</v>
      </c>
    </row>
    <row r="6" spans="1:13" s="404" customFormat="1" ht="20.25" customHeight="1" x14ac:dyDescent="0.15">
      <c r="A6" s="471" t="s">
        <v>521</v>
      </c>
      <c r="B6" s="408">
        <v>5601.6766900000002</v>
      </c>
      <c r="C6" s="408">
        <v>7126.7527559999999</v>
      </c>
      <c r="D6" s="408">
        <v>4911.2675609999997</v>
      </c>
      <c r="E6" s="408">
        <v>4987.2253659999997</v>
      </c>
      <c r="F6" s="408">
        <v>5482.5915809999997</v>
      </c>
      <c r="G6" s="408">
        <v>5475.0098559999997</v>
      </c>
      <c r="H6" s="408">
        <v>7201.5051780000003</v>
      </c>
      <c r="I6" s="408">
        <v>6469.2937879999999</v>
      </c>
      <c r="J6" s="429">
        <f t="shared" ref="J6:J18" si="0">G6/D6*100-100</f>
        <v>11.478549844782123</v>
      </c>
      <c r="K6" s="488">
        <f t="shared" ref="K6:K18" si="1">G6/E6*100-100</f>
        <v>9.7806787181792743</v>
      </c>
    </row>
    <row r="7" spans="1:13" s="404" customFormat="1" ht="30" x14ac:dyDescent="0.15">
      <c r="A7" s="471" t="s">
        <v>522</v>
      </c>
      <c r="B7" s="408">
        <v>125709.365242</v>
      </c>
      <c r="C7" s="408">
        <v>125086.90643800001</v>
      </c>
      <c r="D7" s="408">
        <v>134504.38347100001</v>
      </c>
      <c r="E7" s="408">
        <v>133942.45253499999</v>
      </c>
      <c r="F7" s="408">
        <v>142503.19375800001</v>
      </c>
      <c r="G7" s="408">
        <v>142590.54375800001</v>
      </c>
      <c r="H7" s="408">
        <v>144830.52228800001</v>
      </c>
      <c r="I7" s="408">
        <v>146772.00826</v>
      </c>
      <c r="J7" s="429">
        <f t="shared" si="0"/>
        <v>6.0118191529002729</v>
      </c>
      <c r="K7" s="488">
        <f t="shared" si="1"/>
        <v>6.4565722512361958</v>
      </c>
    </row>
    <row r="8" spans="1:13" s="404" customFormat="1" ht="15" x14ac:dyDescent="0.15">
      <c r="A8" s="471" t="s">
        <v>523</v>
      </c>
      <c r="B8" s="408">
        <v>8257.8040689999998</v>
      </c>
      <c r="C8" s="408">
        <v>8877.2997649999998</v>
      </c>
      <c r="D8" s="408">
        <v>8582.1536080000005</v>
      </c>
      <c r="E8" s="408">
        <v>8776.7468270000008</v>
      </c>
      <c r="F8" s="408">
        <v>8889.7438289999991</v>
      </c>
      <c r="G8" s="408">
        <v>8901.5624580000003</v>
      </c>
      <c r="H8" s="408">
        <v>8847.6473580000002</v>
      </c>
      <c r="I8" s="408">
        <v>8744.5265469999995</v>
      </c>
      <c r="J8" s="429">
        <f t="shared" si="0"/>
        <v>3.7217796906158469</v>
      </c>
      <c r="K8" s="488">
        <f t="shared" si="1"/>
        <v>1.4221172543798133</v>
      </c>
    </row>
    <row r="9" spans="1:13" s="404" customFormat="1" ht="30" x14ac:dyDescent="0.2">
      <c r="A9" s="471" t="s">
        <v>628</v>
      </c>
      <c r="B9" s="408">
        <v>2608.970245</v>
      </c>
      <c r="C9" s="408">
        <v>3070.590142</v>
      </c>
      <c r="D9" s="408">
        <v>2758.5880090000001</v>
      </c>
      <c r="E9" s="408">
        <v>2728.3959279999999</v>
      </c>
      <c r="F9" s="408">
        <v>2790.211832</v>
      </c>
      <c r="G9" s="408">
        <v>2978.0337030000001</v>
      </c>
      <c r="H9" s="408">
        <v>2868.3002799999999</v>
      </c>
      <c r="I9" s="408">
        <v>2864.2170430000001</v>
      </c>
      <c r="J9" s="429">
        <f t="shared" si="0"/>
        <v>7.9550006483045053</v>
      </c>
      <c r="K9" s="488">
        <f t="shared" si="1"/>
        <v>9.1496169026682423</v>
      </c>
      <c r="L9" s="425"/>
      <c r="M9" s="425"/>
    </row>
    <row r="10" spans="1:13" s="404" customFormat="1" ht="30" x14ac:dyDescent="0.15">
      <c r="A10" s="471" t="s">
        <v>524</v>
      </c>
      <c r="B10" s="408">
        <v>57266.124988000003</v>
      </c>
      <c r="C10" s="408">
        <v>60172.997418999999</v>
      </c>
      <c r="D10" s="408">
        <v>59523.653826000002</v>
      </c>
      <c r="E10" s="408">
        <v>59712.962684999999</v>
      </c>
      <c r="F10" s="408">
        <v>59991.135719999998</v>
      </c>
      <c r="G10" s="408">
        <v>60060.761720000002</v>
      </c>
      <c r="H10" s="408">
        <v>58707.765068000001</v>
      </c>
      <c r="I10" s="408">
        <v>56566.933654</v>
      </c>
      <c r="J10" s="429">
        <f t="shared" si="0"/>
        <v>0.90234362220114406</v>
      </c>
      <c r="K10" s="488">
        <f t="shared" si="1"/>
        <v>0.58245148014968606</v>
      </c>
    </row>
    <row r="11" spans="1:13" s="404" customFormat="1" ht="21" customHeight="1" x14ac:dyDescent="0.15">
      <c r="A11" s="471" t="s">
        <v>525</v>
      </c>
      <c r="B11" s="408">
        <v>24408.485135999999</v>
      </c>
      <c r="C11" s="408">
        <v>27932.238509999999</v>
      </c>
      <c r="D11" s="408">
        <v>25003.463866999999</v>
      </c>
      <c r="E11" s="408">
        <v>25597.794023999999</v>
      </c>
      <c r="F11" s="408">
        <v>25666.967527000001</v>
      </c>
      <c r="G11" s="408">
        <v>25907.608982999998</v>
      </c>
      <c r="H11" s="408">
        <v>25779.258161999998</v>
      </c>
      <c r="I11" s="408">
        <v>26319.607017999999</v>
      </c>
      <c r="J11" s="429">
        <f t="shared" si="0"/>
        <v>3.6160794392704219</v>
      </c>
      <c r="K11" s="488">
        <f t="shared" si="1"/>
        <v>1.2103189779147527</v>
      </c>
    </row>
    <row r="12" spans="1:13" s="404" customFormat="1" ht="30" x14ac:dyDescent="0.15">
      <c r="A12" s="471" t="s">
        <v>526</v>
      </c>
      <c r="B12" s="408">
        <v>880.86678800000004</v>
      </c>
      <c r="C12" s="408">
        <v>1157.3969</v>
      </c>
      <c r="D12" s="408">
        <v>845.33535700000004</v>
      </c>
      <c r="E12" s="408">
        <v>903.50182199999995</v>
      </c>
      <c r="F12" s="408">
        <v>1013.208633</v>
      </c>
      <c r="G12" s="408">
        <v>1032.208633</v>
      </c>
      <c r="H12" s="408">
        <v>1046.5808979999999</v>
      </c>
      <c r="I12" s="408">
        <v>966.91743199999996</v>
      </c>
      <c r="J12" s="429">
        <f t="shared" si="0"/>
        <v>22.10640717350239</v>
      </c>
      <c r="K12" s="488">
        <f t="shared" si="1"/>
        <v>14.245329435539304</v>
      </c>
    </row>
    <row r="13" spans="1:13" s="404" customFormat="1" ht="30" x14ac:dyDescent="0.2">
      <c r="A13" s="471" t="s">
        <v>527</v>
      </c>
      <c r="B13" s="408">
        <v>15059.003901</v>
      </c>
      <c r="C13" s="408">
        <v>15829.596281</v>
      </c>
      <c r="D13" s="408">
        <v>12212.60375</v>
      </c>
      <c r="E13" s="408">
        <v>12319.497987000001</v>
      </c>
      <c r="F13" s="408">
        <v>15576.570906999999</v>
      </c>
      <c r="G13" s="408">
        <v>15767.457907</v>
      </c>
      <c r="H13" s="408">
        <v>11990.309741999999</v>
      </c>
      <c r="I13" s="408">
        <v>12350.726914000001</v>
      </c>
      <c r="J13" s="429">
        <f t="shared" si="0"/>
        <v>29.108077440079057</v>
      </c>
      <c r="K13" s="488">
        <f t="shared" si="1"/>
        <v>27.987828104995984</v>
      </c>
      <c r="L13" s="425"/>
      <c r="M13" s="425"/>
    </row>
    <row r="14" spans="1:13" s="404" customFormat="1" ht="16.5" customHeight="1" x14ac:dyDescent="0.15">
      <c r="A14" s="471" t="s">
        <v>528</v>
      </c>
      <c r="B14" s="408">
        <v>20968.907714000001</v>
      </c>
      <c r="C14" s="408">
        <v>24044.489326999999</v>
      </c>
      <c r="D14" s="408">
        <v>21432.247385999999</v>
      </c>
      <c r="E14" s="408">
        <v>22068.445996999999</v>
      </c>
      <c r="F14" s="408">
        <v>22969.775497999999</v>
      </c>
      <c r="G14" s="408">
        <v>22941.775497999999</v>
      </c>
      <c r="H14" s="408">
        <v>23005.634775999999</v>
      </c>
      <c r="I14" s="408">
        <v>22920.442475</v>
      </c>
      <c r="J14" s="429">
        <f t="shared" si="0"/>
        <v>7.0432562895203148</v>
      </c>
      <c r="K14" s="488">
        <f t="shared" si="1"/>
        <v>3.9573674608475784</v>
      </c>
    </row>
    <row r="15" spans="1:13" s="404" customFormat="1" ht="33" x14ac:dyDescent="0.15">
      <c r="A15" s="543" t="s">
        <v>1835</v>
      </c>
      <c r="B15" s="408">
        <v>849.54571899999996</v>
      </c>
      <c r="C15" s="408">
        <v>953.36445099999992</v>
      </c>
      <c r="D15" s="408">
        <v>953.19706399999995</v>
      </c>
      <c r="E15" s="408">
        <v>988.70282099999997</v>
      </c>
      <c r="F15" s="408">
        <v>1146.0480580000001</v>
      </c>
      <c r="G15" s="408">
        <v>1111.7709629999999</v>
      </c>
      <c r="H15" s="408">
        <v>1042.6107260000001</v>
      </c>
      <c r="I15" s="408">
        <v>855.29957400000001</v>
      </c>
      <c r="J15" s="429">
        <f t="shared" si="0"/>
        <v>16.636003717275401</v>
      </c>
      <c r="K15" s="488">
        <f t="shared" si="1"/>
        <v>12.447435102443166</v>
      </c>
    </row>
    <row r="16" spans="1:13" s="404" customFormat="1" ht="33" x14ac:dyDescent="0.2">
      <c r="A16" s="543" t="s">
        <v>1836</v>
      </c>
      <c r="B16" s="408">
        <v>2442.11528</v>
      </c>
      <c r="C16" s="408">
        <v>2742.9699770000002</v>
      </c>
      <c r="D16" s="408">
        <v>2766.9267410000002</v>
      </c>
      <c r="E16" s="408">
        <v>2829.3210760000002</v>
      </c>
      <c r="F16" s="408">
        <v>2456.2133229999999</v>
      </c>
      <c r="G16" s="408">
        <v>2531.924716</v>
      </c>
      <c r="H16" s="408">
        <v>2163.5387030000002</v>
      </c>
      <c r="I16" s="408">
        <v>1974.174287</v>
      </c>
      <c r="J16" s="429">
        <f t="shared" si="0"/>
        <v>-8.4932507072835506</v>
      </c>
      <c r="K16" s="488">
        <f t="shared" si="1"/>
        <v>-10.511226969702889</v>
      </c>
      <c r="L16" s="425"/>
      <c r="M16" s="425"/>
    </row>
    <row r="17" spans="1:19" s="404" customFormat="1" ht="18" customHeight="1" x14ac:dyDescent="0.15">
      <c r="A17" s="489" t="s">
        <v>529</v>
      </c>
      <c r="B17" s="426">
        <v>2441.11121</v>
      </c>
      <c r="C17" s="426">
        <v>2819.1603100000002</v>
      </c>
      <c r="D17" s="426">
        <v>1626.4118390000001</v>
      </c>
      <c r="E17" s="426">
        <v>1715.3703640000001</v>
      </c>
      <c r="F17" s="426">
        <v>1772.405755</v>
      </c>
      <c r="G17" s="426">
        <v>1782.705755</v>
      </c>
      <c r="H17" s="426">
        <v>1703.100948</v>
      </c>
      <c r="I17" s="426">
        <v>1621.7836769999999</v>
      </c>
      <c r="J17" s="430">
        <f t="shared" si="0"/>
        <v>9.6097379674816779</v>
      </c>
      <c r="K17" s="490">
        <f t="shared" si="1"/>
        <v>3.925414150386942</v>
      </c>
    </row>
    <row r="18" spans="1:19" s="404" customFormat="1" ht="19.5" customHeight="1" x14ac:dyDescent="0.2">
      <c r="A18" s="681" t="s">
        <v>0</v>
      </c>
      <c r="B18" s="682">
        <v>852369.8247</v>
      </c>
      <c r="C18" s="682">
        <v>854292.45201500005</v>
      </c>
      <c r="D18" s="682">
        <v>869498.99090500001</v>
      </c>
      <c r="E18" s="682">
        <v>863960.33614000003</v>
      </c>
      <c r="F18" s="682">
        <v>896893.69027999998</v>
      </c>
      <c r="G18" s="682">
        <v>897423.59990100004</v>
      </c>
      <c r="H18" s="682">
        <v>920575.91742800002</v>
      </c>
      <c r="I18" s="682">
        <v>927210.92602899997</v>
      </c>
      <c r="J18" s="683">
        <f t="shared" si="0"/>
        <v>3.2115746295386884</v>
      </c>
      <c r="K18" s="684">
        <f t="shared" si="1"/>
        <v>3.8732407451141881</v>
      </c>
      <c r="L18" s="425"/>
      <c r="M18" s="425"/>
    </row>
    <row r="19" spans="1:19" ht="40.9" customHeight="1" x14ac:dyDescent="0.2">
      <c r="A19" s="880" t="s">
        <v>1828</v>
      </c>
      <c r="B19" s="881"/>
      <c r="C19" s="881"/>
      <c r="D19" s="881"/>
      <c r="E19" s="881"/>
      <c r="F19" s="881"/>
      <c r="G19" s="881"/>
      <c r="H19" s="881"/>
      <c r="I19" s="881"/>
      <c r="J19" s="881"/>
      <c r="K19" s="882"/>
      <c r="M19"/>
      <c r="N19"/>
      <c r="O19"/>
      <c r="P19"/>
      <c r="Q19"/>
      <c r="R19"/>
      <c r="S19"/>
    </row>
    <row r="20" spans="1:19" ht="48" customHeight="1" x14ac:dyDescent="0.2">
      <c r="A20" s="913" t="s">
        <v>1837</v>
      </c>
      <c r="B20" s="914"/>
      <c r="C20" s="914"/>
      <c r="D20" s="914"/>
      <c r="E20" s="914"/>
      <c r="F20" s="914"/>
      <c r="G20" s="914"/>
      <c r="H20" s="914"/>
      <c r="I20" s="914"/>
      <c r="J20" s="914"/>
      <c r="K20" s="915"/>
    </row>
    <row r="41" spans="2:3" x14ac:dyDescent="0.2">
      <c r="B41" s="706">
        <v>2238.2768900000001</v>
      </c>
      <c r="C41" s="706">
        <v>2286.1391990000002</v>
      </c>
    </row>
    <row r="42" spans="2:3" x14ac:dyDescent="0.2">
      <c r="B42" s="706">
        <v>572.81287799999996</v>
      </c>
      <c r="C42" s="706">
        <v>609.58651999999995</v>
      </c>
    </row>
    <row r="43" spans="2:3" x14ac:dyDescent="0.2">
      <c r="B43" s="706">
        <v>118080.825591</v>
      </c>
      <c r="C43" s="706">
        <v>119993.146637</v>
      </c>
    </row>
    <row r="44" spans="2:3" x14ac:dyDescent="0.2">
      <c r="B44" s="706">
        <v>25877.950729</v>
      </c>
      <c r="C44" s="706">
        <v>25286.607676</v>
      </c>
    </row>
    <row r="45" spans="2:3" x14ac:dyDescent="0.2">
      <c r="B45" s="706">
        <v>20446.291580000001</v>
      </c>
      <c r="C45" s="706">
        <v>20763.731816</v>
      </c>
    </row>
    <row r="46" spans="2:3" x14ac:dyDescent="0.2">
      <c r="B46" s="706">
        <v>8466.9464900000003</v>
      </c>
      <c r="C46" s="706">
        <v>8766.7986230000006</v>
      </c>
    </row>
    <row r="47" spans="2:3" x14ac:dyDescent="0.2">
      <c r="B47" s="706">
        <v>10757.540277</v>
      </c>
      <c r="C47" s="706">
        <v>11222.733593000001</v>
      </c>
    </row>
    <row r="48" spans="2:3" x14ac:dyDescent="0.2">
      <c r="B48" s="706">
        <v>5797.6082779999997</v>
      </c>
      <c r="C48" s="706">
        <v>7620.0675780000001</v>
      </c>
    </row>
    <row r="49" spans="2:3" x14ac:dyDescent="0.2">
      <c r="B49" s="706">
        <v>804.55844300000001</v>
      </c>
      <c r="C49" s="706">
        <v>843.90549699999997</v>
      </c>
    </row>
    <row r="50" spans="2:3" x14ac:dyDescent="0.2">
      <c r="B50" s="706">
        <v>200.25805</v>
      </c>
      <c r="C50" s="706">
        <v>219.61492699999999</v>
      </c>
    </row>
    <row r="51" spans="2:3" x14ac:dyDescent="0.2">
      <c r="B51" s="706">
        <v>24606.278095000001</v>
      </c>
      <c r="C51" s="706">
        <v>24757.468783</v>
      </c>
    </row>
    <row r="52" spans="2:3" x14ac:dyDescent="0.2">
      <c r="B52" s="706">
        <v>16.208393000000001</v>
      </c>
      <c r="C52" s="706">
        <v>45.294319999999999</v>
      </c>
    </row>
    <row r="53" spans="2:3" x14ac:dyDescent="0.2">
      <c r="B53" s="706">
        <v>13321.593892999999</v>
      </c>
      <c r="C53" s="706">
        <v>11372.203893</v>
      </c>
    </row>
    <row r="54" spans="2:3" x14ac:dyDescent="0.2">
      <c r="B54" s="706">
        <v>5930.8971570000003</v>
      </c>
      <c r="C54" s="706">
        <v>3601.1534419999998</v>
      </c>
    </row>
    <row r="55" spans="2:3" x14ac:dyDescent="0.2">
      <c r="B55" s="706">
        <v>558.58966699999996</v>
      </c>
      <c r="C55" s="706">
        <v>740.56848400000001</v>
      </c>
    </row>
    <row r="56" spans="2:3" x14ac:dyDescent="0.2">
      <c r="B56" s="706">
        <v>254.62171499999999</v>
      </c>
      <c r="C56" s="706">
        <v>264.245047</v>
      </c>
    </row>
    <row r="57" spans="2:3" x14ac:dyDescent="0.2">
      <c r="B57" s="706">
        <v>2977.76091</v>
      </c>
      <c r="C57" s="706">
        <v>3316.411278</v>
      </c>
    </row>
    <row r="58" spans="2:3" x14ac:dyDescent="0.2">
      <c r="B58" s="706">
        <v>1205.1653980000001</v>
      </c>
      <c r="C58" s="706">
        <v>1191.166663</v>
      </c>
    </row>
    <row r="59" spans="2:3" x14ac:dyDescent="0.2">
      <c r="B59" s="706">
        <v>322.62123000000003</v>
      </c>
      <c r="C59" s="706">
        <v>313.07872200000003</v>
      </c>
    </row>
    <row r="60" spans="2:3" x14ac:dyDescent="0.2">
      <c r="B60" s="706">
        <v>2109.5776900000001</v>
      </c>
      <c r="C60" s="706">
        <v>1290.111337</v>
      </c>
    </row>
    <row r="61" spans="2:3" x14ac:dyDescent="0.2">
      <c r="B61" s="706">
        <v>2278.1778089999998</v>
      </c>
      <c r="C61" s="706">
        <v>2645.7056750000002</v>
      </c>
    </row>
    <row r="62" spans="2:3" x14ac:dyDescent="0.2">
      <c r="B62" s="706">
        <v>46312.578957999998</v>
      </c>
      <c r="C62" s="706">
        <v>48376.017822000002</v>
      </c>
    </row>
    <row r="63" spans="2:3" x14ac:dyDescent="0.2">
      <c r="B63" s="706">
        <v>8230.9639320000006</v>
      </c>
      <c r="C63" s="706">
        <v>8369.2381119999991</v>
      </c>
    </row>
    <row r="64" spans="2:3" x14ac:dyDescent="0.2">
      <c r="B64" s="706">
        <v>33980.023980999998</v>
      </c>
      <c r="C64" s="706">
        <v>40288.375036999998</v>
      </c>
    </row>
    <row r="65" spans="2:3" x14ac:dyDescent="0.2">
      <c r="B65" s="706">
        <v>93553.833295000004</v>
      </c>
      <c r="C65" s="706">
        <v>96401.599168000001</v>
      </c>
    </row>
    <row r="66" spans="2:3" x14ac:dyDescent="0.2">
      <c r="B66" s="706">
        <v>10737.155779999999</v>
      </c>
      <c r="C66" s="706">
        <v>10493.245172000001</v>
      </c>
    </row>
    <row r="67" spans="2:3" x14ac:dyDescent="0.2">
      <c r="B67" s="706">
        <v>3658.467447</v>
      </c>
      <c r="C67" s="706">
        <v>3379.7698650000002</v>
      </c>
    </row>
    <row r="68" spans="2:3" x14ac:dyDescent="0.2">
      <c r="B68" s="706">
        <v>4902.617945</v>
      </c>
      <c r="C68" s="706">
        <v>6374.732242</v>
      </c>
    </row>
    <row r="69" spans="2:3" x14ac:dyDescent="0.2">
      <c r="B69" s="706">
        <v>89121.392175999994</v>
      </c>
      <c r="C69" s="706">
        <v>90413.597584000003</v>
      </c>
    </row>
    <row r="70" spans="2:3" x14ac:dyDescent="0.2">
      <c r="B70" s="706">
        <v>801.84752700000001</v>
      </c>
      <c r="C70" s="706">
        <v>786.17897500000004</v>
      </c>
    </row>
    <row r="71" spans="2:3" x14ac:dyDescent="0.2">
      <c r="B71" s="706">
        <v>46.763624</v>
      </c>
      <c r="C71" s="706">
        <v>44.332450000000001</v>
      </c>
    </row>
    <row r="72" spans="2:3" x14ac:dyDescent="0.2">
      <c r="B72" s="706">
        <v>3204.0350979999998</v>
      </c>
      <c r="C72" s="706">
        <v>3234.4359159999999</v>
      </c>
    </row>
    <row r="73" spans="2:3" x14ac:dyDescent="0.2">
      <c r="B73" s="706">
        <v>11308.777074</v>
      </c>
      <c r="C73" s="706">
        <v>11137.598652000001</v>
      </c>
    </row>
    <row r="74" spans="2:3" x14ac:dyDescent="0.2">
      <c r="B74" s="706">
        <v>299686.80670000002</v>
      </c>
      <c r="C74" s="706">
        <v>303050.13020000001</v>
      </c>
    </row>
    <row r="75" spans="2:3" x14ac:dyDescent="0.2">
      <c r="B75" s="706">
        <v>852369.8247</v>
      </c>
      <c r="C75" s="706">
        <v>869498.99090500001</v>
      </c>
    </row>
  </sheetData>
  <mergeCells count="10">
    <mergeCell ref="A19:K19"/>
    <mergeCell ref="A20:K20"/>
    <mergeCell ref="A1:K1"/>
    <mergeCell ref="A2:K2"/>
    <mergeCell ref="A3:A4"/>
    <mergeCell ref="B3:C3"/>
    <mergeCell ref="D3:E3"/>
    <mergeCell ref="F3:I3"/>
    <mergeCell ref="J3:J4"/>
    <mergeCell ref="K3:K4"/>
  </mergeCells>
  <pageMargins left="0.7" right="0.7" top="0.75" bottom="0.75" header="0.3" footer="0.3"/>
  <pageSetup paperSize="9" scale="64" orientation="landscape" r:id="rId1"/>
  <headerFooter alignWithMargins="0"/>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76"/>
  <sheetViews>
    <sheetView zoomScaleNormal="100" workbookViewId="0">
      <selection activeCell="A2" sqref="A2"/>
    </sheetView>
  </sheetViews>
  <sheetFormatPr defaultColWidth="9.140625" defaultRowHeight="12.75" x14ac:dyDescent="0.2"/>
  <cols>
    <col min="1" max="1" width="46" style="405" customWidth="1"/>
    <col min="2" max="6" width="13.85546875" style="405" customWidth="1"/>
    <col min="7" max="7" width="15.42578125" style="405" customWidth="1"/>
    <col min="8" max="8" width="15.5703125" style="405" customWidth="1"/>
    <col min="9" max="9" width="16" style="405" customWidth="1"/>
    <col min="10" max="11" width="16.85546875" style="405" customWidth="1"/>
    <col min="12" max="12" width="8.28515625" style="433" customWidth="1"/>
    <col min="13" max="13" width="9.140625" style="433"/>
    <col min="14" max="16384" width="9.140625" style="405"/>
  </cols>
  <sheetData>
    <row r="1" spans="1:13" s="404" customFormat="1" ht="28.7" customHeight="1" x14ac:dyDescent="0.2">
      <c r="A1" s="869" t="s">
        <v>300</v>
      </c>
      <c r="B1" s="869"/>
      <c r="C1" s="869"/>
      <c r="D1" s="869"/>
      <c r="E1" s="869"/>
      <c r="F1" s="869"/>
      <c r="G1" s="869"/>
      <c r="H1" s="869"/>
      <c r="I1" s="869"/>
      <c r="J1" s="869"/>
      <c r="K1" s="869"/>
      <c r="L1" s="425"/>
      <c r="M1" s="425"/>
    </row>
    <row r="2" spans="1:13" s="404" customFormat="1" ht="27.2" customHeight="1" x14ac:dyDescent="0.2">
      <c r="A2" s="468" t="s">
        <v>1698</v>
      </c>
      <c r="B2" s="468"/>
      <c r="C2" s="468"/>
      <c r="D2" s="468"/>
      <c r="E2" s="468"/>
      <c r="F2" s="468"/>
      <c r="G2" s="468"/>
      <c r="H2" s="468"/>
      <c r="I2" s="468"/>
      <c r="J2" s="468"/>
      <c r="K2" s="468"/>
      <c r="L2" s="425"/>
      <c r="M2" s="425"/>
    </row>
    <row r="3" spans="1:13" s="404" customFormat="1" ht="33" customHeight="1" x14ac:dyDescent="0.2">
      <c r="A3" s="871" t="s">
        <v>519</v>
      </c>
      <c r="B3" s="873" t="s">
        <v>613</v>
      </c>
      <c r="C3" s="874"/>
      <c r="D3" s="873" t="s">
        <v>630</v>
      </c>
      <c r="E3" s="874"/>
      <c r="F3" s="884" t="s">
        <v>1831</v>
      </c>
      <c r="G3" s="885"/>
      <c r="H3" s="885"/>
      <c r="I3" s="886"/>
      <c r="J3" s="896" t="s">
        <v>1684</v>
      </c>
      <c r="K3" s="898" t="s">
        <v>1685</v>
      </c>
      <c r="L3" s="425"/>
      <c r="M3" s="425"/>
    </row>
    <row r="4" spans="1:13" s="404" customFormat="1" ht="105.75" customHeight="1" x14ac:dyDescent="0.2">
      <c r="A4" s="872"/>
      <c r="B4" s="644" t="s">
        <v>617</v>
      </c>
      <c r="C4" s="644" t="s">
        <v>518</v>
      </c>
      <c r="D4" s="644" t="s">
        <v>557</v>
      </c>
      <c r="E4" s="644" t="s">
        <v>547</v>
      </c>
      <c r="F4" s="644" t="s">
        <v>1680</v>
      </c>
      <c r="G4" s="643" t="s">
        <v>1681</v>
      </c>
      <c r="H4" s="643" t="s">
        <v>1692</v>
      </c>
      <c r="I4" s="643" t="s">
        <v>1693</v>
      </c>
      <c r="J4" s="897"/>
      <c r="K4" s="899"/>
      <c r="L4" s="425"/>
      <c r="M4" s="425"/>
    </row>
    <row r="5" spans="1:13" s="404" customFormat="1" ht="18.75" customHeight="1" x14ac:dyDescent="0.2">
      <c r="A5" s="478" t="s">
        <v>520</v>
      </c>
      <c r="B5" s="407">
        <v>596360.87789899996</v>
      </c>
      <c r="C5" s="407">
        <v>584583.37693699996</v>
      </c>
      <c r="D5" s="427">
        <v>615491.18751099997</v>
      </c>
      <c r="E5" s="407">
        <v>604951.318157</v>
      </c>
      <c r="F5" s="427">
        <v>615148.582421</v>
      </c>
      <c r="G5" s="427">
        <v>614652.19451299997</v>
      </c>
      <c r="H5" s="427">
        <v>642368.49612999998</v>
      </c>
      <c r="I5" s="427">
        <v>648201.23894800001</v>
      </c>
      <c r="J5" s="428">
        <f>G5/D5*100-100</f>
        <v>-0.13631275557214906</v>
      </c>
      <c r="K5" s="487">
        <f>G5/E5*100-100</f>
        <v>1.6035796707665639</v>
      </c>
      <c r="L5" s="425"/>
      <c r="M5" s="425"/>
    </row>
    <row r="6" spans="1:13" s="404" customFormat="1" ht="20.25" customHeight="1" x14ac:dyDescent="0.2">
      <c r="A6" s="471" t="s">
        <v>521</v>
      </c>
      <c r="B6" s="408">
        <v>6687.7675300000001</v>
      </c>
      <c r="C6" s="408">
        <v>8530.1558210000003</v>
      </c>
      <c r="D6" s="415">
        <v>5169.6589059999997</v>
      </c>
      <c r="E6" s="408">
        <v>5508.1441879999993</v>
      </c>
      <c r="F6" s="415">
        <v>5741.8044220000002</v>
      </c>
      <c r="G6" s="415">
        <v>5659.7495799999997</v>
      </c>
      <c r="H6" s="415">
        <v>7328.8684999999996</v>
      </c>
      <c r="I6" s="415">
        <v>6644.2897990000001</v>
      </c>
      <c r="J6" s="429">
        <f t="shared" ref="J6:J18" si="0">G6/D6*100-100</f>
        <v>9.4801355933017675</v>
      </c>
      <c r="K6" s="488">
        <f t="shared" ref="K6:K18" si="1">G6/E6*100-100</f>
        <v>2.7523860455629858</v>
      </c>
      <c r="L6" s="425"/>
      <c r="M6" s="425"/>
    </row>
    <row r="7" spans="1:13" s="404" customFormat="1" ht="30" x14ac:dyDescent="0.2">
      <c r="A7" s="471" t="s">
        <v>522</v>
      </c>
      <c r="B7" s="408">
        <v>126983.121822</v>
      </c>
      <c r="C7" s="408">
        <v>126700.26677999999</v>
      </c>
      <c r="D7" s="415">
        <v>140128.68868399999</v>
      </c>
      <c r="E7" s="408">
        <v>139865.34803600001</v>
      </c>
      <c r="F7" s="415">
        <v>143331.22435999999</v>
      </c>
      <c r="G7" s="415">
        <v>143418.57436</v>
      </c>
      <c r="H7" s="415">
        <v>145239.85659800001</v>
      </c>
      <c r="I7" s="415">
        <v>147032.458163</v>
      </c>
      <c r="J7" s="429">
        <f t="shared" si="0"/>
        <v>2.3477602672918181</v>
      </c>
      <c r="K7" s="488">
        <f t="shared" si="1"/>
        <v>2.5404622187658674</v>
      </c>
      <c r="L7" s="425"/>
      <c r="M7" s="425"/>
    </row>
    <row r="8" spans="1:13" s="404" customFormat="1" ht="15" x14ac:dyDescent="0.2">
      <c r="A8" s="471" t="s">
        <v>523</v>
      </c>
      <c r="B8" s="408">
        <v>8569.0250199999991</v>
      </c>
      <c r="C8" s="408">
        <v>9169.652043</v>
      </c>
      <c r="D8" s="415">
        <v>8953.9585320000006</v>
      </c>
      <c r="E8" s="408">
        <v>9199.1303360000002</v>
      </c>
      <c r="F8" s="415">
        <v>8916.0212909999991</v>
      </c>
      <c r="G8" s="415">
        <v>8927.8399200000003</v>
      </c>
      <c r="H8" s="415">
        <v>8847.6473580000002</v>
      </c>
      <c r="I8" s="415">
        <v>8744.5265469999995</v>
      </c>
      <c r="J8" s="429">
        <f t="shared" si="0"/>
        <v>-0.29169905027654863</v>
      </c>
      <c r="K8" s="488">
        <f t="shared" si="1"/>
        <v>-2.9490876429734669</v>
      </c>
      <c r="L8" s="425"/>
      <c r="M8" s="425"/>
    </row>
    <row r="9" spans="1:13" s="404" customFormat="1" ht="30" x14ac:dyDescent="0.2">
      <c r="A9" s="471" t="s">
        <v>628</v>
      </c>
      <c r="B9" s="408">
        <v>2668.592048</v>
      </c>
      <c r="C9" s="408">
        <v>3130.211945</v>
      </c>
      <c r="D9" s="415">
        <v>2764.939492</v>
      </c>
      <c r="E9" s="408">
        <v>2734.7474110000003</v>
      </c>
      <c r="F9" s="415">
        <v>2791.0141739999999</v>
      </c>
      <c r="G9" s="415">
        <v>3053.309162</v>
      </c>
      <c r="H9" s="415">
        <v>2869.8004599999999</v>
      </c>
      <c r="I9" s="415">
        <v>2864.2172230000001</v>
      </c>
      <c r="J9" s="429">
        <f t="shared" si="0"/>
        <v>10.429511055643729</v>
      </c>
      <c r="K9" s="488">
        <f t="shared" si="1"/>
        <v>11.64867181951233</v>
      </c>
      <c r="L9" s="425"/>
      <c r="M9" s="425"/>
    </row>
    <row r="10" spans="1:13" s="404" customFormat="1" ht="30" x14ac:dyDescent="0.2">
      <c r="A10" s="471" t="s">
        <v>524</v>
      </c>
      <c r="B10" s="408">
        <v>57555.124989000004</v>
      </c>
      <c r="C10" s="408">
        <v>61006.905731999992</v>
      </c>
      <c r="D10" s="415">
        <v>60427.842636000001</v>
      </c>
      <c r="E10" s="408">
        <v>61134.364501000025</v>
      </c>
      <c r="F10" s="415">
        <v>60471.861427000003</v>
      </c>
      <c r="G10" s="415">
        <v>60541.487427</v>
      </c>
      <c r="H10" s="415">
        <v>58707.765068000001</v>
      </c>
      <c r="I10" s="415">
        <v>56563.933654</v>
      </c>
      <c r="J10" s="429">
        <f t="shared" si="0"/>
        <v>0.18806693411936237</v>
      </c>
      <c r="K10" s="488">
        <f t="shared" si="1"/>
        <v>-0.9697934685987093</v>
      </c>
      <c r="L10" s="425"/>
      <c r="M10" s="425"/>
    </row>
    <row r="11" spans="1:13" s="404" customFormat="1" ht="15" x14ac:dyDescent="0.2">
      <c r="A11" s="471" t="s">
        <v>525</v>
      </c>
      <c r="B11" s="408">
        <v>26133.070596000001</v>
      </c>
      <c r="C11" s="408">
        <v>29687.591428</v>
      </c>
      <c r="D11" s="415">
        <v>25446.107648000001</v>
      </c>
      <c r="E11" s="408">
        <v>26838.111523000003</v>
      </c>
      <c r="F11" s="415">
        <v>25868.302113000002</v>
      </c>
      <c r="G11" s="415">
        <v>26108.943568999999</v>
      </c>
      <c r="H11" s="415">
        <v>25779.217721000001</v>
      </c>
      <c r="I11" s="415">
        <v>26304.384703</v>
      </c>
      <c r="J11" s="429">
        <f t="shared" si="0"/>
        <v>2.6048617343332552</v>
      </c>
      <c r="K11" s="488">
        <f t="shared" si="1"/>
        <v>-2.7169123035170202</v>
      </c>
      <c r="L11" s="425"/>
      <c r="M11" s="425"/>
    </row>
    <row r="12" spans="1:13" s="404" customFormat="1" ht="30" x14ac:dyDescent="0.2">
      <c r="A12" s="471" t="s">
        <v>526</v>
      </c>
      <c r="B12" s="408">
        <v>1276.8322410000001</v>
      </c>
      <c r="C12" s="408">
        <v>1554.9006059999997</v>
      </c>
      <c r="D12" s="415">
        <v>1511.8147879999999</v>
      </c>
      <c r="E12" s="408">
        <v>1569.8812600000001</v>
      </c>
      <c r="F12" s="415">
        <v>1201.753841</v>
      </c>
      <c r="G12" s="415">
        <v>1220.753841</v>
      </c>
      <c r="H12" s="415">
        <v>1047.768071</v>
      </c>
      <c r="I12" s="415">
        <v>966.91743199999996</v>
      </c>
      <c r="J12" s="429">
        <f t="shared" si="0"/>
        <v>-19.252420951977086</v>
      </c>
      <c r="K12" s="488">
        <f t="shared" si="1"/>
        <v>-22.239097178598087</v>
      </c>
      <c r="L12" s="425"/>
      <c r="M12" s="425"/>
    </row>
    <row r="13" spans="1:13" s="404" customFormat="1" ht="30" x14ac:dyDescent="0.2">
      <c r="A13" s="471" t="s">
        <v>527</v>
      </c>
      <c r="B13" s="408">
        <v>15680.241769</v>
      </c>
      <c r="C13" s="408">
        <v>16453.163767000005</v>
      </c>
      <c r="D13" s="415">
        <v>16005.245258999999</v>
      </c>
      <c r="E13" s="408">
        <v>16184.593134000001</v>
      </c>
      <c r="F13" s="415">
        <v>14511.11499</v>
      </c>
      <c r="G13" s="415">
        <v>14702.001990000001</v>
      </c>
      <c r="H13" s="415">
        <v>13049.576241999999</v>
      </c>
      <c r="I13" s="415">
        <v>12321.375988</v>
      </c>
      <c r="J13" s="429">
        <f t="shared" si="0"/>
        <v>-8.1426010530339425</v>
      </c>
      <c r="K13" s="488">
        <f t="shared" si="1"/>
        <v>-9.1605092060388387</v>
      </c>
      <c r="L13" s="425"/>
      <c r="M13" s="425"/>
    </row>
    <row r="14" spans="1:13" s="404" customFormat="1" ht="15" x14ac:dyDescent="0.2">
      <c r="A14" s="471" t="s">
        <v>528</v>
      </c>
      <c r="B14" s="408">
        <v>21175.567902999999</v>
      </c>
      <c r="C14" s="408">
        <v>24459.934449</v>
      </c>
      <c r="D14" s="415">
        <v>22477.603169000002</v>
      </c>
      <c r="E14" s="408">
        <v>23113.385234000001</v>
      </c>
      <c r="F14" s="415">
        <v>23296.859679000001</v>
      </c>
      <c r="G14" s="415">
        <v>23268.859679000001</v>
      </c>
      <c r="H14" s="415">
        <v>22748.24209</v>
      </c>
      <c r="I14" s="415">
        <v>22985.435239999999</v>
      </c>
      <c r="J14" s="429">
        <f t="shared" si="0"/>
        <v>3.5201996585261526</v>
      </c>
      <c r="K14" s="488">
        <f t="shared" si="1"/>
        <v>0.67265977452449022</v>
      </c>
      <c r="L14" s="425"/>
      <c r="M14" s="425"/>
    </row>
    <row r="15" spans="1:13" s="404" customFormat="1" ht="33" x14ac:dyDescent="0.2">
      <c r="A15" s="543" t="s">
        <v>1835</v>
      </c>
      <c r="B15" s="408">
        <v>976.93611499999997</v>
      </c>
      <c r="C15" s="408">
        <v>1211.348935</v>
      </c>
      <c r="D15" s="415">
        <v>1191.6739660000001</v>
      </c>
      <c r="E15" s="408">
        <v>1227.1797230000002</v>
      </c>
      <c r="F15" s="415">
        <v>1182.2499909999999</v>
      </c>
      <c r="G15" s="415">
        <v>1147.972896</v>
      </c>
      <c r="H15" s="415">
        <v>1050.1823529999999</v>
      </c>
      <c r="I15" s="415">
        <v>855.29957400000001</v>
      </c>
      <c r="J15" s="429">
        <f t="shared" si="0"/>
        <v>-3.6672001945874655</v>
      </c>
      <c r="K15" s="488">
        <f t="shared" si="1"/>
        <v>-6.454378728355195</v>
      </c>
      <c r="L15" s="425"/>
      <c r="M15" s="425"/>
    </row>
    <row r="16" spans="1:13" s="404" customFormat="1" ht="33" x14ac:dyDescent="0.2">
      <c r="A16" s="543" t="s">
        <v>1836</v>
      </c>
      <c r="B16" s="408">
        <v>2758.98758</v>
      </c>
      <c r="C16" s="408">
        <v>3107.9446622299997</v>
      </c>
      <c r="D16" s="415">
        <v>3035.6112899999998</v>
      </c>
      <c r="E16" s="408">
        <v>3230.7976481499991</v>
      </c>
      <c r="F16" s="415">
        <v>2608.332535</v>
      </c>
      <c r="G16" s="415">
        <v>2684.0439280000001</v>
      </c>
      <c r="H16" s="415">
        <v>2163.5387030000002</v>
      </c>
      <c r="I16" s="415">
        <v>1974.161094</v>
      </c>
      <c r="J16" s="429">
        <f t="shared" si="0"/>
        <v>-11.581435447883052</v>
      </c>
      <c r="K16" s="488">
        <f t="shared" si="1"/>
        <v>-16.92318057935563</v>
      </c>
      <c r="L16" s="425"/>
      <c r="M16" s="425"/>
    </row>
    <row r="17" spans="1:19" s="404" customFormat="1" ht="15" x14ac:dyDescent="0.2">
      <c r="A17" s="489" t="s">
        <v>529</v>
      </c>
      <c r="B17" s="431">
        <v>2493.147543</v>
      </c>
      <c r="C17" s="431">
        <v>3935.9105199999995</v>
      </c>
      <c r="D17" s="434">
        <v>1710.127808</v>
      </c>
      <c r="E17" s="431">
        <v>1938.6426590000001</v>
      </c>
      <c r="F17" s="434">
        <v>2006.609056</v>
      </c>
      <c r="G17" s="434">
        <v>2016.909056</v>
      </c>
      <c r="H17" s="434">
        <v>1816.882141</v>
      </c>
      <c r="I17" s="434">
        <v>1621.7836769999999</v>
      </c>
      <c r="J17" s="436">
        <f t="shared" si="0"/>
        <v>17.939083065305027</v>
      </c>
      <c r="K17" s="491">
        <f t="shared" si="1"/>
        <v>4.0371750119422103</v>
      </c>
      <c r="L17" s="425"/>
      <c r="M17" s="425"/>
    </row>
    <row r="18" spans="1:19" s="404" customFormat="1" ht="14.85" customHeight="1" x14ac:dyDescent="0.2">
      <c r="A18" s="677" t="s">
        <v>0</v>
      </c>
      <c r="B18" s="678">
        <v>869319.29305500002</v>
      </c>
      <c r="C18" s="678">
        <v>873531.36362523003</v>
      </c>
      <c r="D18" s="679">
        <v>904314.45968900004</v>
      </c>
      <c r="E18" s="678">
        <v>897495.64381014998</v>
      </c>
      <c r="F18" s="679">
        <v>907075.73030000005</v>
      </c>
      <c r="G18" s="679">
        <v>907402.63992099999</v>
      </c>
      <c r="H18" s="679">
        <v>933017.84143499995</v>
      </c>
      <c r="I18" s="679">
        <v>937080.02204199997</v>
      </c>
      <c r="J18" s="680">
        <f t="shared" si="0"/>
        <v>0.34149406756827716</v>
      </c>
      <c r="K18" s="680">
        <f t="shared" si="1"/>
        <v>1.1038489355549075</v>
      </c>
      <c r="L18" s="425"/>
      <c r="M18" s="425"/>
    </row>
    <row r="19" spans="1:19" ht="40.9" customHeight="1" x14ac:dyDescent="0.2">
      <c r="A19" s="880" t="s">
        <v>1828</v>
      </c>
      <c r="B19" s="881"/>
      <c r="C19" s="881"/>
      <c r="D19" s="881"/>
      <c r="E19" s="881"/>
      <c r="F19" s="881"/>
      <c r="G19" s="881"/>
      <c r="H19" s="881"/>
      <c r="I19" s="881"/>
      <c r="J19" s="881"/>
      <c r="K19" s="882"/>
      <c r="L19" s="405"/>
      <c r="M19"/>
      <c r="N19"/>
      <c r="O19"/>
      <c r="P19"/>
      <c r="Q19"/>
      <c r="R19"/>
      <c r="S19"/>
    </row>
    <row r="20" spans="1:19" ht="45" customHeight="1" x14ac:dyDescent="0.2">
      <c r="A20" s="913" t="s">
        <v>1837</v>
      </c>
      <c r="B20" s="914"/>
      <c r="C20" s="914"/>
      <c r="D20" s="914"/>
      <c r="E20" s="914"/>
      <c r="F20" s="914"/>
      <c r="G20" s="914"/>
      <c r="H20" s="914"/>
      <c r="I20" s="914"/>
      <c r="J20" s="914"/>
      <c r="K20" s="915"/>
      <c r="L20" s="405"/>
      <c r="M20" s="405"/>
    </row>
    <row r="42" spans="2:3" x14ac:dyDescent="0.2">
      <c r="B42" s="706">
        <v>2238.2768900000001</v>
      </c>
      <c r="C42" s="706">
        <v>2286.1391990000002</v>
      </c>
    </row>
    <row r="43" spans="2:3" x14ac:dyDescent="0.2">
      <c r="B43" s="706">
        <v>572.81287799999996</v>
      </c>
      <c r="C43" s="706">
        <v>609.58651999999995</v>
      </c>
    </row>
    <row r="44" spans="2:3" x14ac:dyDescent="0.2">
      <c r="B44" s="706">
        <v>118080.825591</v>
      </c>
      <c r="C44" s="706">
        <v>119993.146637</v>
      </c>
    </row>
    <row r="45" spans="2:3" x14ac:dyDescent="0.2">
      <c r="B45" s="706">
        <v>25877.950729</v>
      </c>
      <c r="C45" s="706">
        <v>25286.607676</v>
      </c>
    </row>
    <row r="46" spans="2:3" x14ac:dyDescent="0.2">
      <c r="B46" s="706">
        <v>20446.291580000001</v>
      </c>
      <c r="C46" s="706">
        <v>20763.731816</v>
      </c>
    </row>
    <row r="47" spans="2:3" x14ac:dyDescent="0.2">
      <c r="B47" s="706">
        <v>8466.9464900000003</v>
      </c>
      <c r="C47" s="706">
        <v>8766.7986230000006</v>
      </c>
    </row>
    <row r="48" spans="2:3" x14ac:dyDescent="0.2">
      <c r="B48" s="706">
        <v>10757.540277</v>
      </c>
      <c r="C48" s="706">
        <v>11222.733593000001</v>
      </c>
    </row>
    <row r="49" spans="2:3" x14ac:dyDescent="0.2">
      <c r="B49" s="706">
        <v>5797.6082779999997</v>
      </c>
      <c r="C49" s="706">
        <v>7620.0675780000001</v>
      </c>
    </row>
    <row r="50" spans="2:3" x14ac:dyDescent="0.2">
      <c r="B50" s="706">
        <v>804.55844300000001</v>
      </c>
      <c r="C50" s="706">
        <v>843.90549699999997</v>
      </c>
    </row>
    <row r="51" spans="2:3" x14ac:dyDescent="0.2">
      <c r="B51" s="706">
        <v>200.25805</v>
      </c>
      <c r="C51" s="706">
        <v>219.61492699999999</v>
      </c>
    </row>
    <row r="52" spans="2:3" x14ac:dyDescent="0.2">
      <c r="B52" s="706">
        <v>24606.278095000001</v>
      </c>
      <c r="C52" s="706">
        <v>24757.468783</v>
      </c>
    </row>
    <row r="53" spans="2:3" x14ac:dyDescent="0.2">
      <c r="B53" s="706">
        <v>16.208393000000001</v>
      </c>
      <c r="C53" s="706">
        <v>45.294319999999999</v>
      </c>
    </row>
    <row r="54" spans="2:3" x14ac:dyDescent="0.2">
      <c r="B54" s="706">
        <v>13321.593892999999</v>
      </c>
      <c r="C54" s="706">
        <v>11372.203893</v>
      </c>
    </row>
    <row r="55" spans="2:3" x14ac:dyDescent="0.2">
      <c r="B55" s="706">
        <v>5930.8971570000003</v>
      </c>
      <c r="C55" s="706">
        <v>3601.1534419999998</v>
      </c>
    </row>
    <row r="56" spans="2:3" x14ac:dyDescent="0.2">
      <c r="B56" s="706">
        <v>558.58966699999996</v>
      </c>
      <c r="C56" s="706">
        <v>740.56848400000001</v>
      </c>
    </row>
    <row r="57" spans="2:3" x14ac:dyDescent="0.2">
      <c r="B57" s="706">
        <v>254.62171499999999</v>
      </c>
      <c r="C57" s="706">
        <v>264.245047</v>
      </c>
    </row>
    <row r="58" spans="2:3" x14ac:dyDescent="0.2">
      <c r="B58" s="706">
        <v>2977.76091</v>
      </c>
      <c r="C58" s="706">
        <v>3316.411278</v>
      </c>
    </row>
    <row r="59" spans="2:3" x14ac:dyDescent="0.2">
      <c r="B59" s="706">
        <v>1205.1653980000001</v>
      </c>
      <c r="C59" s="706">
        <v>1191.166663</v>
      </c>
    </row>
    <row r="60" spans="2:3" x14ac:dyDescent="0.2">
      <c r="B60" s="706">
        <v>322.62123000000003</v>
      </c>
      <c r="C60" s="706">
        <v>313.07872200000003</v>
      </c>
    </row>
    <row r="61" spans="2:3" x14ac:dyDescent="0.2">
      <c r="B61" s="706">
        <v>2109.5776900000001</v>
      </c>
      <c r="C61" s="706">
        <v>1290.111337</v>
      </c>
    </row>
    <row r="62" spans="2:3" x14ac:dyDescent="0.2">
      <c r="B62" s="706">
        <v>2278.1778089999998</v>
      </c>
      <c r="C62" s="706">
        <v>2645.7056750000002</v>
      </c>
    </row>
    <row r="63" spans="2:3" x14ac:dyDescent="0.2">
      <c r="B63" s="706">
        <v>46312.578957999998</v>
      </c>
      <c r="C63" s="706">
        <v>48376.017822000002</v>
      </c>
    </row>
    <row r="64" spans="2:3" x14ac:dyDescent="0.2">
      <c r="B64" s="706">
        <v>8230.9639320000006</v>
      </c>
      <c r="C64" s="706">
        <v>8369.2381119999991</v>
      </c>
    </row>
    <row r="65" spans="2:3" x14ac:dyDescent="0.2">
      <c r="B65" s="706">
        <v>33980.023980999998</v>
      </c>
      <c r="C65" s="706">
        <v>40288.375036999998</v>
      </c>
    </row>
    <row r="66" spans="2:3" x14ac:dyDescent="0.2">
      <c r="B66" s="706">
        <v>93553.833295000004</v>
      </c>
      <c r="C66" s="706">
        <v>96401.599168000001</v>
      </c>
    </row>
    <row r="67" spans="2:3" x14ac:dyDescent="0.2">
      <c r="B67" s="706">
        <v>10737.155779999999</v>
      </c>
      <c r="C67" s="706">
        <v>10493.245172000001</v>
      </c>
    </row>
    <row r="68" spans="2:3" x14ac:dyDescent="0.2">
      <c r="B68" s="706">
        <v>3658.467447</v>
      </c>
      <c r="C68" s="706">
        <v>3379.7698650000002</v>
      </c>
    </row>
    <row r="69" spans="2:3" x14ac:dyDescent="0.2">
      <c r="B69" s="706">
        <v>4902.617945</v>
      </c>
      <c r="C69" s="706">
        <v>6374.732242</v>
      </c>
    </row>
    <row r="70" spans="2:3" x14ac:dyDescent="0.2">
      <c r="B70" s="706">
        <v>89121.392175999994</v>
      </c>
      <c r="C70" s="706">
        <v>90413.597584000003</v>
      </c>
    </row>
    <row r="71" spans="2:3" x14ac:dyDescent="0.2">
      <c r="B71" s="706">
        <v>801.84752700000001</v>
      </c>
      <c r="C71" s="706">
        <v>786.17897500000004</v>
      </c>
    </row>
    <row r="72" spans="2:3" x14ac:dyDescent="0.2">
      <c r="B72" s="706">
        <v>46.763624</v>
      </c>
      <c r="C72" s="706">
        <v>44.332450000000001</v>
      </c>
    </row>
    <row r="73" spans="2:3" x14ac:dyDescent="0.2">
      <c r="B73" s="706">
        <v>3204.0350979999998</v>
      </c>
      <c r="C73" s="706">
        <v>3234.4359159999999</v>
      </c>
    </row>
    <row r="74" spans="2:3" x14ac:dyDescent="0.2">
      <c r="B74" s="706">
        <v>11308.777074</v>
      </c>
      <c r="C74" s="706">
        <v>11137.598652000001</v>
      </c>
    </row>
    <row r="75" spans="2:3" x14ac:dyDescent="0.2">
      <c r="B75" s="706">
        <v>299686.80670000002</v>
      </c>
      <c r="C75" s="706">
        <v>303050.13020000001</v>
      </c>
    </row>
    <row r="76" spans="2:3" x14ac:dyDescent="0.2">
      <c r="B76" s="706">
        <v>852369.8247</v>
      </c>
      <c r="C76" s="706">
        <v>869498.99090500001</v>
      </c>
    </row>
  </sheetData>
  <mergeCells count="9">
    <mergeCell ref="A20:K20"/>
    <mergeCell ref="A19:K19"/>
    <mergeCell ref="A1:K1"/>
    <mergeCell ref="A3:A4"/>
    <mergeCell ref="B3:C3"/>
    <mergeCell ref="D3:E3"/>
    <mergeCell ref="F3:I3"/>
    <mergeCell ref="J3:J4"/>
    <mergeCell ref="K3:K4"/>
  </mergeCells>
  <pageMargins left="0.7" right="0.7" top="0.75" bottom="0.75" header="0.3" footer="0.3"/>
  <pageSetup paperSize="9" scale="6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5"/>
  <sheetViews>
    <sheetView zoomScaleNormal="100" workbookViewId="0">
      <selection activeCell="A2" sqref="A2:H2"/>
    </sheetView>
  </sheetViews>
  <sheetFormatPr defaultColWidth="9.140625" defaultRowHeight="12.75" x14ac:dyDescent="0.2"/>
  <cols>
    <col min="1" max="1" width="55.140625" style="405" customWidth="1"/>
    <col min="2" max="5" width="15.7109375" style="405" customWidth="1"/>
    <col min="6" max="8" width="16.42578125" style="405" customWidth="1"/>
    <col min="9" max="16384" width="9.140625" style="405"/>
  </cols>
  <sheetData>
    <row r="1" spans="1:8" s="404" customFormat="1" ht="28.7" customHeight="1" x14ac:dyDescent="0.15">
      <c r="A1" s="891" t="s">
        <v>300</v>
      </c>
      <c r="B1" s="892"/>
      <c r="C1" s="892"/>
      <c r="D1" s="892"/>
      <c r="E1" s="892"/>
      <c r="F1" s="892"/>
      <c r="G1" s="892"/>
      <c r="H1" s="893"/>
    </row>
    <row r="2" spans="1:8" s="404" customFormat="1" ht="51" customHeight="1" thickBot="1" x14ac:dyDescent="0.2">
      <c r="A2" s="910" t="s">
        <v>1699</v>
      </c>
      <c r="B2" s="911"/>
      <c r="C2" s="911"/>
      <c r="D2" s="911"/>
      <c r="E2" s="911"/>
      <c r="F2" s="911"/>
      <c r="G2" s="911"/>
      <c r="H2" s="912"/>
    </row>
    <row r="3" spans="1:8" s="404" customFormat="1" ht="35.25" customHeight="1" x14ac:dyDescent="0.15">
      <c r="A3" s="903" t="s">
        <v>519</v>
      </c>
      <c r="B3" s="645" t="s">
        <v>542</v>
      </c>
      <c r="C3" s="645" t="s">
        <v>612</v>
      </c>
      <c r="D3" s="685" t="s">
        <v>613</v>
      </c>
      <c r="E3" s="646" t="s">
        <v>630</v>
      </c>
      <c r="F3" s="873" t="s">
        <v>1827</v>
      </c>
      <c r="G3" s="875"/>
      <c r="H3" s="876"/>
    </row>
    <row r="4" spans="1:8" s="404" customFormat="1" ht="89.25" customHeight="1" x14ac:dyDescent="0.15">
      <c r="A4" s="904"/>
      <c r="B4" s="540" t="s">
        <v>625</v>
      </c>
      <c r="C4" s="540" t="s">
        <v>625</v>
      </c>
      <c r="D4" s="540" t="s">
        <v>625</v>
      </c>
      <c r="E4" s="538" t="s">
        <v>626</v>
      </c>
      <c r="F4" s="539" t="s">
        <v>1686</v>
      </c>
      <c r="G4" s="539" t="s">
        <v>1674</v>
      </c>
      <c r="H4" s="539" t="s">
        <v>1676</v>
      </c>
    </row>
    <row r="5" spans="1:8" ht="15" x14ac:dyDescent="0.2">
      <c r="A5" s="478" t="s">
        <v>520</v>
      </c>
      <c r="B5" s="407">
        <v>529542.48056480964</v>
      </c>
      <c r="C5" s="407">
        <v>585468.41678429046</v>
      </c>
      <c r="D5" s="407">
        <v>540106.00783890998</v>
      </c>
      <c r="E5" s="407">
        <v>587389.91870799998</v>
      </c>
      <c r="F5" s="407">
        <v>606342.23595100001</v>
      </c>
      <c r="G5" s="407">
        <v>631389.143301</v>
      </c>
      <c r="H5" s="407">
        <v>638784.99535999994</v>
      </c>
    </row>
    <row r="6" spans="1:8" ht="15" x14ac:dyDescent="0.2">
      <c r="A6" s="471" t="s">
        <v>521</v>
      </c>
      <c r="B6" s="408">
        <v>7311.2341060500012</v>
      </c>
      <c r="C6" s="408">
        <v>7117.1874272199984</v>
      </c>
      <c r="D6" s="408">
        <v>6808.5662344499979</v>
      </c>
      <c r="E6" s="408">
        <v>4987.2253659999997</v>
      </c>
      <c r="F6" s="408">
        <v>5475.0098559999997</v>
      </c>
      <c r="G6" s="408">
        <v>7201.5051780000003</v>
      </c>
      <c r="H6" s="408">
        <v>6469.2937879999999</v>
      </c>
    </row>
    <row r="7" spans="1:8" ht="15" x14ac:dyDescent="0.2">
      <c r="A7" s="471" t="s">
        <v>522</v>
      </c>
      <c r="B7" s="408">
        <v>118217.81038891997</v>
      </c>
      <c r="C7" s="408">
        <v>123257.13121158999</v>
      </c>
      <c r="D7" s="408">
        <v>124916.84458962001</v>
      </c>
      <c r="E7" s="408">
        <v>133942.45253499999</v>
      </c>
      <c r="F7" s="408">
        <v>142590.54375800001</v>
      </c>
      <c r="G7" s="408">
        <v>144830.52228800001</v>
      </c>
      <c r="H7" s="408">
        <v>146772.00826</v>
      </c>
    </row>
    <row r="8" spans="1:8" ht="15" x14ac:dyDescent="0.2">
      <c r="A8" s="471" t="s">
        <v>523</v>
      </c>
      <c r="B8" s="408">
        <v>7923.5594197000019</v>
      </c>
      <c r="C8" s="408">
        <v>8050.2795149499989</v>
      </c>
      <c r="D8" s="408">
        <v>8545.142914070002</v>
      </c>
      <c r="E8" s="408">
        <v>8776.7468270000008</v>
      </c>
      <c r="F8" s="408">
        <v>8901.5624580000003</v>
      </c>
      <c r="G8" s="408">
        <v>8847.6473580000002</v>
      </c>
      <c r="H8" s="408">
        <v>8744.5265469999995</v>
      </c>
    </row>
    <row r="9" spans="1:8" ht="30" x14ac:dyDescent="0.2">
      <c r="A9" s="471" t="s">
        <v>628</v>
      </c>
      <c r="B9" s="408">
        <v>2565.8806119800001</v>
      </c>
      <c r="C9" s="408">
        <v>2818.4387970499997</v>
      </c>
      <c r="D9" s="408">
        <v>2879.3165622299994</v>
      </c>
      <c r="E9" s="408">
        <v>2728.3959279999999</v>
      </c>
      <c r="F9" s="408">
        <v>2978.0337030000001</v>
      </c>
      <c r="G9" s="408">
        <v>2868.3002799999999</v>
      </c>
      <c r="H9" s="408">
        <v>2864.2170430000001</v>
      </c>
    </row>
    <row r="10" spans="1:8" ht="30" x14ac:dyDescent="0.2">
      <c r="A10" s="471" t="s">
        <v>524</v>
      </c>
      <c r="B10" s="408">
        <v>54879.71538697002</v>
      </c>
      <c r="C10" s="408">
        <v>56895.263592949959</v>
      </c>
      <c r="D10" s="408">
        <v>60022.29114970001</v>
      </c>
      <c r="E10" s="408">
        <v>59712.962684999999</v>
      </c>
      <c r="F10" s="408">
        <v>60060.761720000002</v>
      </c>
      <c r="G10" s="408">
        <v>58707.765068000001</v>
      </c>
      <c r="H10" s="408">
        <v>56566.933654</v>
      </c>
    </row>
    <row r="11" spans="1:8" ht="15" x14ac:dyDescent="0.2">
      <c r="A11" s="471" t="s">
        <v>525</v>
      </c>
      <c r="B11" s="408">
        <v>25436.473795100006</v>
      </c>
      <c r="C11" s="408">
        <v>26734.652970870011</v>
      </c>
      <c r="D11" s="408">
        <v>27481.475620869998</v>
      </c>
      <c r="E11" s="408">
        <v>25597.794023999999</v>
      </c>
      <c r="F11" s="408">
        <v>25907.608982999998</v>
      </c>
      <c r="G11" s="408">
        <v>25779.258161999998</v>
      </c>
      <c r="H11" s="408">
        <v>26319.607017999999</v>
      </c>
    </row>
    <row r="12" spans="1:8" ht="30" x14ac:dyDescent="0.2">
      <c r="A12" s="471" t="s">
        <v>526</v>
      </c>
      <c r="B12" s="408">
        <v>1383.65588168</v>
      </c>
      <c r="C12" s="408">
        <v>1101.0944533600002</v>
      </c>
      <c r="D12" s="408">
        <v>1143.54071172</v>
      </c>
      <c r="E12" s="408">
        <v>903.50182199999995</v>
      </c>
      <c r="F12" s="408">
        <v>1032.208633</v>
      </c>
      <c r="G12" s="408">
        <v>1046.5808979999999</v>
      </c>
      <c r="H12" s="408">
        <v>966.91743199999996</v>
      </c>
    </row>
    <row r="13" spans="1:8" ht="15" x14ac:dyDescent="0.2">
      <c r="A13" s="471" t="s">
        <v>527</v>
      </c>
      <c r="B13" s="408">
        <v>14453.385735240001</v>
      </c>
      <c r="C13" s="408">
        <v>13946.506137280003</v>
      </c>
      <c r="D13" s="408">
        <v>14660.182979140001</v>
      </c>
      <c r="E13" s="408">
        <v>12319.497987000001</v>
      </c>
      <c r="F13" s="408">
        <v>15767.457907</v>
      </c>
      <c r="G13" s="408">
        <v>11990.309741999999</v>
      </c>
      <c r="H13" s="408">
        <v>12350.726914000001</v>
      </c>
    </row>
    <row r="14" spans="1:8" ht="15" x14ac:dyDescent="0.2">
      <c r="A14" s="471" t="s">
        <v>528</v>
      </c>
      <c r="B14" s="408">
        <v>21267.143904929999</v>
      </c>
      <c r="C14" s="408">
        <v>22648.928749720002</v>
      </c>
      <c r="D14" s="408">
        <v>23800.02809697</v>
      </c>
      <c r="E14" s="408">
        <v>22068.445996999999</v>
      </c>
      <c r="F14" s="408">
        <v>22941.775497999999</v>
      </c>
      <c r="G14" s="408">
        <v>23005.634775999999</v>
      </c>
      <c r="H14" s="408">
        <v>22920.442475</v>
      </c>
    </row>
    <row r="15" spans="1:8" ht="33" x14ac:dyDescent="0.2">
      <c r="A15" s="543" t="s">
        <v>1835</v>
      </c>
      <c r="B15" s="408">
        <v>1323.2602505299997</v>
      </c>
      <c r="C15" s="408">
        <v>1021.9807189400004</v>
      </c>
      <c r="D15" s="408">
        <v>906.95045163999998</v>
      </c>
      <c r="E15" s="408">
        <v>988.70282099999997</v>
      </c>
      <c r="F15" s="408">
        <v>1111.7709629999999</v>
      </c>
      <c r="G15" s="408">
        <v>1042.6107260000001</v>
      </c>
      <c r="H15" s="408">
        <v>855.29957400000001</v>
      </c>
    </row>
    <row r="16" spans="1:8" ht="33" x14ac:dyDescent="0.2">
      <c r="A16" s="543" t="s">
        <v>1836</v>
      </c>
      <c r="B16" s="408">
        <v>2200.2394049700006</v>
      </c>
      <c r="C16" s="408">
        <v>2428.3145794099996</v>
      </c>
      <c r="D16" s="408">
        <v>2652.4412888399997</v>
      </c>
      <c r="E16" s="408">
        <v>2829.3210760000002</v>
      </c>
      <c r="F16" s="408">
        <v>2531.924716</v>
      </c>
      <c r="G16" s="408">
        <v>2163.5387030000002</v>
      </c>
      <c r="H16" s="408">
        <v>1974.174287</v>
      </c>
    </row>
    <row r="17" spans="1:8" ht="15" x14ac:dyDescent="0.2">
      <c r="A17" s="489" t="s">
        <v>529</v>
      </c>
      <c r="B17" s="431">
        <v>1918.2654893999998</v>
      </c>
      <c r="C17" s="431">
        <v>2654.5950679100006</v>
      </c>
      <c r="D17" s="431">
        <v>2778.7377644099997</v>
      </c>
      <c r="E17" s="426">
        <v>1715.3703640000001</v>
      </c>
      <c r="F17" s="426">
        <v>1782.705755</v>
      </c>
      <c r="G17" s="426">
        <v>1703.100948</v>
      </c>
      <c r="H17" s="426">
        <v>1621.7836769999999</v>
      </c>
    </row>
    <row r="18" spans="1:8" ht="15" x14ac:dyDescent="0.2">
      <c r="A18" s="677" t="s">
        <v>0</v>
      </c>
      <c r="B18" s="678">
        <v>788423.10494027962</v>
      </c>
      <c r="C18" s="678">
        <v>854142.79000554024</v>
      </c>
      <c r="D18" s="678">
        <v>816701.52620256995</v>
      </c>
      <c r="E18" s="682">
        <v>863960.33614000003</v>
      </c>
      <c r="F18" s="682">
        <v>897423.59990100004</v>
      </c>
      <c r="G18" s="682">
        <v>920575.91742800002</v>
      </c>
      <c r="H18" s="682">
        <v>927210.92602899997</v>
      </c>
    </row>
    <row r="19" spans="1:8" ht="37.9" customHeight="1" x14ac:dyDescent="0.2">
      <c r="A19" s="923" t="s">
        <v>1828</v>
      </c>
      <c r="B19" s="924"/>
      <c r="C19" s="924"/>
      <c r="D19" s="924"/>
      <c r="E19" s="924"/>
      <c r="F19" s="924"/>
      <c r="G19" s="924"/>
      <c r="H19" s="925"/>
    </row>
    <row r="20" spans="1:8" ht="37.9" customHeight="1" x14ac:dyDescent="0.2">
      <c r="A20" s="920" t="s">
        <v>1837</v>
      </c>
      <c r="B20" s="921"/>
      <c r="C20" s="921"/>
      <c r="D20" s="921"/>
      <c r="E20" s="921"/>
      <c r="F20" s="921"/>
      <c r="G20" s="921"/>
      <c r="H20" s="922"/>
    </row>
    <row r="41" spans="2:3" x14ac:dyDescent="0.2">
      <c r="B41" s="706">
        <v>2238.2768900000001</v>
      </c>
      <c r="C41" s="706">
        <v>2286.1391990000002</v>
      </c>
    </row>
    <row r="42" spans="2:3" x14ac:dyDescent="0.2">
      <c r="B42" s="706">
        <v>572.81287799999996</v>
      </c>
      <c r="C42" s="706">
        <v>609.58651999999995</v>
      </c>
    </row>
    <row r="43" spans="2:3" x14ac:dyDescent="0.2">
      <c r="B43" s="706">
        <v>118080.825591</v>
      </c>
      <c r="C43" s="706">
        <v>119993.146637</v>
      </c>
    </row>
    <row r="44" spans="2:3" x14ac:dyDescent="0.2">
      <c r="B44" s="706">
        <v>25877.950729</v>
      </c>
      <c r="C44" s="706">
        <v>25286.607676</v>
      </c>
    </row>
    <row r="45" spans="2:3" x14ac:dyDescent="0.2">
      <c r="B45" s="706">
        <v>20446.291580000001</v>
      </c>
      <c r="C45" s="706">
        <v>20763.731816</v>
      </c>
    </row>
    <row r="46" spans="2:3" x14ac:dyDescent="0.2">
      <c r="B46" s="706">
        <v>8466.9464900000003</v>
      </c>
      <c r="C46" s="706">
        <v>8766.7986230000006</v>
      </c>
    </row>
    <row r="47" spans="2:3" x14ac:dyDescent="0.2">
      <c r="B47" s="706">
        <v>10757.540277</v>
      </c>
      <c r="C47" s="706">
        <v>11222.733593000001</v>
      </c>
    </row>
    <row r="48" spans="2:3" x14ac:dyDescent="0.2">
      <c r="B48" s="706">
        <v>5797.6082779999997</v>
      </c>
      <c r="C48" s="706">
        <v>7620.0675780000001</v>
      </c>
    </row>
    <row r="49" spans="2:3" x14ac:dyDescent="0.2">
      <c r="B49" s="706">
        <v>804.55844300000001</v>
      </c>
      <c r="C49" s="706">
        <v>843.90549699999997</v>
      </c>
    </row>
    <row r="50" spans="2:3" x14ac:dyDescent="0.2">
      <c r="B50" s="706">
        <v>200.25805</v>
      </c>
      <c r="C50" s="706">
        <v>219.61492699999999</v>
      </c>
    </row>
    <row r="51" spans="2:3" x14ac:dyDescent="0.2">
      <c r="B51" s="706">
        <v>24606.278095000001</v>
      </c>
      <c r="C51" s="706">
        <v>24757.468783</v>
      </c>
    </row>
    <row r="52" spans="2:3" x14ac:dyDescent="0.2">
      <c r="B52" s="706">
        <v>16.208393000000001</v>
      </c>
      <c r="C52" s="706">
        <v>45.294319999999999</v>
      </c>
    </row>
    <row r="53" spans="2:3" x14ac:dyDescent="0.2">
      <c r="B53" s="706">
        <v>13321.593892999999</v>
      </c>
      <c r="C53" s="706">
        <v>11372.203893</v>
      </c>
    </row>
    <row r="54" spans="2:3" x14ac:dyDescent="0.2">
      <c r="B54" s="706">
        <v>5930.8971570000003</v>
      </c>
      <c r="C54" s="706">
        <v>3601.1534419999998</v>
      </c>
    </row>
    <row r="55" spans="2:3" x14ac:dyDescent="0.2">
      <c r="B55" s="706">
        <v>558.58966699999996</v>
      </c>
      <c r="C55" s="706">
        <v>740.56848400000001</v>
      </c>
    </row>
    <row r="56" spans="2:3" x14ac:dyDescent="0.2">
      <c r="B56" s="706">
        <v>254.62171499999999</v>
      </c>
      <c r="C56" s="706">
        <v>264.245047</v>
      </c>
    </row>
    <row r="57" spans="2:3" x14ac:dyDescent="0.2">
      <c r="B57" s="706">
        <v>2977.76091</v>
      </c>
      <c r="C57" s="706">
        <v>3316.411278</v>
      </c>
    </row>
    <row r="58" spans="2:3" x14ac:dyDescent="0.2">
      <c r="B58" s="706">
        <v>1205.1653980000001</v>
      </c>
      <c r="C58" s="706">
        <v>1191.166663</v>
      </c>
    </row>
    <row r="59" spans="2:3" x14ac:dyDescent="0.2">
      <c r="B59" s="706">
        <v>322.62123000000003</v>
      </c>
      <c r="C59" s="706">
        <v>313.07872200000003</v>
      </c>
    </row>
    <row r="60" spans="2:3" x14ac:dyDescent="0.2">
      <c r="B60" s="706">
        <v>2109.5776900000001</v>
      </c>
      <c r="C60" s="706">
        <v>1290.111337</v>
      </c>
    </row>
    <row r="61" spans="2:3" x14ac:dyDescent="0.2">
      <c r="B61" s="706">
        <v>2278.1778089999998</v>
      </c>
      <c r="C61" s="706">
        <v>2645.7056750000002</v>
      </c>
    </row>
    <row r="62" spans="2:3" x14ac:dyDescent="0.2">
      <c r="B62" s="706">
        <v>46312.578957999998</v>
      </c>
      <c r="C62" s="706">
        <v>48376.017822000002</v>
      </c>
    </row>
    <row r="63" spans="2:3" x14ac:dyDescent="0.2">
      <c r="B63" s="706">
        <v>8230.9639320000006</v>
      </c>
      <c r="C63" s="706">
        <v>8369.2381119999991</v>
      </c>
    </row>
    <row r="64" spans="2:3" x14ac:dyDescent="0.2">
      <c r="B64" s="706">
        <v>33980.023980999998</v>
      </c>
      <c r="C64" s="706">
        <v>40288.375036999998</v>
      </c>
    </row>
    <row r="65" spans="2:3" x14ac:dyDescent="0.2">
      <c r="B65" s="706">
        <v>93553.833295000004</v>
      </c>
      <c r="C65" s="706">
        <v>96401.599168000001</v>
      </c>
    </row>
    <row r="66" spans="2:3" x14ac:dyDescent="0.2">
      <c r="B66" s="706">
        <v>10737.155779999999</v>
      </c>
      <c r="C66" s="706">
        <v>10493.245172000001</v>
      </c>
    </row>
    <row r="67" spans="2:3" x14ac:dyDescent="0.2">
      <c r="B67" s="706">
        <v>3658.467447</v>
      </c>
      <c r="C67" s="706">
        <v>3379.7698650000002</v>
      </c>
    </row>
    <row r="68" spans="2:3" x14ac:dyDescent="0.2">
      <c r="B68" s="706">
        <v>4902.617945</v>
      </c>
      <c r="C68" s="706">
        <v>6374.732242</v>
      </c>
    </row>
    <row r="69" spans="2:3" x14ac:dyDescent="0.2">
      <c r="B69" s="706">
        <v>89121.392175999994</v>
      </c>
      <c r="C69" s="706">
        <v>90413.597584000003</v>
      </c>
    </row>
    <row r="70" spans="2:3" x14ac:dyDescent="0.2">
      <c r="B70" s="706">
        <v>801.84752700000001</v>
      </c>
      <c r="C70" s="706">
        <v>786.17897500000004</v>
      </c>
    </row>
    <row r="71" spans="2:3" x14ac:dyDescent="0.2">
      <c r="B71" s="706">
        <v>46.763624</v>
      </c>
      <c r="C71" s="706">
        <v>44.332450000000001</v>
      </c>
    </row>
    <row r="72" spans="2:3" x14ac:dyDescent="0.2">
      <c r="B72" s="706">
        <v>3204.0350979999998</v>
      </c>
      <c r="C72" s="706">
        <v>3234.4359159999999</v>
      </c>
    </row>
    <row r="73" spans="2:3" x14ac:dyDescent="0.2">
      <c r="B73" s="706">
        <v>11308.777074</v>
      </c>
      <c r="C73" s="706">
        <v>11137.598652000001</v>
      </c>
    </row>
    <row r="74" spans="2:3" x14ac:dyDescent="0.2">
      <c r="B74" s="706">
        <v>299686.80670000002</v>
      </c>
      <c r="C74" s="706">
        <v>303050.13020000001</v>
      </c>
    </row>
    <row r="75" spans="2:3" x14ac:dyDescent="0.2">
      <c r="B75" s="706">
        <v>852369.8247</v>
      </c>
      <c r="C75" s="706">
        <v>869498.99090500001</v>
      </c>
    </row>
  </sheetData>
  <mergeCells count="6">
    <mergeCell ref="A20:H20"/>
    <mergeCell ref="A19:H19"/>
    <mergeCell ref="A1:H1"/>
    <mergeCell ref="A2:H2"/>
    <mergeCell ref="A3:A4"/>
    <mergeCell ref="F3:H3"/>
  </mergeCells>
  <pageMargins left="0.7" right="0.7" top="0.75" bottom="0.75" header="0.3" footer="0.3"/>
  <pageSetup paperSize="9"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76"/>
  <sheetViews>
    <sheetView zoomScaleNormal="100" workbookViewId="0">
      <selection activeCell="A2" sqref="A2:H2"/>
    </sheetView>
  </sheetViews>
  <sheetFormatPr defaultColWidth="9.140625" defaultRowHeight="12.75" x14ac:dyDescent="0.2"/>
  <cols>
    <col min="1" max="1" width="56.7109375" style="405" customWidth="1"/>
    <col min="2" max="5" width="15.7109375" style="405" customWidth="1"/>
    <col min="6" max="8" width="16.42578125" style="405" customWidth="1"/>
    <col min="9" max="16384" width="9.140625" style="405"/>
  </cols>
  <sheetData>
    <row r="1" spans="1:8" s="404" customFormat="1" ht="28.7" customHeight="1" x14ac:dyDescent="0.15">
      <c r="A1" s="891" t="s">
        <v>300</v>
      </c>
      <c r="B1" s="892"/>
      <c r="C1" s="892"/>
      <c r="D1" s="892"/>
      <c r="E1" s="892"/>
      <c r="F1" s="892"/>
      <c r="G1" s="892"/>
      <c r="H1" s="893"/>
    </row>
    <row r="2" spans="1:8" s="404" customFormat="1" ht="51" customHeight="1" thickBot="1" x14ac:dyDescent="0.2">
      <c r="A2" s="910" t="s">
        <v>1700</v>
      </c>
      <c r="B2" s="911"/>
      <c r="C2" s="911"/>
      <c r="D2" s="911"/>
      <c r="E2" s="911"/>
      <c r="F2" s="911"/>
      <c r="G2" s="911"/>
      <c r="H2" s="912"/>
    </row>
    <row r="3" spans="1:8" s="404" customFormat="1" ht="35.25" customHeight="1" x14ac:dyDescent="0.15">
      <c r="A3" s="903" t="s">
        <v>519</v>
      </c>
      <c r="B3" s="645" t="s">
        <v>542</v>
      </c>
      <c r="C3" s="645" t="s">
        <v>612</v>
      </c>
      <c r="D3" s="685" t="s">
        <v>613</v>
      </c>
      <c r="E3" s="646" t="s">
        <v>630</v>
      </c>
      <c r="F3" s="873" t="s">
        <v>1827</v>
      </c>
      <c r="G3" s="875"/>
      <c r="H3" s="876"/>
    </row>
    <row r="4" spans="1:8" s="404" customFormat="1" ht="89.25" customHeight="1" x14ac:dyDescent="0.15">
      <c r="A4" s="904"/>
      <c r="B4" s="540" t="s">
        <v>623</v>
      </c>
      <c r="C4" s="540" t="s">
        <v>623</v>
      </c>
      <c r="D4" s="540" t="s">
        <v>623</v>
      </c>
      <c r="E4" s="538" t="s">
        <v>624</v>
      </c>
      <c r="F4" s="539" t="s">
        <v>1689</v>
      </c>
      <c r="G4" s="539" t="s">
        <v>1682</v>
      </c>
      <c r="H4" s="539" t="s">
        <v>1683</v>
      </c>
    </row>
    <row r="5" spans="1:8" ht="15" x14ac:dyDescent="0.2">
      <c r="A5" s="478" t="s">
        <v>520</v>
      </c>
      <c r="B5" s="407">
        <v>522678.57143687952</v>
      </c>
      <c r="C5" s="407">
        <v>575513.34888866008</v>
      </c>
      <c r="D5" s="407">
        <v>536971.01788046001</v>
      </c>
      <c r="E5" s="407">
        <v>604951.318157</v>
      </c>
      <c r="F5" s="407">
        <v>614652.19451299997</v>
      </c>
      <c r="G5" s="407">
        <v>642368.49612999998</v>
      </c>
      <c r="H5" s="407">
        <v>648201.23894800001</v>
      </c>
    </row>
    <row r="6" spans="1:8" ht="15" x14ac:dyDescent="0.2">
      <c r="A6" s="471" t="s">
        <v>521</v>
      </c>
      <c r="B6" s="408">
        <v>5855.1399692900004</v>
      </c>
      <c r="C6" s="408">
        <v>7672.7219662700018</v>
      </c>
      <c r="D6" s="408">
        <v>5923.4420140699995</v>
      </c>
      <c r="E6" s="408">
        <v>5508.1441879999993</v>
      </c>
      <c r="F6" s="408">
        <v>5659.7495799999997</v>
      </c>
      <c r="G6" s="408">
        <v>7328.8684999999996</v>
      </c>
      <c r="H6" s="408">
        <v>6644.2897990000001</v>
      </c>
    </row>
    <row r="7" spans="1:8" ht="15" x14ac:dyDescent="0.2">
      <c r="A7" s="471" t="s">
        <v>522</v>
      </c>
      <c r="B7" s="408">
        <v>106095.05284383999</v>
      </c>
      <c r="C7" s="408">
        <v>116795.45782772997</v>
      </c>
      <c r="D7" s="408">
        <v>113882.50202353003</v>
      </c>
      <c r="E7" s="408">
        <v>139865.34803600001</v>
      </c>
      <c r="F7" s="408">
        <v>143418.57436</v>
      </c>
      <c r="G7" s="408">
        <v>145239.85659800001</v>
      </c>
      <c r="H7" s="408">
        <v>147032.458163</v>
      </c>
    </row>
    <row r="8" spans="1:8" ht="15" x14ac:dyDescent="0.2">
      <c r="A8" s="471" t="s">
        <v>523</v>
      </c>
      <c r="B8" s="408">
        <v>7809.4919432900006</v>
      </c>
      <c r="C8" s="408">
        <v>7778.4205771799998</v>
      </c>
      <c r="D8" s="408">
        <v>8288.5700023600002</v>
      </c>
      <c r="E8" s="408">
        <v>9199.1303360000002</v>
      </c>
      <c r="F8" s="408">
        <v>8927.8399200000003</v>
      </c>
      <c r="G8" s="408">
        <v>8847.6473580000002</v>
      </c>
      <c r="H8" s="408">
        <v>8744.5265469999995</v>
      </c>
    </row>
    <row r="9" spans="1:8" ht="30" x14ac:dyDescent="0.2">
      <c r="A9" s="471" t="s">
        <v>628</v>
      </c>
      <c r="B9" s="408">
        <v>2669.2026627399996</v>
      </c>
      <c r="C9" s="408">
        <v>2734.9970929299998</v>
      </c>
      <c r="D9" s="408">
        <v>2865.7063304200001</v>
      </c>
      <c r="E9" s="408">
        <v>2734.7474110000003</v>
      </c>
      <c r="F9" s="408">
        <v>3053.309162</v>
      </c>
      <c r="G9" s="408">
        <v>2869.8004599999999</v>
      </c>
      <c r="H9" s="408">
        <v>2864.2172230000001</v>
      </c>
    </row>
    <row r="10" spans="1:8" ht="30" x14ac:dyDescent="0.2">
      <c r="A10" s="471" t="s">
        <v>524</v>
      </c>
      <c r="B10" s="408">
        <v>54629.185475989994</v>
      </c>
      <c r="C10" s="408">
        <v>56165.749528539993</v>
      </c>
      <c r="D10" s="408">
        <v>59442.922754640007</v>
      </c>
      <c r="E10" s="408">
        <v>61134.364501000025</v>
      </c>
      <c r="F10" s="408">
        <v>60541.487427</v>
      </c>
      <c r="G10" s="408">
        <v>58707.765068000001</v>
      </c>
      <c r="H10" s="408">
        <v>56563.933654</v>
      </c>
    </row>
    <row r="11" spans="1:8" ht="15" x14ac:dyDescent="0.2">
      <c r="A11" s="471" t="s">
        <v>525</v>
      </c>
      <c r="B11" s="408">
        <v>24208.141182200005</v>
      </c>
      <c r="C11" s="408">
        <v>27270.831101470019</v>
      </c>
      <c r="D11" s="408">
        <v>27273.23898781</v>
      </c>
      <c r="E11" s="408">
        <v>26838.111523000003</v>
      </c>
      <c r="F11" s="408">
        <v>26108.943568999999</v>
      </c>
      <c r="G11" s="408">
        <v>25779.217721000001</v>
      </c>
      <c r="H11" s="408">
        <v>26304.384703</v>
      </c>
    </row>
    <row r="12" spans="1:8" ht="30" x14ac:dyDescent="0.2">
      <c r="A12" s="471" t="s">
        <v>526</v>
      </c>
      <c r="B12" s="408">
        <v>865.49809753</v>
      </c>
      <c r="C12" s="408">
        <v>1092.6137504799999</v>
      </c>
      <c r="D12" s="408">
        <v>938.76878543000021</v>
      </c>
      <c r="E12" s="408">
        <v>1569.8812600000001</v>
      </c>
      <c r="F12" s="408">
        <v>1220.753841</v>
      </c>
      <c r="G12" s="408">
        <v>1047.768071</v>
      </c>
      <c r="H12" s="408">
        <v>966.91743199999996</v>
      </c>
    </row>
    <row r="13" spans="1:8" ht="15" x14ac:dyDescent="0.2">
      <c r="A13" s="471" t="s">
        <v>527</v>
      </c>
      <c r="B13" s="408">
        <v>11781.44585274</v>
      </c>
      <c r="C13" s="408">
        <v>10562.826309109996</v>
      </c>
      <c r="D13" s="408">
        <v>10693.106274459995</v>
      </c>
      <c r="E13" s="408">
        <v>16184.593134000001</v>
      </c>
      <c r="F13" s="408">
        <v>14702.001990000001</v>
      </c>
      <c r="G13" s="408">
        <v>13049.576241999999</v>
      </c>
      <c r="H13" s="408">
        <v>12321.375988</v>
      </c>
    </row>
    <row r="14" spans="1:8" ht="15" x14ac:dyDescent="0.2">
      <c r="A14" s="471" t="s">
        <v>528</v>
      </c>
      <c r="B14" s="408">
        <v>21249.803775519998</v>
      </c>
      <c r="C14" s="408">
        <v>22585.048261219992</v>
      </c>
      <c r="D14" s="408">
        <v>23358.933716739997</v>
      </c>
      <c r="E14" s="408">
        <v>23113.385234000001</v>
      </c>
      <c r="F14" s="408">
        <v>23268.859679000001</v>
      </c>
      <c r="G14" s="408">
        <v>22748.24209</v>
      </c>
      <c r="H14" s="408">
        <v>22985.435239999999</v>
      </c>
    </row>
    <row r="15" spans="1:8" ht="33" x14ac:dyDescent="0.2">
      <c r="A15" s="543" t="s">
        <v>642</v>
      </c>
      <c r="B15" s="408">
        <v>1258.2231798400003</v>
      </c>
      <c r="C15" s="408">
        <v>916.20917968999993</v>
      </c>
      <c r="D15" s="408">
        <v>961.09801807000008</v>
      </c>
      <c r="E15" s="408">
        <v>1227.1797230000002</v>
      </c>
      <c r="F15" s="408">
        <v>1147.972896</v>
      </c>
      <c r="G15" s="408">
        <v>1050.1823529999999</v>
      </c>
      <c r="H15" s="408">
        <v>855.29957400000001</v>
      </c>
    </row>
    <row r="16" spans="1:8" ht="18" x14ac:dyDescent="0.2">
      <c r="A16" s="543" t="s">
        <v>643</v>
      </c>
      <c r="B16" s="408">
        <v>1797.0791798800001</v>
      </c>
      <c r="C16" s="408">
        <v>2355.2304317800008</v>
      </c>
      <c r="D16" s="408">
        <v>2454.768162190001</v>
      </c>
      <c r="E16" s="408">
        <v>3230.7976481499991</v>
      </c>
      <c r="F16" s="408">
        <v>2684.0439280000001</v>
      </c>
      <c r="G16" s="408">
        <v>2163.5387030000002</v>
      </c>
      <c r="H16" s="408">
        <v>1974.161094</v>
      </c>
    </row>
    <row r="17" spans="1:8" ht="15" x14ac:dyDescent="0.2">
      <c r="A17" s="489" t="s">
        <v>529</v>
      </c>
      <c r="B17" s="431">
        <v>1715.0737926599998</v>
      </c>
      <c r="C17" s="431">
        <v>1626.7921720100005</v>
      </c>
      <c r="D17" s="431">
        <v>3655.4452685699998</v>
      </c>
      <c r="E17" s="431">
        <v>1938.6426590000001</v>
      </c>
      <c r="F17" s="431">
        <v>2016.909056</v>
      </c>
      <c r="G17" s="431">
        <v>1816.882141</v>
      </c>
      <c r="H17" s="431">
        <v>1621.7836769999999</v>
      </c>
    </row>
    <row r="18" spans="1:8" ht="15" x14ac:dyDescent="0.2">
      <c r="A18" s="677" t="s">
        <v>0</v>
      </c>
      <c r="B18" s="678">
        <v>762611.90939239948</v>
      </c>
      <c r="C18" s="678">
        <v>833070.24708707002</v>
      </c>
      <c r="D18" s="678">
        <v>796709.52021875</v>
      </c>
      <c r="E18" s="678">
        <v>897495.64381014998</v>
      </c>
      <c r="F18" s="678">
        <v>907402.63992099999</v>
      </c>
      <c r="G18" s="678">
        <v>933017.84143499995</v>
      </c>
      <c r="H18" s="678">
        <v>937080.02204199997</v>
      </c>
    </row>
    <row r="19" spans="1:8" ht="37.9" customHeight="1" x14ac:dyDescent="0.2">
      <c r="A19" s="923" t="s">
        <v>1828</v>
      </c>
      <c r="B19" s="924"/>
      <c r="C19" s="924"/>
      <c r="D19" s="924"/>
      <c r="E19" s="924"/>
      <c r="F19" s="924"/>
      <c r="G19" s="924"/>
      <c r="H19" s="925"/>
    </row>
    <row r="20" spans="1:8" ht="37.9" customHeight="1" x14ac:dyDescent="0.2">
      <c r="A20" s="920" t="s">
        <v>1837</v>
      </c>
      <c r="B20" s="921"/>
      <c r="C20" s="921"/>
      <c r="D20" s="921"/>
      <c r="E20" s="921"/>
      <c r="F20" s="921"/>
      <c r="G20" s="921"/>
      <c r="H20" s="922"/>
    </row>
    <row r="42" spans="2:3" x14ac:dyDescent="0.2">
      <c r="B42" s="706">
        <v>2238.2768900000001</v>
      </c>
      <c r="C42" s="706">
        <v>2286.1391990000002</v>
      </c>
    </row>
    <row r="43" spans="2:3" x14ac:dyDescent="0.2">
      <c r="B43" s="706">
        <v>572.81287799999996</v>
      </c>
      <c r="C43" s="706">
        <v>609.58651999999995</v>
      </c>
    </row>
    <row r="44" spans="2:3" x14ac:dyDescent="0.2">
      <c r="B44" s="706">
        <v>118080.825591</v>
      </c>
      <c r="C44" s="706">
        <v>119993.146637</v>
      </c>
    </row>
    <row r="45" spans="2:3" x14ac:dyDescent="0.2">
      <c r="B45" s="706">
        <v>25877.950729</v>
      </c>
      <c r="C45" s="706">
        <v>25286.607676</v>
      </c>
    </row>
    <row r="46" spans="2:3" x14ac:dyDescent="0.2">
      <c r="B46" s="706">
        <v>20446.291580000001</v>
      </c>
      <c r="C46" s="706">
        <v>20763.731816</v>
      </c>
    </row>
    <row r="47" spans="2:3" x14ac:dyDescent="0.2">
      <c r="B47" s="706">
        <v>8466.9464900000003</v>
      </c>
      <c r="C47" s="706">
        <v>8766.7986230000006</v>
      </c>
    </row>
    <row r="48" spans="2:3" x14ac:dyDescent="0.2">
      <c r="B48" s="706">
        <v>10757.540277</v>
      </c>
      <c r="C48" s="706">
        <v>11222.733593000001</v>
      </c>
    </row>
    <row r="49" spans="2:3" x14ac:dyDescent="0.2">
      <c r="B49" s="706">
        <v>5797.6082779999997</v>
      </c>
      <c r="C49" s="706">
        <v>7620.0675780000001</v>
      </c>
    </row>
    <row r="50" spans="2:3" x14ac:dyDescent="0.2">
      <c r="B50" s="706">
        <v>804.55844300000001</v>
      </c>
      <c r="C50" s="706">
        <v>843.90549699999997</v>
      </c>
    </row>
    <row r="51" spans="2:3" x14ac:dyDescent="0.2">
      <c r="B51" s="706">
        <v>200.25805</v>
      </c>
      <c r="C51" s="706">
        <v>219.61492699999999</v>
      </c>
    </row>
    <row r="52" spans="2:3" x14ac:dyDescent="0.2">
      <c r="B52" s="706">
        <v>24606.278095000001</v>
      </c>
      <c r="C52" s="706">
        <v>24757.468783</v>
      </c>
    </row>
    <row r="53" spans="2:3" x14ac:dyDescent="0.2">
      <c r="B53" s="706">
        <v>16.208393000000001</v>
      </c>
      <c r="C53" s="706">
        <v>45.294319999999999</v>
      </c>
    </row>
    <row r="54" spans="2:3" x14ac:dyDescent="0.2">
      <c r="B54" s="706">
        <v>13321.593892999999</v>
      </c>
      <c r="C54" s="706">
        <v>11372.203893</v>
      </c>
    </row>
    <row r="55" spans="2:3" x14ac:dyDescent="0.2">
      <c r="B55" s="706">
        <v>5930.8971570000003</v>
      </c>
      <c r="C55" s="706">
        <v>3601.1534419999998</v>
      </c>
    </row>
    <row r="56" spans="2:3" x14ac:dyDescent="0.2">
      <c r="B56" s="706">
        <v>558.58966699999996</v>
      </c>
      <c r="C56" s="706">
        <v>740.56848400000001</v>
      </c>
    </row>
    <row r="57" spans="2:3" x14ac:dyDescent="0.2">
      <c r="B57" s="706">
        <v>254.62171499999999</v>
      </c>
      <c r="C57" s="706">
        <v>264.245047</v>
      </c>
    </row>
    <row r="58" spans="2:3" x14ac:dyDescent="0.2">
      <c r="B58" s="706">
        <v>2977.76091</v>
      </c>
      <c r="C58" s="706">
        <v>3316.411278</v>
      </c>
    </row>
    <row r="59" spans="2:3" x14ac:dyDescent="0.2">
      <c r="B59" s="706">
        <v>1205.1653980000001</v>
      </c>
      <c r="C59" s="706">
        <v>1191.166663</v>
      </c>
    </row>
    <row r="60" spans="2:3" x14ac:dyDescent="0.2">
      <c r="B60" s="706">
        <v>322.62123000000003</v>
      </c>
      <c r="C60" s="706">
        <v>313.07872200000003</v>
      </c>
    </row>
    <row r="61" spans="2:3" x14ac:dyDescent="0.2">
      <c r="B61" s="706">
        <v>2109.5776900000001</v>
      </c>
      <c r="C61" s="706">
        <v>1290.111337</v>
      </c>
    </row>
    <row r="62" spans="2:3" x14ac:dyDescent="0.2">
      <c r="B62" s="706">
        <v>2278.1778089999998</v>
      </c>
      <c r="C62" s="706">
        <v>2645.7056750000002</v>
      </c>
    </row>
    <row r="63" spans="2:3" x14ac:dyDescent="0.2">
      <c r="B63" s="706">
        <v>46312.578957999998</v>
      </c>
      <c r="C63" s="706">
        <v>48376.017822000002</v>
      </c>
    </row>
    <row r="64" spans="2:3" x14ac:dyDescent="0.2">
      <c r="B64" s="706">
        <v>8230.9639320000006</v>
      </c>
      <c r="C64" s="706">
        <v>8369.2381119999991</v>
      </c>
    </row>
    <row r="65" spans="2:3" x14ac:dyDescent="0.2">
      <c r="B65" s="706">
        <v>33980.023980999998</v>
      </c>
      <c r="C65" s="706">
        <v>40288.375036999998</v>
      </c>
    </row>
    <row r="66" spans="2:3" x14ac:dyDescent="0.2">
      <c r="B66" s="706">
        <v>93553.833295000004</v>
      </c>
      <c r="C66" s="706">
        <v>96401.599168000001</v>
      </c>
    </row>
    <row r="67" spans="2:3" x14ac:dyDescent="0.2">
      <c r="B67" s="706">
        <v>10737.155779999999</v>
      </c>
      <c r="C67" s="706">
        <v>10493.245172000001</v>
      </c>
    </row>
    <row r="68" spans="2:3" x14ac:dyDescent="0.2">
      <c r="B68" s="706">
        <v>3658.467447</v>
      </c>
      <c r="C68" s="706">
        <v>3379.7698650000002</v>
      </c>
    </row>
    <row r="69" spans="2:3" x14ac:dyDescent="0.2">
      <c r="B69" s="706">
        <v>4902.617945</v>
      </c>
      <c r="C69" s="706">
        <v>6374.732242</v>
      </c>
    </row>
    <row r="70" spans="2:3" x14ac:dyDescent="0.2">
      <c r="B70" s="706">
        <v>89121.392175999994</v>
      </c>
      <c r="C70" s="706">
        <v>90413.597584000003</v>
      </c>
    </row>
    <row r="71" spans="2:3" x14ac:dyDescent="0.2">
      <c r="B71" s="706">
        <v>801.84752700000001</v>
      </c>
      <c r="C71" s="706">
        <v>786.17897500000004</v>
      </c>
    </row>
    <row r="72" spans="2:3" x14ac:dyDescent="0.2">
      <c r="B72" s="706">
        <v>46.763624</v>
      </c>
      <c r="C72" s="706">
        <v>44.332450000000001</v>
      </c>
    </row>
    <row r="73" spans="2:3" x14ac:dyDescent="0.2">
      <c r="B73" s="706">
        <v>3204.0350979999998</v>
      </c>
      <c r="C73" s="706">
        <v>3234.4359159999999</v>
      </c>
    </row>
    <row r="74" spans="2:3" x14ac:dyDescent="0.2">
      <c r="B74" s="706">
        <v>11308.777074</v>
      </c>
      <c r="C74" s="706">
        <v>11137.598652000001</v>
      </c>
    </row>
    <row r="75" spans="2:3" x14ac:dyDescent="0.2">
      <c r="B75" s="706">
        <v>299686.80670000002</v>
      </c>
      <c r="C75" s="706">
        <v>303050.13020000001</v>
      </c>
    </row>
    <row r="76" spans="2:3" x14ac:dyDescent="0.2">
      <c r="B76" s="706">
        <v>852369.8247</v>
      </c>
      <c r="C76" s="706">
        <v>869498.99090500001</v>
      </c>
    </row>
  </sheetData>
  <mergeCells count="6">
    <mergeCell ref="A20:H20"/>
    <mergeCell ref="A1:H1"/>
    <mergeCell ref="A2:H2"/>
    <mergeCell ref="A3:A4"/>
    <mergeCell ref="F3:H3"/>
    <mergeCell ref="A19:H19"/>
  </mergeCells>
  <pageMargins left="0.70866141732283472" right="0.70866141732283472" top="0.74803149606299213" bottom="0.74803149606299213"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R76"/>
  <sheetViews>
    <sheetView zoomScaleNormal="100" zoomScaleSheetLayoutView="41" workbookViewId="0">
      <selection sqref="A1:J1"/>
    </sheetView>
  </sheetViews>
  <sheetFormatPr defaultColWidth="9.140625" defaultRowHeight="12.75" x14ac:dyDescent="0.2"/>
  <cols>
    <col min="1" max="1" width="45.5703125" style="18" customWidth="1"/>
    <col min="2" max="3" width="14.5703125" style="3" customWidth="1"/>
    <col min="4" max="4" width="14.5703125" style="4" customWidth="1"/>
    <col min="5" max="5" width="14.5703125" style="3" customWidth="1"/>
    <col min="6" max="7" width="15.42578125" style="3" customWidth="1"/>
    <col min="8" max="8" width="15.42578125" style="4" customWidth="1"/>
    <col min="9" max="9" width="15.42578125" style="3" customWidth="1"/>
    <col min="10" max="10" width="16.7109375" style="3" customWidth="1"/>
    <col min="11" max="11" width="13.7109375" style="3" customWidth="1"/>
    <col min="12" max="12" width="13" style="3" customWidth="1"/>
    <col min="13" max="13" width="45.5703125" style="18" customWidth="1"/>
    <col min="14" max="15" width="14.5703125" style="3" customWidth="1"/>
    <col min="16" max="16" width="14.5703125" style="4" customWidth="1"/>
    <col min="17" max="17" width="14.5703125" style="3" customWidth="1"/>
    <col min="18" max="19" width="15.42578125" style="3" customWidth="1"/>
    <col min="20" max="20" width="15.42578125" style="4" customWidth="1"/>
    <col min="21" max="21" width="15.42578125" style="3" customWidth="1"/>
    <col min="22" max="22" width="16.7109375" style="3" customWidth="1"/>
    <col min="23" max="24" width="13.7109375" style="3" customWidth="1"/>
    <col min="25" max="25" width="45.5703125" style="18" customWidth="1"/>
    <col min="26" max="31" width="16.7109375" style="3" customWidth="1"/>
    <col min="32" max="33" width="13.7109375" style="3" customWidth="1"/>
    <col min="34" max="34" width="45.5703125" style="18" customWidth="1"/>
    <col min="35" max="40" width="16.7109375" style="3" customWidth="1"/>
    <col min="41" max="42" width="13.7109375" style="3" customWidth="1"/>
    <col min="43" max="43" width="45.5703125" style="18" customWidth="1"/>
    <col min="44" max="51" width="13.28515625" style="3" customWidth="1"/>
    <col min="52" max="52" width="16.7109375" style="3" customWidth="1"/>
    <col min="53" max="54" width="13.7109375" style="3" customWidth="1"/>
    <col min="55" max="55" width="45.5703125" style="18" customWidth="1"/>
    <col min="56" max="63" width="13.28515625" style="3" customWidth="1"/>
    <col min="64" max="64" width="16.7109375" style="3" customWidth="1"/>
    <col min="65" max="66" width="13.7109375" style="3" customWidth="1"/>
    <col min="67" max="67" width="45.5703125" style="18" customWidth="1"/>
    <col min="68" max="75" width="13.28515625" style="3" customWidth="1"/>
    <col min="76" max="76" width="16.7109375" style="3" customWidth="1"/>
    <col min="77" max="78" width="13.7109375" style="3" customWidth="1"/>
    <col min="79" max="79" width="45.5703125" style="18" customWidth="1"/>
    <col min="80" max="87" width="13.28515625" style="3" customWidth="1"/>
    <col min="88" max="88" width="16.7109375" style="3" customWidth="1"/>
    <col min="89" max="90" width="13.7109375" style="3" customWidth="1"/>
    <col min="91" max="91" width="45.5703125" style="18" customWidth="1"/>
    <col min="92" max="95" width="13.28515625" style="3" customWidth="1"/>
    <col min="96" max="98" width="13.7109375" style="3" customWidth="1"/>
    <col min="99" max="99" width="45.5703125" style="18" customWidth="1"/>
    <col min="100" max="103" width="13.28515625" style="3" customWidth="1"/>
    <col min="104" max="106" width="13.7109375" style="3" customWidth="1"/>
    <col min="107" max="107" width="45.5703125" style="18" customWidth="1"/>
    <col min="108" max="111" width="13.28515625" style="3" customWidth="1"/>
    <col min="112" max="114" width="13.7109375" style="3" customWidth="1"/>
    <col min="115" max="115" width="45.5703125" style="18" customWidth="1"/>
    <col min="116" max="119" width="13.28515625" style="3" customWidth="1"/>
    <col min="120" max="122" width="13.7109375" style="3" customWidth="1"/>
    <col min="123" max="16384" width="9.140625" style="3"/>
  </cols>
  <sheetData>
    <row r="1" spans="1:122" ht="21" customHeight="1" x14ac:dyDescent="0.2">
      <c r="A1" s="943" t="s">
        <v>300</v>
      </c>
      <c r="B1" s="943"/>
      <c r="C1" s="943"/>
      <c r="D1" s="943"/>
      <c r="E1" s="943"/>
      <c r="F1" s="943"/>
      <c r="G1" s="943"/>
      <c r="H1" s="943"/>
      <c r="I1" s="943"/>
      <c r="J1" s="943"/>
      <c r="K1" s="502"/>
      <c r="L1" s="502"/>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3"/>
      <c r="AR1" s="943"/>
      <c r="AS1" s="943"/>
      <c r="AT1" s="943"/>
      <c r="AU1" s="943"/>
      <c r="AV1" s="943"/>
      <c r="AW1" s="943"/>
      <c r="AX1" s="943"/>
      <c r="AY1" s="943"/>
      <c r="AZ1" s="943"/>
      <c r="BA1" s="943"/>
      <c r="BB1" s="943"/>
      <c r="BC1" s="943"/>
      <c r="BD1" s="943"/>
      <c r="BE1" s="943"/>
      <c r="BF1" s="943"/>
      <c r="BG1" s="943"/>
      <c r="BH1" s="943"/>
      <c r="BI1" s="943"/>
      <c r="BJ1" s="943"/>
      <c r="BK1" s="943"/>
      <c r="BL1" s="943"/>
      <c r="BM1" s="943"/>
      <c r="BN1" s="943"/>
      <c r="BO1" s="926"/>
      <c r="BP1" s="926"/>
      <c r="BQ1" s="926"/>
      <c r="BR1" s="926"/>
      <c r="BS1" s="926"/>
      <c r="BT1" s="926"/>
      <c r="BU1" s="926"/>
      <c r="BV1" s="926"/>
      <c r="BW1" s="926"/>
      <c r="BX1" s="926"/>
      <c r="BY1" s="926"/>
      <c r="BZ1" s="926"/>
      <c r="CA1" s="926"/>
      <c r="CB1" s="926"/>
      <c r="CC1" s="926"/>
      <c r="CD1" s="926"/>
      <c r="CE1" s="926"/>
      <c r="CF1" s="926"/>
      <c r="CG1" s="926"/>
      <c r="CH1" s="926"/>
      <c r="CI1" s="926"/>
      <c r="CJ1" s="926"/>
      <c r="CK1" s="926"/>
      <c r="CL1" s="926"/>
      <c r="CM1" s="926"/>
      <c r="CN1" s="926"/>
      <c r="CO1" s="926"/>
      <c r="CP1" s="926"/>
      <c r="CQ1" s="926"/>
      <c r="CR1" s="926"/>
      <c r="CS1" s="926"/>
      <c r="CT1" s="926"/>
      <c r="CU1" s="926"/>
      <c r="CV1" s="926"/>
      <c r="CW1" s="926"/>
      <c r="CX1" s="926"/>
      <c r="CY1" s="926"/>
      <c r="CZ1" s="926"/>
      <c r="DA1" s="926"/>
      <c r="DB1" s="926"/>
      <c r="DC1" s="926"/>
      <c r="DD1" s="926"/>
      <c r="DE1" s="926"/>
      <c r="DF1" s="926"/>
      <c r="DG1" s="926"/>
      <c r="DH1" s="926"/>
      <c r="DI1" s="926"/>
      <c r="DJ1" s="926"/>
      <c r="DK1" s="926"/>
      <c r="DL1" s="926"/>
      <c r="DM1" s="926"/>
      <c r="DN1" s="926"/>
      <c r="DO1" s="926"/>
      <c r="DP1" s="926"/>
      <c r="DQ1" s="926"/>
      <c r="DR1" s="926"/>
    </row>
    <row r="2" spans="1:122" ht="63.75" customHeight="1" thickBot="1" x14ac:dyDescent="0.25">
      <c r="A2" s="942" t="s">
        <v>1701</v>
      </c>
      <c r="B2" s="942"/>
      <c r="C2" s="942"/>
      <c r="D2" s="942"/>
      <c r="E2" s="942"/>
      <c r="F2" s="942"/>
      <c r="G2" s="942"/>
      <c r="H2" s="942"/>
      <c r="I2" s="942"/>
      <c r="J2" s="942"/>
      <c r="K2" s="942"/>
      <c r="L2" s="942"/>
      <c r="M2" s="927" t="s">
        <v>1702</v>
      </c>
      <c r="N2" s="927"/>
      <c r="O2" s="927"/>
      <c r="P2" s="927"/>
      <c r="Q2" s="927"/>
      <c r="R2" s="927"/>
      <c r="S2" s="927"/>
      <c r="T2" s="927"/>
      <c r="U2" s="927"/>
      <c r="V2" s="927"/>
      <c r="W2" s="927"/>
      <c r="X2" s="927"/>
      <c r="Y2" s="927" t="s">
        <v>1702</v>
      </c>
      <c r="Z2" s="927"/>
      <c r="AA2" s="927"/>
      <c r="AB2" s="927"/>
      <c r="AC2" s="927"/>
      <c r="AD2" s="927"/>
      <c r="AE2" s="927"/>
      <c r="AF2" s="927"/>
      <c r="AG2" s="927"/>
      <c r="AH2" s="927" t="s">
        <v>1702</v>
      </c>
      <c r="AI2" s="927"/>
      <c r="AJ2" s="927"/>
      <c r="AK2" s="927"/>
      <c r="AL2" s="927"/>
      <c r="AM2" s="927"/>
      <c r="AN2" s="927"/>
      <c r="AO2" s="927"/>
      <c r="AP2" s="927"/>
      <c r="AQ2" s="927" t="s">
        <v>1702</v>
      </c>
      <c r="AR2" s="927"/>
      <c r="AS2" s="927"/>
      <c r="AT2" s="927"/>
      <c r="AU2" s="927"/>
      <c r="AV2" s="927"/>
      <c r="AW2" s="927"/>
      <c r="AX2" s="927"/>
      <c r="AY2" s="927"/>
      <c r="AZ2" s="927"/>
      <c r="BA2" s="927"/>
      <c r="BB2" s="927"/>
      <c r="BC2" s="927" t="s">
        <v>1702</v>
      </c>
      <c r="BD2" s="927"/>
      <c r="BE2" s="927"/>
      <c r="BF2" s="927"/>
      <c r="BG2" s="927"/>
      <c r="BH2" s="927"/>
      <c r="BI2" s="927"/>
      <c r="BJ2" s="927"/>
      <c r="BK2" s="927"/>
      <c r="BL2" s="927"/>
      <c r="BM2" s="927"/>
      <c r="BN2" s="927"/>
      <c r="BO2" s="927" t="s">
        <v>1702</v>
      </c>
      <c r="BP2" s="927"/>
      <c r="BQ2" s="927"/>
      <c r="BR2" s="927"/>
      <c r="BS2" s="927"/>
      <c r="BT2" s="927"/>
      <c r="BU2" s="927"/>
      <c r="BV2" s="927"/>
      <c r="BW2" s="927"/>
      <c r="BX2" s="927"/>
      <c r="BY2" s="927"/>
      <c r="BZ2" s="927"/>
      <c r="CA2" s="927" t="s">
        <v>1702</v>
      </c>
      <c r="CB2" s="927"/>
      <c r="CC2" s="927"/>
      <c r="CD2" s="927"/>
      <c r="CE2" s="927"/>
      <c r="CF2" s="927"/>
      <c r="CG2" s="927"/>
      <c r="CH2" s="927"/>
      <c r="CI2" s="927"/>
      <c r="CJ2" s="927"/>
      <c r="CK2" s="927"/>
      <c r="CL2" s="927"/>
      <c r="CM2" s="927" t="s">
        <v>1702</v>
      </c>
      <c r="CN2" s="927"/>
      <c r="CO2" s="927"/>
      <c r="CP2" s="927"/>
      <c r="CQ2" s="927"/>
      <c r="CR2" s="927"/>
      <c r="CS2" s="927"/>
      <c r="CT2" s="927"/>
      <c r="CU2" s="927" t="s">
        <v>1702</v>
      </c>
      <c r="CV2" s="927"/>
      <c r="CW2" s="927"/>
      <c r="CX2" s="927"/>
      <c r="CY2" s="927"/>
      <c r="CZ2" s="927"/>
      <c r="DA2" s="927"/>
      <c r="DB2" s="927"/>
      <c r="DC2" s="927" t="s">
        <v>1702</v>
      </c>
      <c r="DD2" s="927"/>
      <c r="DE2" s="927"/>
      <c r="DF2" s="927"/>
      <c r="DG2" s="927"/>
      <c r="DH2" s="927"/>
      <c r="DI2" s="927"/>
      <c r="DJ2" s="927"/>
      <c r="DK2" s="927" t="s">
        <v>1702</v>
      </c>
      <c r="DL2" s="927"/>
      <c r="DM2" s="927"/>
      <c r="DN2" s="927"/>
      <c r="DO2" s="927"/>
      <c r="DP2" s="927"/>
      <c r="DQ2" s="927"/>
      <c r="DR2" s="927"/>
    </row>
    <row r="3" spans="1:122" s="364" customFormat="1" ht="28.5" customHeight="1" thickBot="1" x14ac:dyDescent="0.3">
      <c r="A3" s="928" t="s">
        <v>33</v>
      </c>
      <c r="B3" s="944">
        <v>2009</v>
      </c>
      <c r="C3" s="945"/>
      <c r="D3" s="945"/>
      <c r="E3" s="945"/>
      <c r="F3" s="945"/>
      <c r="G3" s="945"/>
      <c r="H3" s="945"/>
      <c r="I3" s="945"/>
      <c r="J3" s="945"/>
      <c r="K3" s="945"/>
      <c r="L3" s="946"/>
      <c r="M3" s="928" t="s">
        <v>33</v>
      </c>
      <c r="N3" s="944">
        <v>2010</v>
      </c>
      <c r="O3" s="945"/>
      <c r="P3" s="945"/>
      <c r="Q3" s="945"/>
      <c r="R3" s="945"/>
      <c r="S3" s="945"/>
      <c r="T3" s="945"/>
      <c r="U3" s="945"/>
      <c r="V3" s="945"/>
      <c r="W3" s="945"/>
      <c r="X3" s="946"/>
      <c r="Y3" s="928" t="s">
        <v>33</v>
      </c>
      <c r="Z3" s="944">
        <v>2011</v>
      </c>
      <c r="AA3" s="945"/>
      <c r="AB3" s="945"/>
      <c r="AC3" s="945"/>
      <c r="AD3" s="945"/>
      <c r="AE3" s="945"/>
      <c r="AF3" s="945"/>
      <c r="AG3" s="946"/>
      <c r="AH3" s="928" t="s">
        <v>33</v>
      </c>
      <c r="AI3" s="944">
        <v>2012</v>
      </c>
      <c r="AJ3" s="945"/>
      <c r="AK3" s="945"/>
      <c r="AL3" s="945"/>
      <c r="AM3" s="945"/>
      <c r="AN3" s="945"/>
      <c r="AO3" s="945"/>
      <c r="AP3" s="946"/>
      <c r="AQ3" s="928" t="s">
        <v>33</v>
      </c>
      <c r="AR3" s="944">
        <v>2013</v>
      </c>
      <c r="AS3" s="945"/>
      <c r="AT3" s="945"/>
      <c r="AU3" s="945"/>
      <c r="AV3" s="945"/>
      <c r="AW3" s="945"/>
      <c r="AX3" s="945"/>
      <c r="AY3" s="945"/>
      <c r="AZ3" s="945"/>
      <c r="BA3" s="945"/>
      <c r="BB3" s="946"/>
      <c r="BC3" s="928" t="s">
        <v>33</v>
      </c>
      <c r="BD3" s="944">
        <v>2014</v>
      </c>
      <c r="BE3" s="945"/>
      <c r="BF3" s="945"/>
      <c r="BG3" s="945"/>
      <c r="BH3" s="945"/>
      <c r="BI3" s="945"/>
      <c r="BJ3" s="945"/>
      <c r="BK3" s="945"/>
      <c r="BL3" s="945"/>
      <c r="BM3" s="945"/>
      <c r="BN3" s="946"/>
      <c r="BO3" s="928" t="s">
        <v>33</v>
      </c>
      <c r="BP3" s="944">
        <v>2015</v>
      </c>
      <c r="BQ3" s="945"/>
      <c r="BR3" s="945"/>
      <c r="BS3" s="945"/>
      <c r="BT3" s="945"/>
      <c r="BU3" s="945"/>
      <c r="BV3" s="945"/>
      <c r="BW3" s="945"/>
      <c r="BX3" s="945"/>
      <c r="BY3" s="945"/>
      <c r="BZ3" s="946"/>
      <c r="CA3" s="928" t="s">
        <v>33</v>
      </c>
      <c r="CB3" s="944">
        <v>2016</v>
      </c>
      <c r="CC3" s="945"/>
      <c r="CD3" s="945"/>
      <c r="CE3" s="945"/>
      <c r="CF3" s="945"/>
      <c r="CG3" s="945"/>
      <c r="CH3" s="945"/>
      <c r="CI3" s="945"/>
      <c r="CJ3" s="945"/>
      <c r="CK3" s="945"/>
      <c r="CL3" s="946"/>
      <c r="CM3" s="928" t="s">
        <v>33</v>
      </c>
      <c r="CN3" s="928" t="s">
        <v>601</v>
      </c>
      <c r="CO3" s="931"/>
      <c r="CP3" s="931"/>
      <c r="CQ3" s="931"/>
      <c r="CR3" s="931"/>
      <c r="CS3" s="931"/>
      <c r="CT3" s="932"/>
      <c r="CU3" s="928" t="s">
        <v>33</v>
      </c>
      <c r="CV3" s="928">
        <v>2018</v>
      </c>
      <c r="CW3" s="931"/>
      <c r="CX3" s="931"/>
      <c r="CY3" s="931"/>
      <c r="CZ3" s="931"/>
      <c r="DA3" s="931"/>
      <c r="DB3" s="932"/>
      <c r="DC3" s="928" t="s">
        <v>33</v>
      </c>
      <c r="DD3" s="928">
        <v>2019</v>
      </c>
      <c r="DE3" s="931"/>
      <c r="DF3" s="931"/>
      <c r="DG3" s="931"/>
      <c r="DH3" s="931"/>
      <c r="DI3" s="931"/>
      <c r="DJ3" s="932"/>
      <c r="DK3" s="928" t="s">
        <v>33</v>
      </c>
      <c r="DL3" s="928" t="s">
        <v>1829</v>
      </c>
      <c r="DM3" s="931"/>
      <c r="DN3" s="931"/>
      <c r="DO3" s="931"/>
      <c r="DP3" s="931"/>
      <c r="DQ3" s="931"/>
      <c r="DR3" s="932"/>
    </row>
    <row r="4" spans="1:122" s="364" customFormat="1" ht="30" customHeight="1" thickBot="1" x14ac:dyDescent="0.3">
      <c r="A4" s="929"/>
      <c r="B4" s="956" t="s">
        <v>316</v>
      </c>
      <c r="C4" s="957"/>
      <c r="D4" s="957"/>
      <c r="E4" s="958"/>
      <c r="F4" s="947" t="s">
        <v>317</v>
      </c>
      <c r="G4" s="948"/>
      <c r="H4" s="948"/>
      <c r="I4" s="949"/>
      <c r="J4" s="959" t="s">
        <v>0</v>
      </c>
      <c r="K4" s="952" t="s">
        <v>320</v>
      </c>
      <c r="L4" s="952" t="s">
        <v>321</v>
      </c>
      <c r="M4" s="929"/>
      <c r="N4" s="947" t="s">
        <v>316</v>
      </c>
      <c r="O4" s="948"/>
      <c r="P4" s="948"/>
      <c r="Q4" s="949"/>
      <c r="R4" s="947" t="s">
        <v>317</v>
      </c>
      <c r="S4" s="948"/>
      <c r="T4" s="948"/>
      <c r="U4" s="949"/>
      <c r="V4" s="950" t="s">
        <v>0</v>
      </c>
      <c r="W4" s="952" t="s">
        <v>320</v>
      </c>
      <c r="X4" s="952" t="s">
        <v>321</v>
      </c>
      <c r="Y4" s="929"/>
      <c r="Z4" s="933" t="s">
        <v>316</v>
      </c>
      <c r="AA4" s="935"/>
      <c r="AB4" s="933" t="s">
        <v>317</v>
      </c>
      <c r="AC4" s="937"/>
      <c r="AD4" s="935"/>
      <c r="AE4" s="950" t="s">
        <v>0</v>
      </c>
      <c r="AF4" s="952" t="s">
        <v>320</v>
      </c>
      <c r="AG4" s="952" t="s">
        <v>321</v>
      </c>
      <c r="AH4" s="929"/>
      <c r="AI4" s="933" t="s">
        <v>316</v>
      </c>
      <c r="AJ4" s="935"/>
      <c r="AK4" s="933" t="s">
        <v>317</v>
      </c>
      <c r="AL4" s="937"/>
      <c r="AM4" s="935"/>
      <c r="AN4" s="954" t="s">
        <v>0</v>
      </c>
      <c r="AO4" s="952" t="s">
        <v>320</v>
      </c>
      <c r="AP4" s="952" t="s">
        <v>321</v>
      </c>
      <c r="AQ4" s="929"/>
      <c r="AR4" s="947" t="s">
        <v>316</v>
      </c>
      <c r="AS4" s="948"/>
      <c r="AT4" s="948"/>
      <c r="AU4" s="949"/>
      <c r="AV4" s="947" t="s">
        <v>317</v>
      </c>
      <c r="AW4" s="948"/>
      <c r="AX4" s="948"/>
      <c r="AY4" s="949"/>
      <c r="AZ4" s="954" t="s">
        <v>0</v>
      </c>
      <c r="BA4" s="952" t="s">
        <v>320</v>
      </c>
      <c r="BB4" s="952" t="s">
        <v>321</v>
      </c>
      <c r="BC4" s="929"/>
      <c r="BD4" s="947" t="s">
        <v>316</v>
      </c>
      <c r="BE4" s="948"/>
      <c r="BF4" s="948"/>
      <c r="BG4" s="949"/>
      <c r="BH4" s="947" t="s">
        <v>317</v>
      </c>
      <c r="BI4" s="948"/>
      <c r="BJ4" s="948"/>
      <c r="BK4" s="949"/>
      <c r="BL4" s="954" t="s">
        <v>0</v>
      </c>
      <c r="BM4" s="952" t="s">
        <v>320</v>
      </c>
      <c r="BN4" s="952" t="s">
        <v>321</v>
      </c>
      <c r="BO4" s="929"/>
      <c r="BP4" s="947" t="s">
        <v>316</v>
      </c>
      <c r="BQ4" s="948"/>
      <c r="BR4" s="948"/>
      <c r="BS4" s="949"/>
      <c r="BT4" s="947" t="s">
        <v>317</v>
      </c>
      <c r="BU4" s="948"/>
      <c r="BV4" s="948"/>
      <c r="BW4" s="949"/>
      <c r="BX4" s="954" t="s">
        <v>0</v>
      </c>
      <c r="BY4" s="952" t="s">
        <v>320</v>
      </c>
      <c r="BZ4" s="952" t="s">
        <v>321</v>
      </c>
      <c r="CA4" s="929"/>
      <c r="CB4" s="947" t="s">
        <v>316</v>
      </c>
      <c r="CC4" s="948"/>
      <c r="CD4" s="948"/>
      <c r="CE4" s="949"/>
      <c r="CF4" s="947" t="s">
        <v>317</v>
      </c>
      <c r="CG4" s="948"/>
      <c r="CH4" s="948"/>
      <c r="CI4" s="949"/>
      <c r="CJ4" s="954" t="s">
        <v>0</v>
      </c>
      <c r="CK4" s="952" t="s">
        <v>320</v>
      </c>
      <c r="CL4" s="952" t="s">
        <v>321</v>
      </c>
      <c r="CM4" s="929"/>
      <c r="CN4" s="933" t="s">
        <v>318</v>
      </c>
      <c r="CO4" s="937" t="s">
        <v>322</v>
      </c>
      <c r="CP4" s="937" t="s">
        <v>323</v>
      </c>
      <c r="CQ4" s="935" t="s">
        <v>319</v>
      </c>
      <c r="CR4" s="933" t="s">
        <v>1711</v>
      </c>
      <c r="CS4" s="937" t="s">
        <v>1712</v>
      </c>
      <c r="CT4" s="935" t="s">
        <v>1713</v>
      </c>
      <c r="CU4" s="929"/>
      <c r="CV4" s="933" t="s">
        <v>318</v>
      </c>
      <c r="CW4" s="937" t="s">
        <v>322</v>
      </c>
      <c r="CX4" s="937" t="s">
        <v>323</v>
      </c>
      <c r="CY4" s="935" t="s">
        <v>319</v>
      </c>
      <c r="CZ4" s="933" t="s">
        <v>1711</v>
      </c>
      <c r="DA4" s="937" t="s">
        <v>1712</v>
      </c>
      <c r="DB4" s="935" t="s">
        <v>1713</v>
      </c>
      <c r="DC4" s="929"/>
      <c r="DD4" s="933" t="s">
        <v>318</v>
      </c>
      <c r="DE4" s="937" t="s">
        <v>322</v>
      </c>
      <c r="DF4" s="937" t="s">
        <v>323</v>
      </c>
      <c r="DG4" s="935" t="s">
        <v>319</v>
      </c>
      <c r="DH4" s="933" t="s">
        <v>1711</v>
      </c>
      <c r="DI4" s="937" t="s">
        <v>1712</v>
      </c>
      <c r="DJ4" s="935" t="s">
        <v>1713</v>
      </c>
      <c r="DK4" s="929"/>
      <c r="DL4" s="933" t="s">
        <v>318</v>
      </c>
      <c r="DM4" s="937" t="s">
        <v>322</v>
      </c>
      <c r="DN4" s="937" t="s">
        <v>323</v>
      </c>
      <c r="DO4" s="935" t="s">
        <v>319</v>
      </c>
      <c r="DP4" s="933" t="s">
        <v>1711</v>
      </c>
      <c r="DQ4" s="937" t="s">
        <v>1714</v>
      </c>
      <c r="DR4" s="935" t="s">
        <v>1715</v>
      </c>
    </row>
    <row r="5" spans="1:122" s="364" customFormat="1" ht="63" customHeight="1" thickBot="1" x14ac:dyDescent="0.3">
      <c r="A5" s="930"/>
      <c r="B5" s="499" t="s">
        <v>318</v>
      </c>
      <c r="C5" s="500" t="s">
        <v>322</v>
      </c>
      <c r="D5" s="500" t="s">
        <v>323</v>
      </c>
      <c r="E5" s="501" t="s">
        <v>319</v>
      </c>
      <c r="F5" s="496" t="s">
        <v>318</v>
      </c>
      <c r="G5" s="497" t="s">
        <v>322</v>
      </c>
      <c r="H5" s="497" t="s">
        <v>323</v>
      </c>
      <c r="I5" s="498" t="s">
        <v>319</v>
      </c>
      <c r="J5" s="960"/>
      <c r="K5" s="953"/>
      <c r="L5" s="953"/>
      <c r="M5" s="930"/>
      <c r="N5" s="499" t="s">
        <v>318</v>
      </c>
      <c r="O5" s="500" t="s">
        <v>322</v>
      </c>
      <c r="P5" s="500" t="s">
        <v>323</v>
      </c>
      <c r="Q5" s="501" t="s">
        <v>319</v>
      </c>
      <c r="R5" s="499" t="s">
        <v>318</v>
      </c>
      <c r="S5" s="500" t="s">
        <v>322</v>
      </c>
      <c r="T5" s="500" t="s">
        <v>323</v>
      </c>
      <c r="U5" s="501" t="s">
        <v>319</v>
      </c>
      <c r="V5" s="951"/>
      <c r="W5" s="953"/>
      <c r="X5" s="953"/>
      <c r="Y5" s="930"/>
      <c r="Z5" s="365" t="s">
        <v>323</v>
      </c>
      <c r="AA5" s="366" t="s">
        <v>319</v>
      </c>
      <c r="AB5" s="365" t="s">
        <v>318</v>
      </c>
      <c r="AC5" s="367" t="s">
        <v>322</v>
      </c>
      <c r="AD5" s="366" t="s">
        <v>319</v>
      </c>
      <c r="AE5" s="951"/>
      <c r="AF5" s="953"/>
      <c r="AG5" s="953"/>
      <c r="AH5" s="930"/>
      <c r="AI5" s="365" t="s">
        <v>323</v>
      </c>
      <c r="AJ5" s="366" t="s">
        <v>319</v>
      </c>
      <c r="AK5" s="365" t="s">
        <v>318</v>
      </c>
      <c r="AL5" s="367" t="s">
        <v>322</v>
      </c>
      <c r="AM5" s="366" t="s">
        <v>319</v>
      </c>
      <c r="AN5" s="955"/>
      <c r="AO5" s="953"/>
      <c r="AP5" s="953"/>
      <c r="AQ5" s="930"/>
      <c r="AR5" s="499" t="s">
        <v>318</v>
      </c>
      <c r="AS5" s="500" t="s">
        <v>322</v>
      </c>
      <c r="AT5" s="500" t="s">
        <v>323</v>
      </c>
      <c r="AU5" s="501" t="s">
        <v>319</v>
      </c>
      <c r="AV5" s="499" t="s">
        <v>318</v>
      </c>
      <c r="AW5" s="500" t="s">
        <v>322</v>
      </c>
      <c r="AX5" s="500" t="s">
        <v>323</v>
      </c>
      <c r="AY5" s="501" t="s">
        <v>319</v>
      </c>
      <c r="AZ5" s="955"/>
      <c r="BA5" s="953"/>
      <c r="BB5" s="953"/>
      <c r="BC5" s="930"/>
      <c r="BD5" s="496" t="s">
        <v>318</v>
      </c>
      <c r="BE5" s="497" t="s">
        <v>322</v>
      </c>
      <c r="BF5" s="497" t="s">
        <v>323</v>
      </c>
      <c r="BG5" s="498" t="s">
        <v>319</v>
      </c>
      <c r="BH5" s="496" t="s">
        <v>318</v>
      </c>
      <c r="BI5" s="497" t="s">
        <v>322</v>
      </c>
      <c r="BJ5" s="497" t="s">
        <v>323</v>
      </c>
      <c r="BK5" s="498" t="s">
        <v>319</v>
      </c>
      <c r="BL5" s="955"/>
      <c r="BM5" s="953"/>
      <c r="BN5" s="953"/>
      <c r="BO5" s="930"/>
      <c r="BP5" s="496" t="s">
        <v>318</v>
      </c>
      <c r="BQ5" s="497" t="s">
        <v>322</v>
      </c>
      <c r="BR5" s="497" t="s">
        <v>323</v>
      </c>
      <c r="BS5" s="498" t="s">
        <v>319</v>
      </c>
      <c r="BT5" s="496" t="s">
        <v>318</v>
      </c>
      <c r="BU5" s="497" t="s">
        <v>322</v>
      </c>
      <c r="BV5" s="497" t="s">
        <v>323</v>
      </c>
      <c r="BW5" s="498" t="s">
        <v>319</v>
      </c>
      <c r="BX5" s="955"/>
      <c r="BY5" s="953"/>
      <c r="BZ5" s="953"/>
      <c r="CA5" s="930"/>
      <c r="CB5" s="496" t="s">
        <v>318</v>
      </c>
      <c r="CC5" s="497" t="s">
        <v>322</v>
      </c>
      <c r="CD5" s="497" t="s">
        <v>323</v>
      </c>
      <c r="CE5" s="498" t="s">
        <v>319</v>
      </c>
      <c r="CF5" s="496" t="s">
        <v>318</v>
      </c>
      <c r="CG5" s="497" t="s">
        <v>322</v>
      </c>
      <c r="CH5" s="497" t="s">
        <v>323</v>
      </c>
      <c r="CI5" s="498" t="s">
        <v>319</v>
      </c>
      <c r="CJ5" s="955"/>
      <c r="CK5" s="953"/>
      <c r="CL5" s="953"/>
      <c r="CM5" s="930"/>
      <c r="CN5" s="934"/>
      <c r="CO5" s="938" t="s">
        <v>322</v>
      </c>
      <c r="CP5" s="938" t="s">
        <v>323</v>
      </c>
      <c r="CQ5" s="936" t="s">
        <v>319</v>
      </c>
      <c r="CR5" s="934"/>
      <c r="CS5" s="938"/>
      <c r="CT5" s="936"/>
      <c r="CU5" s="930"/>
      <c r="CV5" s="934"/>
      <c r="CW5" s="938" t="s">
        <v>322</v>
      </c>
      <c r="CX5" s="938" t="s">
        <v>323</v>
      </c>
      <c r="CY5" s="936" t="s">
        <v>319</v>
      </c>
      <c r="CZ5" s="934"/>
      <c r="DA5" s="938"/>
      <c r="DB5" s="936"/>
      <c r="DC5" s="930"/>
      <c r="DD5" s="934"/>
      <c r="DE5" s="938" t="s">
        <v>322</v>
      </c>
      <c r="DF5" s="938" t="s">
        <v>323</v>
      </c>
      <c r="DG5" s="936" t="s">
        <v>319</v>
      </c>
      <c r="DH5" s="934"/>
      <c r="DI5" s="938"/>
      <c r="DJ5" s="936"/>
      <c r="DK5" s="930"/>
      <c r="DL5" s="934"/>
      <c r="DM5" s="938" t="s">
        <v>322</v>
      </c>
      <c r="DN5" s="938" t="s">
        <v>323</v>
      </c>
      <c r="DO5" s="936" t="s">
        <v>319</v>
      </c>
      <c r="DP5" s="934"/>
      <c r="DQ5" s="938"/>
      <c r="DR5" s="936"/>
    </row>
    <row r="6" spans="1:122" ht="25.5" x14ac:dyDescent="0.25">
      <c r="A6" s="378" t="s">
        <v>32</v>
      </c>
      <c r="B6" s="359">
        <v>1.80602</v>
      </c>
      <c r="C6" s="360">
        <v>897.74586299999999</v>
      </c>
      <c r="D6" s="360">
        <v>2157.7574669999999</v>
      </c>
      <c r="E6" s="361">
        <v>3057.30935</v>
      </c>
      <c r="F6" s="359">
        <v>0</v>
      </c>
      <c r="G6" s="360">
        <v>0.92697600000000002</v>
      </c>
      <c r="H6" s="360">
        <v>0</v>
      </c>
      <c r="I6" s="361">
        <v>0.92697600000000002</v>
      </c>
      <c r="J6" s="361">
        <v>3058.2363260000002</v>
      </c>
      <c r="K6" s="383">
        <f>E6*100/J6</f>
        <v>99.969689196609195</v>
      </c>
      <c r="L6" s="384">
        <f>I6*100/J6</f>
        <v>3.0310803390803751E-2</v>
      </c>
      <c r="M6" s="378" t="s">
        <v>32</v>
      </c>
      <c r="N6" s="359">
        <v>1.9815290000000001</v>
      </c>
      <c r="O6" s="360">
        <v>0</v>
      </c>
      <c r="P6" s="360">
        <v>2989.243453</v>
      </c>
      <c r="Q6" s="361">
        <v>2991.2249820000002</v>
      </c>
      <c r="R6" s="359">
        <v>0</v>
      </c>
      <c r="S6" s="360">
        <v>170.261</v>
      </c>
      <c r="T6" s="360">
        <v>0</v>
      </c>
      <c r="U6" s="361">
        <v>170.261</v>
      </c>
      <c r="V6" s="361">
        <v>3161.4859820000001</v>
      </c>
      <c r="W6" s="28">
        <v>94.614526176317554</v>
      </c>
      <c r="X6" s="28">
        <v>5.385473823682446</v>
      </c>
      <c r="Y6" s="385" t="s">
        <v>32</v>
      </c>
      <c r="Z6" s="386">
        <v>2705.3898220000001</v>
      </c>
      <c r="AA6" s="361">
        <v>2705.3898220000001</v>
      </c>
      <c r="AB6" s="362">
        <v>130.980017</v>
      </c>
      <c r="AC6" s="360">
        <v>150.31834699999999</v>
      </c>
      <c r="AD6" s="361">
        <v>281.29836399999999</v>
      </c>
      <c r="AE6" s="361">
        <v>2986.6881859999999</v>
      </c>
      <c r="AF6" s="363">
        <v>90.581595851934722</v>
      </c>
      <c r="AG6" s="363">
        <v>9.4184041480652922</v>
      </c>
      <c r="AH6" s="385" t="s">
        <v>32</v>
      </c>
      <c r="AI6" s="386">
        <v>2722.9729000000002</v>
      </c>
      <c r="AJ6" s="361">
        <v>2722.9729000000002</v>
      </c>
      <c r="AK6" s="362">
        <v>82.188131999999996</v>
      </c>
      <c r="AL6" s="360">
        <v>89.624574999999993</v>
      </c>
      <c r="AM6" s="361">
        <v>171.81270699999999</v>
      </c>
      <c r="AN6" s="361">
        <f>+SUM(AJ6:AL6)</f>
        <v>2894.7856069999998</v>
      </c>
      <c r="AO6" s="28">
        <f>+AJ6/AN6*100</f>
        <v>94.064751925512809</v>
      </c>
      <c r="AP6" s="28">
        <f>+AM6/AN6*100</f>
        <v>5.9352480744871965</v>
      </c>
      <c r="AQ6" s="385" t="s">
        <v>32</v>
      </c>
      <c r="AR6" s="386">
        <v>0</v>
      </c>
      <c r="AS6" s="360">
        <v>1</v>
      </c>
      <c r="AT6" s="360">
        <v>2560.028268</v>
      </c>
      <c r="AU6" s="361">
        <v>2561.028268</v>
      </c>
      <c r="AV6" s="362">
        <v>80.138649999999998</v>
      </c>
      <c r="AW6" s="360">
        <v>91.977552000000003</v>
      </c>
      <c r="AX6" s="360">
        <v>0</v>
      </c>
      <c r="AY6" s="361">
        <v>172.11620199999999</v>
      </c>
      <c r="AZ6" s="361">
        <v>2733.1444700000002</v>
      </c>
      <c r="BA6" s="28">
        <f>AU6/AZ6*100</f>
        <v>93.702630655305242</v>
      </c>
      <c r="BB6" s="28">
        <f>AY6/AZ6*100</f>
        <v>6.2973693446947561</v>
      </c>
      <c r="BC6" s="385" t="s">
        <v>32</v>
      </c>
      <c r="BD6" s="386"/>
      <c r="BE6" s="360">
        <v>8</v>
      </c>
      <c r="BF6" s="360">
        <v>2592.9511969999999</v>
      </c>
      <c r="BG6" s="361">
        <v>2600.9511969999999</v>
      </c>
      <c r="BH6" s="362">
        <v>95.067325999999994</v>
      </c>
      <c r="BI6" s="360">
        <v>136.864858</v>
      </c>
      <c r="BJ6" s="360">
        <v>0</v>
      </c>
      <c r="BK6" s="361">
        <v>231.93218400000001</v>
      </c>
      <c r="BL6" s="361">
        <v>2832.8833809999996</v>
      </c>
      <c r="BM6" s="28">
        <f>(BG6*100)/BL6</f>
        <v>91.812858038719241</v>
      </c>
      <c r="BN6" s="28">
        <f>(BK6*100)/BL6</f>
        <v>8.1871419612807586</v>
      </c>
      <c r="BO6" s="385" t="s">
        <v>32</v>
      </c>
      <c r="BP6" s="386">
        <v>0</v>
      </c>
      <c r="BQ6" s="360">
        <v>0</v>
      </c>
      <c r="BR6" s="360">
        <v>2554.4179009999998</v>
      </c>
      <c r="BS6" s="361">
        <v>2554.4179009999998</v>
      </c>
      <c r="BT6" s="362">
        <v>82.97672</v>
      </c>
      <c r="BU6" s="360">
        <v>30.079488999999999</v>
      </c>
      <c r="BV6" s="360">
        <v>0</v>
      </c>
      <c r="BW6" s="361">
        <v>113.056209</v>
      </c>
      <c r="BX6" s="361">
        <v>2667.4741100000001</v>
      </c>
      <c r="BY6" s="28">
        <f>(BS6*100)/BX6</f>
        <v>95.761675490076257</v>
      </c>
      <c r="BZ6" s="28">
        <f>(BW6*100)/BX6</f>
        <v>4.2383245099237348</v>
      </c>
      <c r="CA6" s="385" t="s">
        <v>32</v>
      </c>
      <c r="CB6" s="386">
        <v>0</v>
      </c>
      <c r="CC6" s="360">
        <v>0</v>
      </c>
      <c r="CD6" s="360">
        <v>2536.2370299999998</v>
      </c>
      <c r="CE6" s="361">
        <v>2536.2370299999998</v>
      </c>
      <c r="CF6" s="362">
        <v>133.608214</v>
      </c>
      <c r="CG6" s="360">
        <v>32.785688</v>
      </c>
      <c r="CH6" s="360">
        <v>0</v>
      </c>
      <c r="CI6" s="361">
        <v>166.393902</v>
      </c>
      <c r="CJ6" s="361">
        <v>2702.630932</v>
      </c>
      <c r="CK6" s="28">
        <f>(CE6*100)/CJ6</f>
        <v>93.843262132840849</v>
      </c>
      <c r="CL6" s="28">
        <f>(CI6*100)/CJ6</f>
        <v>6.1567378671591397</v>
      </c>
      <c r="CM6" s="385" t="s">
        <v>32</v>
      </c>
      <c r="CN6" s="627">
        <v>391.75645300000002</v>
      </c>
      <c r="CO6" s="628">
        <v>100.57232</v>
      </c>
      <c r="CP6" s="628">
        <v>1879.053782</v>
      </c>
      <c r="CQ6" s="629">
        <v>2371.3825550000001</v>
      </c>
      <c r="CR6" s="630">
        <v>16.520170993667445</v>
      </c>
      <c r="CS6" s="630">
        <v>4.2410837419692493</v>
      </c>
      <c r="CT6" s="630">
        <v>79.238745264363303</v>
      </c>
      <c r="CU6" s="385" t="s">
        <v>32</v>
      </c>
      <c r="CV6" s="627">
        <v>384.43728599999997</v>
      </c>
      <c r="CW6" s="628">
        <v>33.671222</v>
      </c>
      <c r="CX6" s="628">
        <v>1820.1683820000001</v>
      </c>
      <c r="CY6" s="629">
        <v>2238.2768900000001</v>
      </c>
      <c r="CZ6" s="630">
        <v>17.175591086051899</v>
      </c>
      <c r="DA6" s="630">
        <v>1.50433675790666</v>
      </c>
      <c r="DB6" s="630">
        <v>81.320072156041405</v>
      </c>
      <c r="DC6" s="385" t="s">
        <v>32</v>
      </c>
      <c r="DD6" s="627">
        <v>424.24869100000001</v>
      </c>
      <c r="DE6" s="628">
        <v>10.481113000000001</v>
      </c>
      <c r="DF6" s="628">
        <v>1851.4093949999999</v>
      </c>
      <c r="DG6" s="629">
        <v>2286.1391990000002</v>
      </c>
      <c r="DH6" s="630">
        <v>18.557430413055087</v>
      </c>
      <c r="DI6" s="630">
        <v>0.45846346559232415</v>
      </c>
      <c r="DJ6" s="630">
        <v>80.984106121352568</v>
      </c>
      <c r="DK6" s="385" t="s">
        <v>32</v>
      </c>
      <c r="DL6" s="627">
        <v>420.36260399999998</v>
      </c>
      <c r="DM6" s="628">
        <v>77.741996999999998</v>
      </c>
      <c r="DN6" s="628">
        <v>1851.9057029999999</v>
      </c>
      <c r="DO6" s="629">
        <v>2350.0103039999999</v>
      </c>
      <c r="DP6" s="630">
        <v>17.887691951158356</v>
      </c>
      <c r="DQ6" s="630">
        <v>3.3081555798999593</v>
      </c>
      <c r="DR6" s="630">
        <v>78.80415246894168</v>
      </c>
    </row>
    <row r="7" spans="1:122" ht="38.25" x14ac:dyDescent="0.25">
      <c r="A7" s="379" t="s">
        <v>31</v>
      </c>
      <c r="B7" s="19">
        <v>2.526437</v>
      </c>
      <c r="C7" s="32">
        <v>0</v>
      </c>
      <c r="D7" s="32">
        <v>396.18790200000001</v>
      </c>
      <c r="E7" s="20">
        <v>398.714339</v>
      </c>
      <c r="F7" s="19">
        <v>21.725075</v>
      </c>
      <c r="G7" s="32">
        <v>0</v>
      </c>
      <c r="H7" s="32">
        <v>3.2347329999999999</v>
      </c>
      <c r="I7" s="20">
        <v>24.959807999999999</v>
      </c>
      <c r="J7" s="20">
        <v>423.674147</v>
      </c>
      <c r="K7" s="387">
        <f t="shared" ref="K7:K40" si="0">E7*100/J7</f>
        <v>94.108725260500719</v>
      </c>
      <c r="L7" s="388">
        <f t="shared" ref="L7:L40" si="1">I7*100/J7</f>
        <v>5.8912747394992682</v>
      </c>
      <c r="M7" s="379" t="s">
        <v>31</v>
      </c>
      <c r="N7" s="19">
        <v>0</v>
      </c>
      <c r="O7" s="32">
        <v>0</v>
      </c>
      <c r="P7" s="32">
        <v>433.82692500000002</v>
      </c>
      <c r="Q7" s="20">
        <v>433.82692500000002</v>
      </c>
      <c r="R7" s="19">
        <v>30.979683999999999</v>
      </c>
      <c r="S7" s="32">
        <v>0</v>
      </c>
      <c r="T7" s="32">
        <v>0</v>
      </c>
      <c r="U7" s="20">
        <v>30.979683999999999</v>
      </c>
      <c r="V7" s="20">
        <v>464.80660899999998</v>
      </c>
      <c r="W7" s="29">
        <v>93.334930398978045</v>
      </c>
      <c r="X7" s="29">
        <v>6.6650696010219548</v>
      </c>
      <c r="Y7" s="379" t="s">
        <v>31</v>
      </c>
      <c r="Z7" s="389">
        <v>469.55859700000002</v>
      </c>
      <c r="AA7" s="20">
        <v>469.55859700000002</v>
      </c>
      <c r="AB7" s="35">
        <v>15.113232999999999</v>
      </c>
      <c r="AC7" s="32">
        <v>0</v>
      </c>
      <c r="AD7" s="20">
        <v>15.113232999999999</v>
      </c>
      <c r="AE7" s="20">
        <v>484.67183</v>
      </c>
      <c r="AF7" s="29">
        <v>96.881759560897109</v>
      </c>
      <c r="AG7" s="29">
        <v>3.1182404391028875</v>
      </c>
      <c r="AH7" s="379" t="s">
        <v>31</v>
      </c>
      <c r="AI7" s="389">
        <v>471.43400200000002</v>
      </c>
      <c r="AJ7" s="20">
        <v>471.43400200000002</v>
      </c>
      <c r="AK7" s="35">
        <v>25.919156999999998</v>
      </c>
      <c r="AL7" s="32">
        <v>0</v>
      </c>
      <c r="AM7" s="20">
        <v>25.919156999999998</v>
      </c>
      <c r="AN7" s="20">
        <f t="shared" ref="AN7:AN40" si="2">+SUM(AJ7:AL7)</f>
        <v>497.35315900000001</v>
      </c>
      <c r="AO7" s="29">
        <f t="shared" ref="AO7:AO40" si="3">+AJ7/AN7*100</f>
        <v>94.788581005072089</v>
      </c>
      <c r="AP7" s="29">
        <f t="shared" ref="AP7:AP40" si="4">+AM7/AN7*100</f>
        <v>5.2114189949279073</v>
      </c>
      <c r="AQ7" s="379" t="s">
        <v>31</v>
      </c>
      <c r="AR7" s="389">
        <v>0</v>
      </c>
      <c r="AS7" s="32">
        <v>0</v>
      </c>
      <c r="AT7" s="32">
        <v>487.79285800000002</v>
      </c>
      <c r="AU7" s="20">
        <v>487.79285800000002</v>
      </c>
      <c r="AV7" s="35">
        <v>34.693019</v>
      </c>
      <c r="AW7" s="32">
        <v>0</v>
      </c>
      <c r="AX7" s="32">
        <v>0</v>
      </c>
      <c r="AY7" s="20">
        <v>34.693019</v>
      </c>
      <c r="AZ7" s="20">
        <v>522.48587699999996</v>
      </c>
      <c r="BA7" s="29">
        <f t="shared" ref="BA7:BA40" si="5">AU7/AZ7*100</f>
        <v>93.360008274443757</v>
      </c>
      <c r="BB7" s="29">
        <f t="shared" ref="BB7:BB40" si="6">AY7/AZ7*100</f>
        <v>6.6399917255562491</v>
      </c>
      <c r="BC7" s="379" t="s">
        <v>31</v>
      </c>
      <c r="BD7" s="389">
        <v>0</v>
      </c>
      <c r="BE7" s="32"/>
      <c r="BF7" s="32">
        <v>443.90691500000003</v>
      </c>
      <c r="BG7" s="20">
        <v>443.90691500000003</v>
      </c>
      <c r="BH7" s="35">
        <v>30.707599999999999</v>
      </c>
      <c r="BI7" s="32">
        <v>0</v>
      </c>
      <c r="BJ7" s="32">
        <v>0</v>
      </c>
      <c r="BK7" s="20">
        <v>30.707599999999999</v>
      </c>
      <c r="BL7" s="20">
        <v>474.61451500000004</v>
      </c>
      <c r="BM7" s="29">
        <f t="shared" ref="BM7:BM40" si="7">(BG7*100)/BL7</f>
        <v>93.529991386799452</v>
      </c>
      <c r="BN7" s="29">
        <f t="shared" ref="BN7:BN40" si="8">(BK7*100)/BL7</f>
        <v>6.4700086132005454</v>
      </c>
      <c r="BO7" s="379" t="s">
        <v>31</v>
      </c>
      <c r="BP7" s="389">
        <v>0</v>
      </c>
      <c r="BQ7" s="32">
        <v>0</v>
      </c>
      <c r="BR7" s="32">
        <v>468.01891799999999</v>
      </c>
      <c r="BS7" s="20">
        <v>468.01891799999999</v>
      </c>
      <c r="BT7" s="35">
        <v>52.619889999999998</v>
      </c>
      <c r="BU7" s="32">
        <v>0</v>
      </c>
      <c r="BV7" s="32">
        <v>0</v>
      </c>
      <c r="BW7" s="20">
        <v>52.619889999999998</v>
      </c>
      <c r="BX7" s="20">
        <v>520.63880800000004</v>
      </c>
      <c r="BY7" s="29">
        <f t="shared" ref="BY7:BY38" si="9">(BS7*100)/BX7</f>
        <v>89.893206347383909</v>
      </c>
      <c r="BZ7" s="29">
        <f t="shared" ref="BZ7:BZ38" si="10">(BW7*100)/BX7</f>
        <v>10.106793652616075</v>
      </c>
      <c r="CA7" s="379" t="s">
        <v>31</v>
      </c>
      <c r="CB7" s="389">
        <v>0</v>
      </c>
      <c r="CC7" s="32">
        <v>0</v>
      </c>
      <c r="CD7" s="32">
        <v>528.61085600000001</v>
      </c>
      <c r="CE7" s="20">
        <v>528.61085600000001</v>
      </c>
      <c r="CF7" s="35">
        <v>90.359710000000007</v>
      </c>
      <c r="CG7" s="32">
        <v>495</v>
      </c>
      <c r="CH7" s="32">
        <v>0</v>
      </c>
      <c r="CI7" s="20">
        <v>585.35970999999995</v>
      </c>
      <c r="CJ7" s="20">
        <v>1113.970566</v>
      </c>
      <c r="CK7" s="29">
        <f t="shared" ref="CK7:CK38" si="11">(CE7*100)/CJ7</f>
        <v>47.452856667309824</v>
      </c>
      <c r="CL7" s="29">
        <f t="shared" ref="CL7:CL38" si="12">(CI7*100)/CJ7</f>
        <v>52.547143332690176</v>
      </c>
      <c r="CM7" s="379" t="s">
        <v>31</v>
      </c>
      <c r="CN7" s="631">
        <v>108.308778</v>
      </c>
      <c r="CO7" s="632">
        <v>7.5</v>
      </c>
      <c r="CP7" s="632">
        <v>455.00789700000001</v>
      </c>
      <c r="CQ7" s="633">
        <v>570.81667500000003</v>
      </c>
      <c r="CR7" s="634">
        <v>18.974354244293931</v>
      </c>
      <c r="CS7" s="634">
        <v>1.3139069562044592</v>
      </c>
      <c r="CT7" s="634">
        <v>79.711738799501603</v>
      </c>
      <c r="CU7" s="379" t="s">
        <v>31</v>
      </c>
      <c r="CV7" s="631">
        <v>96.388465999999994</v>
      </c>
      <c r="CW7" s="632">
        <v>0</v>
      </c>
      <c r="CX7" s="632">
        <v>476.42441200000002</v>
      </c>
      <c r="CY7" s="633">
        <v>572.81287799999996</v>
      </c>
      <c r="CZ7" s="634">
        <v>16.827217002617701</v>
      </c>
      <c r="DA7" s="634">
        <v>0</v>
      </c>
      <c r="DB7" s="634">
        <v>83.172782997382299</v>
      </c>
      <c r="DC7" s="379" t="s">
        <v>31</v>
      </c>
      <c r="DD7" s="631">
        <v>105.221603</v>
      </c>
      <c r="DE7" s="632">
        <v>2.8424930000000002</v>
      </c>
      <c r="DF7" s="632">
        <v>501.522424</v>
      </c>
      <c r="DG7" s="633">
        <v>609.58651999999995</v>
      </c>
      <c r="DH7" s="634">
        <v>17.261143340243155</v>
      </c>
      <c r="DI7" s="634">
        <v>0.46629853297937102</v>
      </c>
      <c r="DJ7" s="634">
        <v>82.272558126777483</v>
      </c>
      <c r="DK7" s="379" t="s">
        <v>31</v>
      </c>
      <c r="DL7" s="631">
        <v>113.544456</v>
      </c>
      <c r="DM7" s="632">
        <v>40.777385000000002</v>
      </c>
      <c r="DN7" s="632">
        <v>506.84388200000001</v>
      </c>
      <c r="DO7" s="633">
        <v>661.16572299999996</v>
      </c>
      <c r="DP7" s="634">
        <v>17.173373036460333</v>
      </c>
      <c r="DQ7" s="634">
        <v>6.16749834141054</v>
      </c>
      <c r="DR7" s="634">
        <v>76.659128622129131</v>
      </c>
    </row>
    <row r="8" spans="1:122" ht="15.75" x14ac:dyDescent="0.25">
      <c r="A8" s="380" t="s">
        <v>30</v>
      </c>
      <c r="B8" s="19">
        <v>20200.512694000001</v>
      </c>
      <c r="C8" s="32">
        <v>71427.469996999993</v>
      </c>
      <c r="D8" s="32">
        <v>19354.630598</v>
      </c>
      <c r="E8" s="20">
        <v>110982.613289</v>
      </c>
      <c r="F8" s="19">
        <v>4.7994380000000003</v>
      </c>
      <c r="G8" s="32">
        <v>57.756777</v>
      </c>
      <c r="H8" s="32">
        <v>11.369673000000001</v>
      </c>
      <c r="I8" s="20">
        <v>73.925888</v>
      </c>
      <c r="J8" s="20">
        <v>111056.539177</v>
      </c>
      <c r="K8" s="387">
        <f t="shared" si="0"/>
        <v>99.933434007085182</v>
      </c>
      <c r="L8" s="388">
        <f t="shared" si="1"/>
        <v>6.6565992914814492E-2</v>
      </c>
      <c r="M8" s="380" t="s">
        <v>30</v>
      </c>
      <c r="N8" s="19">
        <v>0</v>
      </c>
      <c r="O8" s="32">
        <v>0</v>
      </c>
      <c r="P8" s="32">
        <v>118498.043277</v>
      </c>
      <c r="Q8" s="20">
        <v>118498.043277</v>
      </c>
      <c r="R8" s="19">
        <v>14.307078000000001</v>
      </c>
      <c r="S8" s="32">
        <v>40.867679000000003</v>
      </c>
      <c r="T8" s="32">
        <v>0</v>
      </c>
      <c r="U8" s="20">
        <v>55.174757</v>
      </c>
      <c r="V8" s="20">
        <v>118553.218034</v>
      </c>
      <c r="W8" s="29">
        <v>99.953459924652421</v>
      </c>
      <c r="X8" s="29">
        <v>4.6540075347579091E-2</v>
      </c>
      <c r="Y8" s="380" t="s">
        <v>30</v>
      </c>
      <c r="Z8" s="389">
        <v>108667.303088</v>
      </c>
      <c r="AA8" s="20">
        <v>108667.303088</v>
      </c>
      <c r="AB8" s="35">
        <v>14.075161</v>
      </c>
      <c r="AC8" s="32">
        <v>60.640822999999997</v>
      </c>
      <c r="AD8" s="20">
        <v>74.715984000000006</v>
      </c>
      <c r="AE8" s="20">
        <v>108742.019072</v>
      </c>
      <c r="AF8" s="29">
        <v>99.931290604462177</v>
      </c>
      <c r="AG8" s="29">
        <v>6.8709395537827234E-2</v>
      </c>
      <c r="AH8" s="380" t="s">
        <v>30</v>
      </c>
      <c r="AI8" s="389">
        <v>108077.538533</v>
      </c>
      <c r="AJ8" s="20">
        <v>108077.538533</v>
      </c>
      <c r="AK8" s="35">
        <v>3193.6056870000002</v>
      </c>
      <c r="AL8" s="32">
        <v>690.75721899999996</v>
      </c>
      <c r="AM8" s="20">
        <v>3884.3629060000003</v>
      </c>
      <c r="AN8" s="20">
        <f t="shared" si="2"/>
        <v>111961.90143900001</v>
      </c>
      <c r="AO8" s="29">
        <f t="shared" si="3"/>
        <v>96.530638676124738</v>
      </c>
      <c r="AP8" s="29">
        <f t="shared" si="4"/>
        <v>3.4693613238752565</v>
      </c>
      <c r="AQ8" s="380" t="s">
        <v>30</v>
      </c>
      <c r="AR8" s="389">
        <v>6.2574649999999998</v>
      </c>
      <c r="AS8" s="32">
        <v>10</v>
      </c>
      <c r="AT8" s="32">
        <v>101263.479328</v>
      </c>
      <c r="AU8" s="20">
        <v>101279.736793</v>
      </c>
      <c r="AV8" s="35">
        <v>19.096931999999999</v>
      </c>
      <c r="AW8" s="32">
        <v>524.46648700000003</v>
      </c>
      <c r="AX8" s="32">
        <v>0</v>
      </c>
      <c r="AY8" s="20">
        <v>543.56341899999995</v>
      </c>
      <c r="AZ8" s="20">
        <v>101823.300212</v>
      </c>
      <c r="BA8" s="29">
        <f t="shared" si="5"/>
        <v>99.4661699062314</v>
      </c>
      <c r="BB8" s="29">
        <f t="shared" si="6"/>
        <v>0.53383009376859725</v>
      </c>
      <c r="BC8" s="380" t="s">
        <v>30</v>
      </c>
      <c r="BD8" s="389">
        <v>0</v>
      </c>
      <c r="BE8" s="32">
        <v>0</v>
      </c>
      <c r="BF8" s="32">
        <v>106227.706059</v>
      </c>
      <c r="BG8" s="20">
        <v>106227.706059</v>
      </c>
      <c r="BH8" s="35">
        <v>28.168364</v>
      </c>
      <c r="BI8" s="32">
        <v>15467.687211</v>
      </c>
      <c r="BJ8" s="32">
        <v>0</v>
      </c>
      <c r="BK8" s="20">
        <v>15495.855575</v>
      </c>
      <c r="BL8" s="20">
        <v>121723.561634</v>
      </c>
      <c r="BM8" s="29">
        <f t="shared" si="7"/>
        <v>87.269633448951211</v>
      </c>
      <c r="BN8" s="29">
        <f t="shared" si="8"/>
        <v>12.730366551048794</v>
      </c>
      <c r="BO8" s="380" t="s">
        <v>30</v>
      </c>
      <c r="BP8" s="389">
        <v>10216.291109</v>
      </c>
      <c r="BQ8" s="32">
        <v>0</v>
      </c>
      <c r="BR8" s="32">
        <v>120312.91664700001</v>
      </c>
      <c r="BS8" s="20">
        <v>130529.207756</v>
      </c>
      <c r="BT8" s="35">
        <v>20.498604</v>
      </c>
      <c r="BU8" s="32">
        <v>607.59127100000001</v>
      </c>
      <c r="BV8" s="32">
        <v>0</v>
      </c>
      <c r="BW8" s="20">
        <v>628.08987500000001</v>
      </c>
      <c r="BX8" s="20">
        <v>131157.29763099999</v>
      </c>
      <c r="BY8" s="29">
        <f t="shared" si="9"/>
        <v>99.521117096536202</v>
      </c>
      <c r="BZ8" s="29">
        <f t="shared" si="10"/>
        <v>0.47888290346380724</v>
      </c>
      <c r="CA8" s="380" t="s">
        <v>30</v>
      </c>
      <c r="CB8" s="389">
        <v>434.60000300000002</v>
      </c>
      <c r="CC8" s="32">
        <v>390</v>
      </c>
      <c r="CD8" s="32">
        <v>107411.20119199999</v>
      </c>
      <c r="CE8" s="20">
        <v>108235.80119499999</v>
      </c>
      <c r="CF8" s="35">
        <v>18.645171999999999</v>
      </c>
      <c r="CG8" s="32">
        <v>1003.711257</v>
      </c>
      <c r="CH8" s="32">
        <v>0</v>
      </c>
      <c r="CI8" s="20">
        <v>1022.356429</v>
      </c>
      <c r="CJ8" s="20">
        <v>109258.157624</v>
      </c>
      <c r="CK8" s="29">
        <f t="shared" si="11"/>
        <v>99.064274511640292</v>
      </c>
      <c r="CL8" s="29">
        <f t="shared" si="12"/>
        <v>0.93572548835971392</v>
      </c>
      <c r="CM8" s="380" t="s">
        <v>30</v>
      </c>
      <c r="CN8" s="631">
        <v>25.361567999999998</v>
      </c>
      <c r="CO8" s="632">
        <v>3253.2032319999998</v>
      </c>
      <c r="CP8" s="632">
        <v>113669.862083</v>
      </c>
      <c r="CQ8" s="633">
        <v>116948.42688299999</v>
      </c>
      <c r="CR8" s="634">
        <v>2.1686112995237424E-2</v>
      </c>
      <c r="CS8" s="634">
        <v>2.7817417631915973</v>
      </c>
      <c r="CT8" s="634">
        <v>97.196572123813169</v>
      </c>
      <c r="CU8" s="380" t="s">
        <v>30</v>
      </c>
      <c r="CV8" s="631">
        <v>1005.984631</v>
      </c>
      <c r="CW8" s="632">
        <v>2459.7071919999998</v>
      </c>
      <c r="CX8" s="632">
        <v>114615.133768</v>
      </c>
      <c r="CY8" s="633">
        <v>118080.825591</v>
      </c>
      <c r="CZ8" s="634">
        <v>0.85194579726640696</v>
      </c>
      <c r="DA8" s="634">
        <v>2.0830707946773299</v>
      </c>
      <c r="DB8" s="634">
        <v>97.064983408056307</v>
      </c>
      <c r="DC8" s="380" t="s">
        <v>30</v>
      </c>
      <c r="DD8" s="631">
        <v>2018.054167</v>
      </c>
      <c r="DE8" s="632">
        <v>2734.8967950000001</v>
      </c>
      <c r="DF8" s="632">
        <v>115240.195675</v>
      </c>
      <c r="DG8" s="633">
        <v>119993.146637</v>
      </c>
      <c r="DH8" s="634">
        <v>1.6818078561644547</v>
      </c>
      <c r="DI8" s="634">
        <v>2.2792108313265049</v>
      </c>
      <c r="DJ8" s="634">
        <v>96.038981312509037</v>
      </c>
      <c r="DK8" s="380" t="s">
        <v>30</v>
      </c>
      <c r="DL8" s="631">
        <v>1400.780272</v>
      </c>
      <c r="DM8" s="632">
        <v>4445.6155879999997</v>
      </c>
      <c r="DN8" s="632">
        <v>117995.716715</v>
      </c>
      <c r="DO8" s="633">
        <v>123842.11257500001</v>
      </c>
      <c r="DP8" s="634">
        <v>1.1311017253130864</v>
      </c>
      <c r="DQ8" s="634">
        <v>3.5897446317444648</v>
      </c>
      <c r="DR8" s="634">
        <v>95.279153642942447</v>
      </c>
    </row>
    <row r="9" spans="1:122" ht="15.75" x14ac:dyDescent="0.25">
      <c r="A9" s="380" t="s">
        <v>29</v>
      </c>
      <c r="B9" s="19">
        <v>67.717294999999993</v>
      </c>
      <c r="C9" s="32">
        <v>7163.0411190000004</v>
      </c>
      <c r="D9" s="32">
        <v>18568.843236000001</v>
      </c>
      <c r="E9" s="20">
        <v>25799.601650000001</v>
      </c>
      <c r="F9" s="19">
        <v>142.87765300000001</v>
      </c>
      <c r="G9" s="32">
        <v>348.74902200000002</v>
      </c>
      <c r="H9" s="32">
        <v>5.9868589999999999</v>
      </c>
      <c r="I9" s="20">
        <v>497.61353400000002</v>
      </c>
      <c r="J9" s="20">
        <v>26297.215184000001</v>
      </c>
      <c r="K9" s="387">
        <f t="shared" si="0"/>
        <v>98.107732965189555</v>
      </c>
      <c r="L9" s="388">
        <f t="shared" si="1"/>
        <v>1.8922670348104491</v>
      </c>
      <c r="M9" s="380" t="s">
        <v>29</v>
      </c>
      <c r="N9" s="19">
        <v>0</v>
      </c>
      <c r="O9" s="32">
        <v>0</v>
      </c>
      <c r="P9" s="32">
        <v>24699.094004999999</v>
      </c>
      <c r="Q9" s="20">
        <v>24699.094004999999</v>
      </c>
      <c r="R9" s="19">
        <v>157.51634899999999</v>
      </c>
      <c r="S9" s="32">
        <v>395.55121600000001</v>
      </c>
      <c r="T9" s="32">
        <v>9.8000000000000007</v>
      </c>
      <c r="U9" s="20">
        <v>562.86756500000001</v>
      </c>
      <c r="V9" s="20">
        <v>25261.961569999999</v>
      </c>
      <c r="W9" s="29">
        <v>97.771877043513371</v>
      </c>
      <c r="X9" s="29">
        <v>2.2281229564866294</v>
      </c>
      <c r="Y9" s="380" t="s">
        <v>29</v>
      </c>
      <c r="Z9" s="389">
        <v>25896.431114999999</v>
      </c>
      <c r="AA9" s="20">
        <v>25896.431114999999</v>
      </c>
      <c r="AB9" s="35">
        <v>182.05942400000001</v>
      </c>
      <c r="AC9" s="32">
        <v>185.75069400000001</v>
      </c>
      <c r="AD9" s="20">
        <v>367.81011799999999</v>
      </c>
      <c r="AE9" s="20">
        <v>26264.241233000001</v>
      </c>
      <c r="AF9" s="29">
        <v>98.599578359271774</v>
      </c>
      <c r="AG9" s="29">
        <v>1.4004216407282342</v>
      </c>
      <c r="AH9" s="380" t="s">
        <v>29</v>
      </c>
      <c r="AI9" s="389">
        <v>25992.567513000002</v>
      </c>
      <c r="AJ9" s="20">
        <v>25992.567513000002</v>
      </c>
      <c r="AK9" s="35">
        <v>151.97882799999999</v>
      </c>
      <c r="AL9" s="32">
        <v>106.809541</v>
      </c>
      <c r="AM9" s="20">
        <v>258.78836899999999</v>
      </c>
      <c r="AN9" s="20">
        <f t="shared" si="2"/>
        <v>26251.355882</v>
      </c>
      <c r="AO9" s="29">
        <f t="shared" si="3"/>
        <v>99.01419046633913</v>
      </c>
      <c r="AP9" s="29">
        <f t="shared" si="4"/>
        <v>0.98580953366087154</v>
      </c>
      <c r="AQ9" s="380" t="s">
        <v>29</v>
      </c>
      <c r="AR9" s="389">
        <v>0</v>
      </c>
      <c r="AS9" s="32">
        <v>1617.0029999999999</v>
      </c>
      <c r="AT9" s="32">
        <v>26611.955533</v>
      </c>
      <c r="AU9" s="20">
        <v>28228.958533000001</v>
      </c>
      <c r="AV9" s="35">
        <v>150.14855700000001</v>
      </c>
      <c r="AW9" s="32">
        <v>421.99847</v>
      </c>
      <c r="AX9" s="32">
        <v>0</v>
      </c>
      <c r="AY9" s="20">
        <v>572.14702699999998</v>
      </c>
      <c r="AZ9" s="20">
        <v>28801.10556</v>
      </c>
      <c r="BA9" s="29">
        <f t="shared" si="5"/>
        <v>98.013454636982345</v>
      </c>
      <c r="BB9" s="29">
        <f t="shared" si="6"/>
        <v>1.9865453630176548</v>
      </c>
      <c r="BC9" s="380" t="s">
        <v>29</v>
      </c>
      <c r="BD9" s="389">
        <v>0</v>
      </c>
      <c r="BE9" s="32">
        <v>0</v>
      </c>
      <c r="BF9" s="32">
        <v>25571.989803</v>
      </c>
      <c r="BG9" s="20">
        <v>25571.989803</v>
      </c>
      <c r="BH9" s="35">
        <v>148.02722299999999</v>
      </c>
      <c r="BI9" s="32">
        <v>216.38593599999999</v>
      </c>
      <c r="BJ9" s="32">
        <v>0</v>
      </c>
      <c r="BK9" s="20">
        <v>364.41315899999995</v>
      </c>
      <c r="BL9" s="20">
        <v>25936.402962</v>
      </c>
      <c r="BM9" s="29">
        <f t="shared" si="7"/>
        <v>98.594974177668703</v>
      </c>
      <c r="BN9" s="29">
        <f t="shared" si="8"/>
        <v>1.4050258223312992</v>
      </c>
      <c r="BO9" s="380" t="s">
        <v>29</v>
      </c>
      <c r="BP9" s="389">
        <v>0</v>
      </c>
      <c r="BQ9" s="32">
        <v>0</v>
      </c>
      <c r="BR9" s="32">
        <v>26002.926351999999</v>
      </c>
      <c r="BS9" s="20">
        <v>26002.926351999999</v>
      </c>
      <c r="BT9" s="35">
        <v>140.14225400000001</v>
      </c>
      <c r="BU9" s="32">
        <v>233.0788</v>
      </c>
      <c r="BV9" s="32">
        <v>0</v>
      </c>
      <c r="BW9" s="20">
        <v>373.22105399999998</v>
      </c>
      <c r="BX9" s="20">
        <v>26376.147406</v>
      </c>
      <c r="BY9" s="29">
        <f t="shared" si="9"/>
        <v>98.585005428370096</v>
      </c>
      <c r="BZ9" s="29">
        <f t="shared" si="10"/>
        <v>1.4149945716298975</v>
      </c>
      <c r="CA9" s="380" t="s">
        <v>29</v>
      </c>
      <c r="CB9" s="389">
        <v>0</v>
      </c>
      <c r="CC9" s="32">
        <v>0</v>
      </c>
      <c r="CD9" s="32">
        <v>25830.861446999999</v>
      </c>
      <c r="CE9" s="20">
        <v>25830.861446999999</v>
      </c>
      <c r="CF9" s="35">
        <v>167.722015</v>
      </c>
      <c r="CG9" s="32">
        <v>290.76930599999997</v>
      </c>
      <c r="CH9" s="32">
        <v>0</v>
      </c>
      <c r="CI9" s="20">
        <v>458.49132100000003</v>
      </c>
      <c r="CJ9" s="20">
        <v>26289.352768000001</v>
      </c>
      <c r="CK9" s="29">
        <f t="shared" si="11"/>
        <v>98.255980947701062</v>
      </c>
      <c r="CL9" s="29">
        <f t="shared" si="12"/>
        <v>1.7440190522989447</v>
      </c>
      <c r="CM9" s="380" t="s">
        <v>29</v>
      </c>
      <c r="CN9" s="631">
        <v>163.460148</v>
      </c>
      <c r="CO9" s="632">
        <v>5677.1216940000004</v>
      </c>
      <c r="CP9" s="632">
        <v>20242.765755</v>
      </c>
      <c r="CQ9" s="633">
        <v>26083.347597</v>
      </c>
      <c r="CR9" s="634">
        <v>0.62668393078042073</v>
      </c>
      <c r="CS9" s="634">
        <v>21.765310886141624</v>
      </c>
      <c r="CT9" s="634">
        <v>77.60800518307795</v>
      </c>
      <c r="CU9" s="380" t="s">
        <v>29</v>
      </c>
      <c r="CV9" s="631">
        <v>190.93338800000001</v>
      </c>
      <c r="CW9" s="632">
        <v>5434.7326430000003</v>
      </c>
      <c r="CX9" s="632">
        <v>20252.284697999999</v>
      </c>
      <c r="CY9" s="633">
        <v>25877.950729</v>
      </c>
      <c r="CZ9" s="634">
        <v>0.73782267382568101</v>
      </c>
      <c r="DA9" s="634">
        <v>21.001402699594699</v>
      </c>
      <c r="DB9" s="634">
        <v>78.260774626579604</v>
      </c>
      <c r="DC9" s="380" t="s">
        <v>29</v>
      </c>
      <c r="DD9" s="631">
        <v>203.65776</v>
      </c>
      <c r="DE9" s="632">
        <v>2572.5355169999998</v>
      </c>
      <c r="DF9" s="632">
        <v>22510.414399000001</v>
      </c>
      <c r="DG9" s="633">
        <v>25286.607676</v>
      </c>
      <c r="DH9" s="634">
        <v>0.80539771332512677</v>
      </c>
      <c r="DI9" s="634">
        <v>10.173509827661235</v>
      </c>
      <c r="DJ9" s="634">
        <v>89.021092459013644</v>
      </c>
      <c r="DK9" s="380" t="s">
        <v>29</v>
      </c>
      <c r="DL9" s="631">
        <v>320.12585200000001</v>
      </c>
      <c r="DM9" s="632">
        <v>2894.4612269999998</v>
      </c>
      <c r="DN9" s="632">
        <v>22276.512536999999</v>
      </c>
      <c r="DO9" s="633">
        <v>25491.099616</v>
      </c>
      <c r="DP9" s="634">
        <v>1.255833827580614</v>
      </c>
      <c r="DQ9" s="634">
        <v>11.354791557062658</v>
      </c>
      <c r="DR9" s="634">
        <v>87.389374615356715</v>
      </c>
    </row>
    <row r="10" spans="1:122" ht="15.75" x14ac:dyDescent="0.25">
      <c r="A10" s="380" t="s">
        <v>28</v>
      </c>
      <c r="B10" s="19">
        <v>2194.360956</v>
      </c>
      <c r="C10" s="32">
        <v>1185.315781</v>
      </c>
      <c r="D10" s="32">
        <v>15086.200167999999</v>
      </c>
      <c r="E10" s="20">
        <v>18465.876905000001</v>
      </c>
      <c r="F10" s="19">
        <v>731.71586400000001</v>
      </c>
      <c r="G10" s="32">
        <v>22.409472999999998</v>
      </c>
      <c r="H10" s="32">
        <v>24.339655</v>
      </c>
      <c r="I10" s="20">
        <v>778.46499200000005</v>
      </c>
      <c r="J10" s="20">
        <v>19244.341896999998</v>
      </c>
      <c r="K10" s="387">
        <f t="shared" si="0"/>
        <v>95.95483703123486</v>
      </c>
      <c r="L10" s="388">
        <f t="shared" si="1"/>
        <v>4.0451629687651467</v>
      </c>
      <c r="M10" s="380" t="s">
        <v>28</v>
      </c>
      <c r="N10" s="19">
        <v>0.82007600000000003</v>
      </c>
      <c r="O10" s="32">
        <v>33.6</v>
      </c>
      <c r="P10" s="32">
        <v>17695.828890000001</v>
      </c>
      <c r="Q10" s="20">
        <v>17730.248965999999</v>
      </c>
      <c r="R10" s="19">
        <v>812.06605400000001</v>
      </c>
      <c r="S10" s="32">
        <v>33.397502000000003</v>
      </c>
      <c r="T10" s="32">
        <v>0</v>
      </c>
      <c r="U10" s="20">
        <v>845.46355600000004</v>
      </c>
      <c r="V10" s="20">
        <v>18575.712522000002</v>
      </c>
      <c r="W10" s="29">
        <v>95.448553830714786</v>
      </c>
      <c r="X10" s="29">
        <v>4.5514461692852137</v>
      </c>
      <c r="Y10" s="380" t="s">
        <v>28</v>
      </c>
      <c r="Z10" s="389">
        <v>18749.538266</v>
      </c>
      <c r="AA10" s="20">
        <v>18749.538266</v>
      </c>
      <c r="AB10" s="35">
        <v>589.60992099999999</v>
      </c>
      <c r="AC10" s="32">
        <v>27.227473</v>
      </c>
      <c r="AD10" s="20">
        <v>616.83739400000002</v>
      </c>
      <c r="AE10" s="20">
        <v>19366.375660000002</v>
      </c>
      <c r="AF10" s="29">
        <v>96.814905355398849</v>
      </c>
      <c r="AG10" s="29">
        <v>3.1850946446011466</v>
      </c>
      <c r="AH10" s="380" t="s">
        <v>28</v>
      </c>
      <c r="AI10" s="389">
        <v>16368.900927000001</v>
      </c>
      <c r="AJ10" s="20">
        <v>16368.900927000001</v>
      </c>
      <c r="AK10" s="35">
        <v>2612.8018069999998</v>
      </c>
      <c r="AL10" s="32">
        <v>731.20562500000005</v>
      </c>
      <c r="AM10" s="20">
        <v>3344.0074319999999</v>
      </c>
      <c r="AN10" s="20">
        <f t="shared" si="2"/>
        <v>19712.908358999997</v>
      </c>
      <c r="AO10" s="29">
        <f t="shared" si="3"/>
        <v>83.03645828864579</v>
      </c>
      <c r="AP10" s="29">
        <f t="shared" si="4"/>
        <v>16.963541711354232</v>
      </c>
      <c r="AQ10" s="380" t="s">
        <v>28</v>
      </c>
      <c r="AR10" s="389">
        <v>0</v>
      </c>
      <c r="AS10" s="32">
        <v>0</v>
      </c>
      <c r="AT10" s="32">
        <v>16290.952829</v>
      </c>
      <c r="AU10" s="20">
        <v>16290.952829</v>
      </c>
      <c r="AV10" s="35">
        <v>2555.5405609999998</v>
      </c>
      <c r="AW10" s="32">
        <v>1020.831801</v>
      </c>
      <c r="AX10" s="32">
        <v>3.7759999999999998</v>
      </c>
      <c r="AY10" s="20">
        <v>3580.1483619999999</v>
      </c>
      <c r="AZ10" s="20">
        <v>19871.101191000002</v>
      </c>
      <c r="BA10" s="29">
        <f t="shared" si="5"/>
        <v>81.983140604097386</v>
      </c>
      <c r="BB10" s="29">
        <f t="shared" si="6"/>
        <v>18.016859395902614</v>
      </c>
      <c r="BC10" s="380" t="s">
        <v>28</v>
      </c>
      <c r="BD10" s="389">
        <v>0</v>
      </c>
      <c r="BE10" s="32">
        <v>0</v>
      </c>
      <c r="BF10" s="32">
        <v>16111.804679999999</v>
      </c>
      <c r="BG10" s="20">
        <v>16111.804679999999</v>
      </c>
      <c r="BH10" s="35">
        <v>3589.7431350000002</v>
      </c>
      <c r="BI10" s="32">
        <v>651.37346500000001</v>
      </c>
      <c r="BJ10" s="32">
        <v>0</v>
      </c>
      <c r="BK10" s="20">
        <v>4241.1166000000003</v>
      </c>
      <c r="BL10" s="20">
        <v>20352.921279999999</v>
      </c>
      <c r="BM10" s="29">
        <f t="shared" si="7"/>
        <v>79.162123502302464</v>
      </c>
      <c r="BN10" s="29">
        <f t="shared" si="8"/>
        <v>20.837876497697536</v>
      </c>
      <c r="BO10" s="380" t="s">
        <v>28</v>
      </c>
      <c r="BP10" s="389">
        <v>0</v>
      </c>
      <c r="BQ10" s="32">
        <v>0</v>
      </c>
      <c r="BR10" s="32">
        <v>16052.447909</v>
      </c>
      <c r="BS10" s="20">
        <v>16052.447909</v>
      </c>
      <c r="BT10" s="35">
        <v>2742.9456220000002</v>
      </c>
      <c r="BU10" s="32">
        <v>910.64644799999996</v>
      </c>
      <c r="BV10" s="32">
        <v>0</v>
      </c>
      <c r="BW10" s="20">
        <v>3653.5920700000001</v>
      </c>
      <c r="BX10" s="20">
        <v>19706.039979000001</v>
      </c>
      <c r="BY10" s="29">
        <f t="shared" si="9"/>
        <v>81.459531829360458</v>
      </c>
      <c r="BZ10" s="29">
        <f t="shared" si="10"/>
        <v>18.540468170639549</v>
      </c>
      <c r="CA10" s="380" t="s">
        <v>28</v>
      </c>
      <c r="CB10" s="389">
        <v>0</v>
      </c>
      <c r="CC10" s="32">
        <v>0.55018599999999995</v>
      </c>
      <c r="CD10" s="32">
        <v>16481.132300000001</v>
      </c>
      <c r="CE10" s="20">
        <v>16481.682486000002</v>
      </c>
      <c r="CF10" s="35">
        <v>2479.0024579999999</v>
      </c>
      <c r="CG10" s="32">
        <v>980.61192300000005</v>
      </c>
      <c r="CH10" s="32">
        <v>0</v>
      </c>
      <c r="CI10" s="20">
        <v>3459.6143809999999</v>
      </c>
      <c r="CJ10" s="20">
        <v>19941.296867000001</v>
      </c>
      <c r="CK10" s="29">
        <f t="shared" si="11"/>
        <v>82.651006080125271</v>
      </c>
      <c r="CL10" s="29">
        <f t="shared" si="12"/>
        <v>17.348993919874726</v>
      </c>
      <c r="CM10" s="380" t="s">
        <v>28</v>
      </c>
      <c r="CN10" s="631">
        <v>2958.5856680000002</v>
      </c>
      <c r="CO10" s="632">
        <v>1046.4489129999999</v>
      </c>
      <c r="CP10" s="632">
        <v>15819.721437</v>
      </c>
      <c r="CQ10" s="633">
        <v>19824.756018</v>
      </c>
      <c r="CR10" s="634">
        <v>14.923692706804237</v>
      </c>
      <c r="CS10" s="634">
        <v>5.2784957961140639</v>
      </c>
      <c r="CT10" s="634">
        <v>79.797811497081696</v>
      </c>
      <c r="CU10" s="380" t="s">
        <v>28</v>
      </c>
      <c r="CV10" s="631">
        <v>3245.6117330000002</v>
      </c>
      <c r="CW10" s="632">
        <v>1206.270612</v>
      </c>
      <c r="CX10" s="632">
        <v>15994.409234999999</v>
      </c>
      <c r="CY10" s="633">
        <v>20446.291580000001</v>
      </c>
      <c r="CZ10" s="634">
        <v>15.8738405950093</v>
      </c>
      <c r="DA10" s="634">
        <v>5.8997036566765004</v>
      </c>
      <c r="DB10" s="634">
        <v>78.226455748314294</v>
      </c>
      <c r="DC10" s="380" t="s">
        <v>28</v>
      </c>
      <c r="DD10" s="631">
        <v>3063.3360990000001</v>
      </c>
      <c r="DE10" s="632">
        <v>1136.232788</v>
      </c>
      <c r="DF10" s="632">
        <v>16564.162928999998</v>
      </c>
      <c r="DG10" s="633">
        <v>20763.731816</v>
      </c>
      <c r="DH10" s="634">
        <v>14.753302181640931</v>
      </c>
      <c r="DI10" s="634">
        <v>5.4721993043873169</v>
      </c>
      <c r="DJ10" s="634">
        <v>79.77449851397175</v>
      </c>
      <c r="DK10" s="380" t="s">
        <v>28</v>
      </c>
      <c r="DL10" s="631">
        <v>3849.878909</v>
      </c>
      <c r="DM10" s="632">
        <v>2073.5036960000002</v>
      </c>
      <c r="DN10" s="632">
        <v>16663.432601</v>
      </c>
      <c r="DO10" s="633">
        <v>22586.815205999999</v>
      </c>
      <c r="DP10" s="634">
        <v>17.044806334526132</v>
      </c>
      <c r="DQ10" s="634">
        <v>9.1801507963335673</v>
      </c>
      <c r="DR10" s="634">
        <v>73.775042869140307</v>
      </c>
    </row>
    <row r="11" spans="1:122" ht="15.75" x14ac:dyDescent="0.25">
      <c r="A11" s="380" t="s">
        <v>27</v>
      </c>
      <c r="B11" s="19">
        <v>596.78515200000004</v>
      </c>
      <c r="C11" s="32">
        <v>4.2178380000000004</v>
      </c>
      <c r="D11" s="32">
        <v>6133.6636399999998</v>
      </c>
      <c r="E11" s="20">
        <v>6734.6666299999997</v>
      </c>
      <c r="F11" s="19">
        <v>416.02996100000001</v>
      </c>
      <c r="G11" s="32">
        <v>4.1395600000000004</v>
      </c>
      <c r="H11" s="32">
        <v>153.37582</v>
      </c>
      <c r="I11" s="20">
        <v>573.54534100000001</v>
      </c>
      <c r="J11" s="20">
        <v>7308.2119709999997</v>
      </c>
      <c r="K11" s="387">
        <f t="shared" si="0"/>
        <v>92.152042889890055</v>
      </c>
      <c r="L11" s="388">
        <f t="shared" si="1"/>
        <v>7.8479571101099372</v>
      </c>
      <c r="M11" s="380" t="s">
        <v>27</v>
      </c>
      <c r="N11" s="19">
        <v>84.565049000000002</v>
      </c>
      <c r="O11" s="32">
        <v>0</v>
      </c>
      <c r="P11" s="32">
        <v>6525.5498820000003</v>
      </c>
      <c r="Q11" s="20">
        <v>6610.1149310000001</v>
      </c>
      <c r="R11" s="19">
        <v>654.46548197000004</v>
      </c>
      <c r="S11" s="32">
        <v>8.7775040000000004</v>
      </c>
      <c r="T11" s="32">
        <v>0</v>
      </c>
      <c r="U11" s="20">
        <v>663.24298597000006</v>
      </c>
      <c r="V11" s="20">
        <v>7273.3579169700006</v>
      </c>
      <c r="W11" s="29">
        <v>90.881199666765468</v>
      </c>
      <c r="X11" s="29">
        <v>9.1188003332345318</v>
      </c>
      <c r="Y11" s="380" t="s">
        <v>27</v>
      </c>
      <c r="Z11" s="389">
        <v>6540.1185649999998</v>
      </c>
      <c r="AA11" s="20">
        <v>6540.1185649999998</v>
      </c>
      <c r="AB11" s="35">
        <v>513.81195400000001</v>
      </c>
      <c r="AC11" s="32">
        <v>10.393164000000001</v>
      </c>
      <c r="AD11" s="20">
        <v>524.20511799999997</v>
      </c>
      <c r="AE11" s="20">
        <v>7064.3236829999996</v>
      </c>
      <c r="AF11" s="29">
        <v>92.579542762720834</v>
      </c>
      <c r="AG11" s="29">
        <v>7.4204572372791713</v>
      </c>
      <c r="AH11" s="380" t="s">
        <v>27</v>
      </c>
      <c r="AI11" s="389">
        <v>6607.8476289999999</v>
      </c>
      <c r="AJ11" s="20">
        <v>6607.8476289999999</v>
      </c>
      <c r="AK11" s="35">
        <v>703.34402999999998</v>
      </c>
      <c r="AL11" s="32">
        <v>4.8035069999999997</v>
      </c>
      <c r="AM11" s="20">
        <v>708.14753699999994</v>
      </c>
      <c r="AN11" s="20">
        <f t="shared" si="2"/>
        <v>7315.9951659999997</v>
      </c>
      <c r="AO11" s="29">
        <f t="shared" si="3"/>
        <v>90.320557614758826</v>
      </c>
      <c r="AP11" s="29">
        <f t="shared" si="4"/>
        <v>9.6794423852411828</v>
      </c>
      <c r="AQ11" s="380" t="s">
        <v>27</v>
      </c>
      <c r="AR11" s="389">
        <v>0</v>
      </c>
      <c r="AS11" s="32">
        <v>0</v>
      </c>
      <c r="AT11" s="32">
        <v>6518.0437590000001</v>
      </c>
      <c r="AU11" s="20">
        <v>6518.0437590000001</v>
      </c>
      <c r="AV11" s="35">
        <v>824.92865700000004</v>
      </c>
      <c r="AW11" s="32">
        <v>92.970860000000002</v>
      </c>
      <c r="AX11" s="32">
        <v>0</v>
      </c>
      <c r="AY11" s="20">
        <v>917.89951699999995</v>
      </c>
      <c r="AZ11" s="20">
        <v>7435.943276</v>
      </c>
      <c r="BA11" s="29">
        <f t="shared" si="5"/>
        <v>87.65591017937723</v>
      </c>
      <c r="BB11" s="29">
        <f t="shared" si="6"/>
        <v>12.344089820622777</v>
      </c>
      <c r="BC11" s="380" t="s">
        <v>27</v>
      </c>
      <c r="BD11" s="389">
        <v>1.57362</v>
      </c>
      <c r="BE11" s="32">
        <v>0</v>
      </c>
      <c r="BF11" s="32">
        <v>6706.9061089999996</v>
      </c>
      <c r="BG11" s="20">
        <v>6708.4797289999997</v>
      </c>
      <c r="BH11" s="35">
        <v>934.76040499999999</v>
      </c>
      <c r="BI11" s="32">
        <v>30.224743</v>
      </c>
      <c r="BJ11" s="32">
        <v>0</v>
      </c>
      <c r="BK11" s="20">
        <v>964.98514799999998</v>
      </c>
      <c r="BL11" s="20">
        <v>7673.4648769999994</v>
      </c>
      <c r="BM11" s="29">
        <f t="shared" si="7"/>
        <v>87.42438828524007</v>
      </c>
      <c r="BN11" s="29">
        <f t="shared" si="8"/>
        <v>12.575611714759923</v>
      </c>
      <c r="BO11" s="380" t="s">
        <v>27</v>
      </c>
      <c r="BP11" s="389">
        <v>0</v>
      </c>
      <c r="BQ11" s="32">
        <v>0</v>
      </c>
      <c r="BR11" s="32">
        <v>6773.9446959999996</v>
      </c>
      <c r="BS11" s="20">
        <v>6773.9446959999996</v>
      </c>
      <c r="BT11" s="35">
        <v>1005.3469260000001</v>
      </c>
      <c r="BU11" s="32">
        <v>20.200012999999998</v>
      </c>
      <c r="BV11" s="32">
        <v>0</v>
      </c>
      <c r="BW11" s="20">
        <v>1025.5469390000001</v>
      </c>
      <c r="BX11" s="20">
        <v>7799.4916350000003</v>
      </c>
      <c r="BY11" s="29">
        <f t="shared" si="9"/>
        <v>86.851105341303438</v>
      </c>
      <c r="BZ11" s="29">
        <f t="shared" si="10"/>
        <v>13.148894658696561</v>
      </c>
      <c r="CA11" s="380" t="s">
        <v>27</v>
      </c>
      <c r="CB11" s="389">
        <v>0</v>
      </c>
      <c r="CC11" s="32">
        <v>0</v>
      </c>
      <c r="CD11" s="32">
        <v>6718.931732</v>
      </c>
      <c r="CE11" s="20">
        <v>6718.931732</v>
      </c>
      <c r="CF11" s="35">
        <v>1049.42617</v>
      </c>
      <c r="CG11" s="32">
        <v>20.333473999999999</v>
      </c>
      <c r="CH11" s="32">
        <v>0</v>
      </c>
      <c r="CI11" s="20">
        <v>1069.759644</v>
      </c>
      <c r="CJ11" s="20">
        <v>7788.6913759999998</v>
      </c>
      <c r="CK11" s="29">
        <f t="shared" si="11"/>
        <v>86.265219760840083</v>
      </c>
      <c r="CL11" s="29">
        <f t="shared" si="12"/>
        <v>13.734780239159909</v>
      </c>
      <c r="CM11" s="380" t="s">
        <v>27</v>
      </c>
      <c r="CN11" s="631">
        <v>1243.5863469999999</v>
      </c>
      <c r="CO11" s="632">
        <v>20.577466999999999</v>
      </c>
      <c r="CP11" s="632">
        <v>6943.0706</v>
      </c>
      <c r="CQ11" s="633">
        <v>8207.2344140000005</v>
      </c>
      <c r="CR11" s="634">
        <v>15.152319091540448</v>
      </c>
      <c r="CS11" s="634">
        <v>0.25072351978759988</v>
      </c>
      <c r="CT11" s="634">
        <v>84.596957388671939</v>
      </c>
      <c r="CU11" s="380" t="s">
        <v>27</v>
      </c>
      <c r="CV11" s="631">
        <v>1320.887418</v>
      </c>
      <c r="CW11" s="632">
        <v>226.28069500000001</v>
      </c>
      <c r="CX11" s="632">
        <v>6919.7783769999996</v>
      </c>
      <c r="CY11" s="633">
        <v>8466.9464900000003</v>
      </c>
      <c r="CZ11" s="634">
        <v>15.6005168989795</v>
      </c>
      <c r="DA11" s="634">
        <v>2.6725183071282199</v>
      </c>
      <c r="DB11" s="634">
        <v>81.726964793892293</v>
      </c>
      <c r="DC11" s="380" t="s">
        <v>27</v>
      </c>
      <c r="DD11" s="631">
        <v>1336.309945</v>
      </c>
      <c r="DE11" s="632">
        <v>313.78624400000001</v>
      </c>
      <c r="DF11" s="632">
        <v>7116.7024339999998</v>
      </c>
      <c r="DG11" s="633">
        <v>8766.7986230000006</v>
      </c>
      <c r="DH11" s="634">
        <v>15.242849784345957</v>
      </c>
      <c r="DI11" s="634">
        <v>3.5792568928955535</v>
      </c>
      <c r="DJ11" s="634">
        <v>81.177893322758479</v>
      </c>
      <c r="DK11" s="380" t="s">
        <v>27</v>
      </c>
      <c r="DL11" s="631">
        <v>1337.3570749999999</v>
      </c>
      <c r="DM11" s="632">
        <v>433.65220299999999</v>
      </c>
      <c r="DN11" s="632">
        <v>7382.4278089999998</v>
      </c>
      <c r="DO11" s="633">
        <v>9153.4370870000002</v>
      </c>
      <c r="DP11" s="634">
        <v>14.610436083068256</v>
      </c>
      <c r="DQ11" s="634">
        <v>4.7375887208083451</v>
      </c>
      <c r="DR11" s="634">
        <v>80.651975196123388</v>
      </c>
    </row>
    <row r="12" spans="1:122" ht="15.75" x14ac:dyDescent="0.25">
      <c r="A12" s="380" t="s">
        <v>26</v>
      </c>
      <c r="B12" s="19">
        <v>861.76275699999997</v>
      </c>
      <c r="C12" s="32">
        <v>492.50738699999999</v>
      </c>
      <c r="D12" s="32">
        <v>8285.1346680000006</v>
      </c>
      <c r="E12" s="20">
        <v>9639.4048120000007</v>
      </c>
      <c r="F12" s="19">
        <v>949.61277299999995</v>
      </c>
      <c r="G12" s="32">
        <v>32.481903000000003</v>
      </c>
      <c r="H12" s="32">
        <v>17.573864</v>
      </c>
      <c r="I12" s="20">
        <v>999.66854000000001</v>
      </c>
      <c r="J12" s="20">
        <v>10639.073351999999</v>
      </c>
      <c r="K12" s="387">
        <f t="shared" si="0"/>
        <v>90.603800660777708</v>
      </c>
      <c r="L12" s="388">
        <f t="shared" si="1"/>
        <v>9.3961993392223029</v>
      </c>
      <c r="M12" s="380" t="s">
        <v>26</v>
      </c>
      <c r="N12" s="19">
        <v>2.800011</v>
      </c>
      <c r="O12" s="32">
        <v>0</v>
      </c>
      <c r="P12" s="32">
        <v>9417.6242440000005</v>
      </c>
      <c r="Q12" s="20">
        <v>9420.4242549999999</v>
      </c>
      <c r="R12" s="19">
        <v>992.28985999999998</v>
      </c>
      <c r="S12" s="32">
        <v>36.179096999999999</v>
      </c>
      <c r="T12" s="32">
        <v>0</v>
      </c>
      <c r="U12" s="20">
        <v>1028.468957</v>
      </c>
      <c r="V12" s="20">
        <v>10448.893212000001</v>
      </c>
      <c r="W12" s="29">
        <v>90.157149315882961</v>
      </c>
      <c r="X12" s="29">
        <v>9.8428506841170389</v>
      </c>
      <c r="Y12" s="380" t="s">
        <v>26</v>
      </c>
      <c r="Z12" s="389">
        <v>9702.4035430000004</v>
      </c>
      <c r="AA12" s="20">
        <v>9702.4035430000004</v>
      </c>
      <c r="AB12" s="35">
        <v>625.72323100000006</v>
      </c>
      <c r="AC12" s="32">
        <v>45.927948000000001</v>
      </c>
      <c r="AD12" s="20">
        <v>671.65117899999996</v>
      </c>
      <c r="AE12" s="20">
        <v>10374.054722000001</v>
      </c>
      <c r="AF12" s="29">
        <v>93.525663812283099</v>
      </c>
      <c r="AG12" s="29">
        <v>6.4743361877169008</v>
      </c>
      <c r="AH12" s="380" t="s">
        <v>26</v>
      </c>
      <c r="AI12" s="389">
        <v>9017.5190399999992</v>
      </c>
      <c r="AJ12" s="20">
        <v>9017.5190399999992</v>
      </c>
      <c r="AK12" s="35">
        <v>1308.401353</v>
      </c>
      <c r="AL12" s="32">
        <v>35.452067</v>
      </c>
      <c r="AM12" s="20">
        <v>1343.8534199999999</v>
      </c>
      <c r="AN12" s="20">
        <f t="shared" si="2"/>
        <v>10361.372459999999</v>
      </c>
      <c r="AO12" s="29">
        <f t="shared" si="3"/>
        <v>87.030160095219671</v>
      </c>
      <c r="AP12" s="29">
        <f t="shared" si="4"/>
        <v>12.969839904780336</v>
      </c>
      <c r="AQ12" s="380" t="s">
        <v>26</v>
      </c>
      <c r="AR12" s="389">
        <v>0</v>
      </c>
      <c r="AS12" s="32">
        <v>0</v>
      </c>
      <c r="AT12" s="32">
        <v>8933.5872949999994</v>
      </c>
      <c r="AU12" s="20">
        <v>8933.5872949999994</v>
      </c>
      <c r="AV12" s="35">
        <v>1385.091032</v>
      </c>
      <c r="AW12" s="32">
        <v>41.586503999999998</v>
      </c>
      <c r="AX12" s="32">
        <v>0</v>
      </c>
      <c r="AY12" s="20">
        <v>1426.6775359999999</v>
      </c>
      <c r="AZ12" s="20">
        <v>10360.264831</v>
      </c>
      <c r="BA12" s="29">
        <f t="shared" si="5"/>
        <v>86.229333330060314</v>
      </c>
      <c r="BB12" s="29">
        <f t="shared" si="6"/>
        <v>13.770666669939683</v>
      </c>
      <c r="BC12" s="380" t="s">
        <v>26</v>
      </c>
      <c r="BD12" s="389">
        <v>0</v>
      </c>
      <c r="BE12" s="32">
        <v>6.1360000000000001</v>
      </c>
      <c r="BF12" s="32">
        <v>8906.7987009999997</v>
      </c>
      <c r="BG12" s="20">
        <v>8912.9347010000001</v>
      </c>
      <c r="BH12" s="35">
        <v>1671.7131280000001</v>
      </c>
      <c r="BI12" s="32">
        <v>104.356701</v>
      </c>
      <c r="BJ12" s="32">
        <v>0</v>
      </c>
      <c r="BK12" s="20">
        <v>1776.069829</v>
      </c>
      <c r="BL12" s="20">
        <v>10689.00453</v>
      </c>
      <c r="BM12" s="29">
        <f t="shared" si="7"/>
        <v>83.38414186264734</v>
      </c>
      <c r="BN12" s="29">
        <f t="shared" si="8"/>
        <v>16.615858137352664</v>
      </c>
      <c r="BO12" s="380" t="s">
        <v>26</v>
      </c>
      <c r="BP12" s="389">
        <v>4.7395250000000004</v>
      </c>
      <c r="BQ12" s="32">
        <v>0</v>
      </c>
      <c r="BR12" s="32">
        <v>8883.6006340000004</v>
      </c>
      <c r="BS12" s="20">
        <v>8888.3401589999994</v>
      </c>
      <c r="BT12" s="35">
        <v>1724.946688</v>
      </c>
      <c r="BU12" s="32">
        <v>110.404763</v>
      </c>
      <c r="BV12" s="32">
        <v>0</v>
      </c>
      <c r="BW12" s="20">
        <v>1835.351451</v>
      </c>
      <c r="BX12" s="20">
        <v>10723.69161</v>
      </c>
      <c r="BY12" s="29">
        <f t="shared" si="9"/>
        <v>82.885078033309838</v>
      </c>
      <c r="BZ12" s="29">
        <f t="shared" si="10"/>
        <v>17.114921966690162</v>
      </c>
      <c r="CA12" s="380" t="s">
        <v>26</v>
      </c>
      <c r="CB12" s="389">
        <v>0</v>
      </c>
      <c r="CC12" s="32">
        <v>0</v>
      </c>
      <c r="CD12" s="32">
        <v>8593.8068029999995</v>
      </c>
      <c r="CE12" s="20">
        <v>8593.8068029999995</v>
      </c>
      <c r="CF12" s="35">
        <v>1808.236482</v>
      </c>
      <c r="CG12" s="32">
        <v>136.521636</v>
      </c>
      <c r="CH12" s="32">
        <v>0</v>
      </c>
      <c r="CI12" s="20">
        <v>1944.758118</v>
      </c>
      <c r="CJ12" s="20">
        <v>10538.564920999999</v>
      </c>
      <c r="CK12" s="29">
        <f t="shared" si="11"/>
        <v>81.546271882571816</v>
      </c>
      <c r="CL12" s="29">
        <f t="shared" si="12"/>
        <v>18.453728117428181</v>
      </c>
      <c r="CM12" s="380" t="s">
        <v>26</v>
      </c>
      <c r="CN12" s="631">
        <v>1951.800465</v>
      </c>
      <c r="CO12" s="632">
        <v>181.21173999999999</v>
      </c>
      <c r="CP12" s="632">
        <v>8119.9044409999997</v>
      </c>
      <c r="CQ12" s="633">
        <v>10252.916646</v>
      </c>
      <c r="CR12" s="634">
        <v>19.036538893169112</v>
      </c>
      <c r="CS12" s="634">
        <v>1.7674164948048872</v>
      </c>
      <c r="CT12" s="634">
        <v>79.196044612026</v>
      </c>
      <c r="CU12" s="380" t="s">
        <v>26</v>
      </c>
      <c r="CV12" s="631">
        <v>2120.817067</v>
      </c>
      <c r="CW12" s="632">
        <v>240.10918599999999</v>
      </c>
      <c r="CX12" s="632">
        <v>8396.6140240000004</v>
      </c>
      <c r="CY12" s="633">
        <v>10757.540277</v>
      </c>
      <c r="CZ12" s="634">
        <v>19.714702547146199</v>
      </c>
      <c r="DA12" s="634">
        <v>2.2320082455406798</v>
      </c>
      <c r="DB12" s="634">
        <v>78.053289207313099</v>
      </c>
      <c r="DC12" s="380" t="s">
        <v>26</v>
      </c>
      <c r="DD12" s="631">
        <v>2178.7313709999999</v>
      </c>
      <c r="DE12" s="632">
        <v>377.15486299999998</v>
      </c>
      <c r="DF12" s="632">
        <v>8666.8473589999994</v>
      </c>
      <c r="DG12" s="633">
        <v>11222.733593000001</v>
      </c>
      <c r="DH12" s="634">
        <v>19.413553328566476</v>
      </c>
      <c r="DI12" s="634">
        <v>3.360632771638135</v>
      </c>
      <c r="DJ12" s="634">
        <v>77.225813899795369</v>
      </c>
      <c r="DK12" s="380" t="s">
        <v>26</v>
      </c>
      <c r="DL12" s="631">
        <v>2237.5583999999999</v>
      </c>
      <c r="DM12" s="632">
        <v>815.95317399999999</v>
      </c>
      <c r="DN12" s="632">
        <v>8513.5013130000007</v>
      </c>
      <c r="DO12" s="633">
        <v>11567.012887000001</v>
      </c>
      <c r="DP12" s="634">
        <v>19.344306277334226</v>
      </c>
      <c r="DQ12" s="634">
        <v>7.0541390588147266</v>
      </c>
      <c r="DR12" s="634">
        <v>73.601554663851047</v>
      </c>
    </row>
    <row r="13" spans="1:122" ht="15.75" x14ac:dyDescent="0.25">
      <c r="A13" s="380" t="s">
        <v>25</v>
      </c>
      <c r="B13" s="19">
        <v>108.099299</v>
      </c>
      <c r="C13" s="32">
        <v>1641.014897</v>
      </c>
      <c r="D13" s="32">
        <v>1594.200918</v>
      </c>
      <c r="E13" s="20">
        <v>3343.315114</v>
      </c>
      <c r="F13" s="19">
        <v>149.65837200000001</v>
      </c>
      <c r="G13" s="32">
        <v>6.8760450000000004</v>
      </c>
      <c r="H13" s="32">
        <v>5.0066389999999998</v>
      </c>
      <c r="I13" s="20">
        <v>161.541056</v>
      </c>
      <c r="J13" s="20">
        <v>3504.85617</v>
      </c>
      <c r="K13" s="387">
        <f t="shared" si="0"/>
        <v>95.390936227776791</v>
      </c>
      <c r="L13" s="388">
        <f t="shared" si="1"/>
        <v>4.6090637722232115</v>
      </c>
      <c r="M13" s="380" t="s">
        <v>25</v>
      </c>
      <c r="N13" s="19">
        <v>1.4107499999999999</v>
      </c>
      <c r="O13" s="32">
        <v>0</v>
      </c>
      <c r="P13" s="32">
        <v>3298.895164</v>
      </c>
      <c r="Q13" s="20">
        <v>3300.305914</v>
      </c>
      <c r="R13" s="19">
        <v>238.734498</v>
      </c>
      <c r="S13" s="32">
        <v>611.02690399999994</v>
      </c>
      <c r="T13" s="32">
        <v>0</v>
      </c>
      <c r="U13" s="20">
        <v>849.76140199999998</v>
      </c>
      <c r="V13" s="20">
        <v>4150.0673159999997</v>
      </c>
      <c r="W13" s="29">
        <v>79.524153771581865</v>
      </c>
      <c r="X13" s="29">
        <v>20.475846228418135</v>
      </c>
      <c r="Y13" s="380" t="s">
        <v>25</v>
      </c>
      <c r="Z13" s="389">
        <v>3596.6609279999998</v>
      </c>
      <c r="AA13" s="20">
        <v>3596.6609279999998</v>
      </c>
      <c r="AB13" s="35">
        <v>173.04826299999999</v>
      </c>
      <c r="AC13" s="32">
        <v>169.975076</v>
      </c>
      <c r="AD13" s="20">
        <v>343.02333900000002</v>
      </c>
      <c r="AE13" s="20">
        <v>3939.6842670000001</v>
      </c>
      <c r="AF13" s="29">
        <v>91.293126155482341</v>
      </c>
      <c r="AG13" s="29">
        <v>8.7068738445176539</v>
      </c>
      <c r="AH13" s="380" t="s">
        <v>25</v>
      </c>
      <c r="AI13" s="389">
        <v>3242.6859180000001</v>
      </c>
      <c r="AJ13" s="20">
        <v>3242.6859180000001</v>
      </c>
      <c r="AK13" s="35">
        <v>187.85029</v>
      </c>
      <c r="AL13" s="32">
        <v>227.937453</v>
      </c>
      <c r="AM13" s="20">
        <v>415.78774299999998</v>
      </c>
      <c r="AN13" s="20">
        <f t="shared" si="2"/>
        <v>3658.473661</v>
      </c>
      <c r="AO13" s="29">
        <f t="shared" si="3"/>
        <v>88.634939553279452</v>
      </c>
      <c r="AP13" s="29">
        <f t="shared" si="4"/>
        <v>11.365060446720543</v>
      </c>
      <c r="AQ13" s="380" t="s">
        <v>25</v>
      </c>
      <c r="AR13" s="389">
        <v>0</v>
      </c>
      <c r="AS13" s="32">
        <v>0</v>
      </c>
      <c r="AT13" s="32">
        <v>3246.1982069999999</v>
      </c>
      <c r="AU13" s="20">
        <v>3246.1982069999999</v>
      </c>
      <c r="AV13" s="35">
        <v>186.38488799999999</v>
      </c>
      <c r="AW13" s="32">
        <v>1050.1204230000001</v>
      </c>
      <c r="AX13" s="32">
        <v>0</v>
      </c>
      <c r="AY13" s="20">
        <v>1236.5053109999999</v>
      </c>
      <c r="AZ13" s="20">
        <v>4482.7035180000003</v>
      </c>
      <c r="BA13" s="29">
        <f t="shared" si="5"/>
        <v>72.416080920031973</v>
      </c>
      <c r="BB13" s="29">
        <f t="shared" si="6"/>
        <v>27.583919079968023</v>
      </c>
      <c r="BC13" s="380" t="s">
        <v>25</v>
      </c>
      <c r="BD13" s="389">
        <v>0</v>
      </c>
      <c r="BE13" s="32">
        <v>0</v>
      </c>
      <c r="BF13" s="32">
        <v>3229.5141480000002</v>
      </c>
      <c r="BG13" s="20">
        <v>3229.5141480000002</v>
      </c>
      <c r="BH13" s="35">
        <v>205.53776199999999</v>
      </c>
      <c r="BI13" s="32">
        <v>885.40741300000002</v>
      </c>
      <c r="BJ13" s="32">
        <v>0</v>
      </c>
      <c r="BK13" s="20">
        <v>1090.9451750000001</v>
      </c>
      <c r="BL13" s="20">
        <v>4320.459323</v>
      </c>
      <c r="BM13" s="29">
        <f t="shared" si="7"/>
        <v>74.749324239847738</v>
      </c>
      <c r="BN13" s="29">
        <f t="shared" si="8"/>
        <v>25.250675760152273</v>
      </c>
      <c r="BO13" s="380" t="s">
        <v>25</v>
      </c>
      <c r="BP13" s="389">
        <v>0</v>
      </c>
      <c r="BQ13" s="32">
        <v>0</v>
      </c>
      <c r="BR13" s="32">
        <v>3159.9952539999999</v>
      </c>
      <c r="BS13" s="20">
        <v>3159.9952539999999</v>
      </c>
      <c r="BT13" s="35">
        <v>299.51588199999998</v>
      </c>
      <c r="BU13" s="32">
        <v>304.19198599999999</v>
      </c>
      <c r="BV13" s="32">
        <v>0</v>
      </c>
      <c r="BW13" s="20">
        <v>603.70786799999996</v>
      </c>
      <c r="BX13" s="20">
        <v>3763.7031219999999</v>
      </c>
      <c r="BY13" s="29">
        <f t="shared" si="9"/>
        <v>83.959737300449063</v>
      </c>
      <c r="BZ13" s="29">
        <f t="shared" si="10"/>
        <v>16.040262699550933</v>
      </c>
      <c r="CA13" s="380" t="s">
        <v>25</v>
      </c>
      <c r="CB13" s="389">
        <v>0</v>
      </c>
      <c r="CC13" s="32">
        <v>0</v>
      </c>
      <c r="CD13" s="32">
        <v>3020.0060050000002</v>
      </c>
      <c r="CE13" s="20">
        <v>3020.0060050000002</v>
      </c>
      <c r="CF13" s="35">
        <v>350.180609</v>
      </c>
      <c r="CG13" s="32">
        <v>622.46930799999996</v>
      </c>
      <c r="CH13" s="32">
        <v>0</v>
      </c>
      <c r="CI13" s="20">
        <v>972.64991699999996</v>
      </c>
      <c r="CJ13" s="20">
        <v>3992.6559219999999</v>
      </c>
      <c r="CK13" s="29">
        <f t="shared" si="11"/>
        <v>75.639024849584828</v>
      </c>
      <c r="CL13" s="29">
        <f t="shared" si="12"/>
        <v>24.360975150415179</v>
      </c>
      <c r="CM13" s="380" t="s">
        <v>25</v>
      </c>
      <c r="CN13" s="631">
        <v>408.21364599999998</v>
      </c>
      <c r="CO13" s="632">
        <v>1949.642587</v>
      </c>
      <c r="CP13" s="632">
        <v>2479.6686410000002</v>
      </c>
      <c r="CQ13" s="633">
        <v>4837.5248739999997</v>
      </c>
      <c r="CR13" s="634">
        <v>8.438481591981164</v>
      </c>
      <c r="CS13" s="634">
        <v>40.302481905129738</v>
      </c>
      <c r="CT13" s="634">
        <v>51.25903650288911</v>
      </c>
      <c r="CU13" s="380" t="s">
        <v>25</v>
      </c>
      <c r="CV13" s="631">
        <v>475.039987</v>
      </c>
      <c r="CW13" s="632">
        <v>3044.1749479999999</v>
      </c>
      <c r="CX13" s="632">
        <v>2278.3933430000002</v>
      </c>
      <c r="CY13" s="633">
        <v>5797.6082779999997</v>
      </c>
      <c r="CZ13" s="634">
        <v>8.1937234152679697</v>
      </c>
      <c r="DA13" s="634">
        <v>52.507427236014401</v>
      </c>
      <c r="DB13" s="634">
        <v>39.298849348717603</v>
      </c>
      <c r="DC13" s="380" t="s">
        <v>25</v>
      </c>
      <c r="DD13" s="631">
        <v>1701.454894</v>
      </c>
      <c r="DE13" s="632">
        <v>3596.9195030000001</v>
      </c>
      <c r="DF13" s="632">
        <v>2321.6931810000001</v>
      </c>
      <c r="DG13" s="633">
        <v>7620.0675780000001</v>
      </c>
      <c r="DH13" s="634">
        <v>22.328606361868673</v>
      </c>
      <c r="DI13" s="634">
        <v>47.203249396169596</v>
      </c>
      <c r="DJ13" s="634">
        <v>30.468144241961738</v>
      </c>
      <c r="DK13" s="380" t="s">
        <v>25</v>
      </c>
      <c r="DL13" s="631">
        <v>520.65875900000003</v>
      </c>
      <c r="DM13" s="632">
        <v>2752.0047730000001</v>
      </c>
      <c r="DN13" s="632">
        <v>2196.7486159999999</v>
      </c>
      <c r="DO13" s="633">
        <v>5469.4121480000003</v>
      </c>
      <c r="DP13" s="634">
        <v>9.519464705002882</v>
      </c>
      <c r="DQ13" s="634">
        <v>50.316280772629753</v>
      </c>
      <c r="DR13" s="634">
        <v>40.164254522367358</v>
      </c>
    </row>
    <row r="14" spans="1:122" ht="15.75" x14ac:dyDescent="0.25">
      <c r="A14" s="380" t="s">
        <v>24</v>
      </c>
      <c r="B14" s="19">
        <v>12.110761999999999</v>
      </c>
      <c r="C14" s="32">
        <v>530.63737100000003</v>
      </c>
      <c r="D14" s="32">
        <v>112.494387</v>
      </c>
      <c r="E14" s="20">
        <v>655.24252000000001</v>
      </c>
      <c r="F14" s="19">
        <v>36.922244999999997</v>
      </c>
      <c r="G14" s="32">
        <v>300.64035799999999</v>
      </c>
      <c r="H14" s="32">
        <v>10.850516000000001</v>
      </c>
      <c r="I14" s="20">
        <v>348.41311899999999</v>
      </c>
      <c r="J14" s="20">
        <v>1003.655639</v>
      </c>
      <c r="K14" s="387">
        <f t="shared" si="0"/>
        <v>65.285591445772766</v>
      </c>
      <c r="L14" s="388">
        <f t="shared" si="1"/>
        <v>34.714408554227234</v>
      </c>
      <c r="M14" s="380" t="s">
        <v>24</v>
      </c>
      <c r="N14" s="19">
        <v>4.0000000000000001E-3</v>
      </c>
      <c r="O14" s="32">
        <v>0</v>
      </c>
      <c r="P14" s="32">
        <v>731.392247</v>
      </c>
      <c r="Q14" s="20">
        <v>731.39624700000002</v>
      </c>
      <c r="R14" s="19">
        <v>37.684322000000002</v>
      </c>
      <c r="S14" s="32">
        <v>178.130043</v>
      </c>
      <c r="T14" s="32">
        <v>0</v>
      </c>
      <c r="U14" s="20">
        <v>215.81436500000001</v>
      </c>
      <c r="V14" s="20">
        <v>947.21061199999997</v>
      </c>
      <c r="W14" s="29">
        <v>77.215799499509828</v>
      </c>
      <c r="X14" s="29">
        <v>22.784200500490172</v>
      </c>
      <c r="Y14" s="380" t="s">
        <v>24</v>
      </c>
      <c r="Z14" s="389">
        <v>519.42821800000002</v>
      </c>
      <c r="AA14" s="20">
        <v>519.42821800000002</v>
      </c>
      <c r="AB14" s="35">
        <v>54.224125000000001</v>
      </c>
      <c r="AC14" s="32">
        <v>238.04879299999999</v>
      </c>
      <c r="AD14" s="20">
        <v>292.272918</v>
      </c>
      <c r="AE14" s="20">
        <v>811.70113600000002</v>
      </c>
      <c r="AF14" s="29">
        <v>63.992545404051285</v>
      </c>
      <c r="AG14" s="29">
        <v>36.007454595948722</v>
      </c>
      <c r="AH14" s="380" t="s">
        <v>24</v>
      </c>
      <c r="AI14" s="389">
        <v>329.26857799999999</v>
      </c>
      <c r="AJ14" s="20">
        <v>329.26857799999999</v>
      </c>
      <c r="AK14" s="35">
        <v>36.843491999999998</v>
      </c>
      <c r="AL14" s="32">
        <v>296.64602600000001</v>
      </c>
      <c r="AM14" s="20">
        <v>333.48951799999998</v>
      </c>
      <c r="AN14" s="20">
        <f t="shared" si="2"/>
        <v>662.75809600000002</v>
      </c>
      <c r="AO14" s="29">
        <f t="shared" si="3"/>
        <v>49.681562547068452</v>
      </c>
      <c r="AP14" s="29">
        <f t="shared" si="4"/>
        <v>50.318437452931541</v>
      </c>
      <c r="AQ14" s="380" t="s">
        <v>24</v>
      </c>
      <c r="AR14" s="389">
        <v>0</v>
      </c>
      <c r="AS14" s="32">
        <v>0.4</v>
      </c>
      <c r="AT14" s="32">
        <v>309.93029999999999</v>
      </c>
      <c r="AU14" s="20">
        <v>310.33030000000002</v>
      </c>
      <c r="AV14" s="35">
        <v>165.566866</v>
      </c>
      <c r="AW14" s="32">
        <v>415.81777099999999</v>
      </c>
      <c r="AX14" s="32">
        <v>0</v>
      </c>
      <c r="AY14" s="20">
        <v>581.384637</v>
      </c>
      <c r="AZ14" s="20">
        <v>891.71493699999996</v>
      </c>
      <c r="BA14" s="29">
        <f t="shared" si="5"/>
        <v>34.801514152498719</v>
      </c>
      <c r="BB14" s="29">
        <f t="shared" si="6"/>
        <v>65.198485847501289</v>
      </c>
      <c r="BC14" s="380" t="s">
        <v>24</v>
      </c>
      <c r="BD14" s="389">
        <v>0</v>
      </c>
      <c r="BE14" s="32">
        <v>0</v>
      </c>
      <c r="BF14" s="32">
        <v>320.41931399999999</v>
      </c>
      <c r="BG14" s="20">
        <v>320.41931399999999</v>
      </c>
      <c r="BH14" s="35">
        <v>220.682804</v>
      </c>
      <c r="BI14" s="32">
        <v>323.84012200000001</v>
      </c>
      <c r="BJ14" s="32">
        <v>0</v>
      </c>
      <c r="BK14" s="20">
        <v>544.52292599999998</v>
      </c>
      <c r="BL14" s="20">
        <v>864.94224000000008</v>
      </c>
      <c r="BM14" s="29">
        <f t="shared" si="7"/>
        <v>37.045168935211208</v>
      </c>
      <c r="BN14" s="29">
        <f t="shared" si="8"/>
        <v>62.954831064788785</v>
      </c>
      <c r="BO14" s="380" t="s">
        <v>24</v>
      </c>
      <c r="BP14" s="389">
        <v>0</v>
      </c>
      <c r="BQ14" s="32">
        <v>10</v>
      </c>
      <c r="BR14" s="32">
        <v>303.835373</v>
      </c>
      <c r="BS14" s="20">
        <v>313.835373</v>
      </c>
      <c r="BT14" s="35">
        <v>226.43318500000001</v>
      </c>
      <c r="BU14" s="32">
        <v>295.000157</v>
      </c>
      <c r="BV14" s="32">
        <v>0</v>
      </c>
      <c r="BW14" s="20">
        <v>521.43334200000004</v>
      </c>
      <c r="BX14" s="20">
        <v>835.26871500000004</v>
      </c>
      <c r="BY14" s="29">
        <f t="shared" si="9"/>
        <v>37.572983084850719</v>
      </c>
      <c r="BZ14" s="29">
        <f t="shared" si="10"/>
        <v>62.427016915149281</v>
      </c>
      <c r="CA14" s="380" t="s">
        <v>24</v>
      </c>
      <c r="CB14" s="389">
        <v>0</v>
      </c>
      <c r="CC14" s="32">
        <v>0</v>
      </c>
      <c r="CD14" s="32">
        <v>309.02577500000001</v>
      </c>
      <c r="CE14" s="20">
        <v>309.02577500000001</v>
      </c>
      <c r="CF14" s="35">
        <v>196.67378600000001</v>
      </c>
      <c r="CG14" s="32">
        <v>312.47750200000002</v>
      </c>
      <c r="CH14" s="32">
        <v>0</v>
      </c>
      <c r="CI14" s="20">
        <v>509.15128800000002</v>
      </c>
      <c r="CJ14" s="20">
        <v>818.17706299999998</v>
      </c>
      <c r="CK14" s="29">
        <f t="shared" si="11"/>
        <v>37.770036459699675</v>
      </c>
      <c r="CL14" s="29">
        <f t="shared" si="12"/>
        <v>62.229963540300332</v>
      </c>
      <c r="CM14" s="380" t="s">
        <v>24</v>
      </c>
      <c r="CN14" s="631">
        <v>451.81314700000001</v>
      </c>
      <c r="CO14" s="632">
        <v>244.43650700000001</v>
      </c>
      <c r="CP14" s="632">
        <v>146.29025100000001</v>
      </c>
      <c r="CQ14" s="633">
        <v>842.53990499999998</v>
      </c>
      <c r="CR14" s="634">
        <v>53.625133280779146</v>
      </c>
      <c r="CS14" s="634">
        <v>29.011861105854685</v>
      </c>
      <c r="CT14" s="634">
        <v>17.363005613366173</v>
      </c>
      <c r="CU14" s="380" t="s">
        <v>24</v>
      </c>
      <c r="CV14" s="631">
        <v>498.95298400000001</v>
      </c>
      <c r="CW14" s="632">
        <v>172.271627</v>
      </c>
      <c r="CX14" s="632">
        <v>133.333832</v>
      </c>
      <c r="CY14" s="633">
        <v>804.55844300000001</v>
      </c>
      <c r="CZ14" s="634">
        <v>62.015753900925802</v>
      </c>
      <c r="DA14" s="634">
        <v>21.4119469503846</v>
      </c>
      <c r="DB14" s="634">
        <v>16.572299148689702</v>
      </c>
      <c r="DC14" s="380" t="s">
        <v>24</v>
      </c>
      <c r="DD14" s="631">
        <v>486.21479299999999</v>
      </c>
      <c r="DE14" s="632">
        <v>259.58570300000002</v>
      </c>
      <c r="DF14" s="632">
        <v>98.105001000000001</v>
      </c>
      <c r="DG14" s="633">
        <v>843.90549699999997</v>
      </c>
      <c r="DH14" s="634">
        <v>57.614838951570427</v>
      </c>
      <c r="DI14" s="634">
        <v>30.76004409531652</v>
      </c>
      <c r="DJ14" s="634">
        <v>11.625116953113057</v>
      </c>
      <c r="DK14" s="380" t="s">
        <v>24</v>
      </c>
      <c r="DL14" s="631">
        <v>551.15680899999995</v>
      </c>
      <c r="DM14" s="632">
        <v>432.17978499999998</v>
      </c>
      <c r="DN14" s="632">
        <v>94.559072999999998</v>
      </c>
      <c r="DO14" s="633">
        <v>1077.895667</v>
      </c>
      <c r="DP14" s="634">
        <v>51.132667648064675</v>
      </c>
      <c r="DQ14" s="634">
        <v>40.09476967310232</v>
      </c>
      <c r="DR14" s="634">
        <v>8.7725626788329976</v>
      </c>
    </row>
    <row r="15" spans="1:122" ht="15.75" x14ac:dyDescent="0.25">
      <c r="A15" s="380" t="s">
        <v>23</v>
      </c>
      <c r="B15" s="19">
        <v>9.3209999999999994E-3</v>
      </c>
      <c r="C15" s="32">
        <v>0.26734999999999998</v>
      </c>
      <c r="D15" s="32">
        <v>8.4198149999999998</v>
      </c>
      <c r="E15" s="20">
        <v>8.6964860000000002</v>
      </c>
      <c r="F15" s="19">
        <v>0.38900000000000001</v>
      </c>
      <c r="G15" s="32">
        <v>38.624014000000003</v>
      </c>
      <c r="H15" s="32">
        <v>0</v>
      </c>
      <c r="I15" s="20">
        <v>39.013013999999998</v>
      </c>
      <c r="J15" s="20">
        <v>47.709499999999998</v>
      </c>
      <c r="K15" s="387">
        <f t="shared" si="0"/>
        <v>18.227996520609103</v>
      </c>
      <c r="L15" s="388">
        <f t="shared" si="1"/>
        <v>81.772003479390889</v>
      </c>
      <c r="M15" s="380" t="s">
        <v>23</v>
      </c>
      <c r="N15" s="19">
        <v>0</v>
      </c>
      <c r="O15" s="32">
        <v>0</v>
      </c>
      <c r="P15" s="32">
        <v>7.1680580000000003</v>
      </c>
      <c r="Q15" s="20">
        <v>7.1680580000000003</v>
      </c>
      <c r="R15" s="19">
        <v>0.66503400000000001</v>
      </c>
      <c r="S15" s="32">
        <v>0</v>
      </c>
      <c r="T15" s="32">
        <v>0</v>
      </c>
      <c r="U15" s="20">
        <v>0.66503400000000001</v>
      </c>
      <c r="V15" s="20">
        <v>7.8330919999999997</v>
      </c>
      <c r="W15" s="29">
        <v>91.509942689298171</v>
      </c>
      <c r="X15" s="29">
        <v>8.4900573107018289</v>
      </c>
      <c r="Y15" s="380" t="s">
        <v>23</v>
      </c>
      <c r="Z15" s="389">
        <v>7.4798229999999997</v>
      </c>
      <c r="AA15" s="20">
        <v>7.4798229999999997</v>
      </c>
      <c r="AB15" s="35">
        <v>0.35845199999999999</v>
      </c>
      <c r="AC15" s="32">
        <v>0</v>
      </c>
      <c r="AD15" s="20">
        <v>0.35845199999999999</v>
      </c>
      <c r="AE15" s="20">
        <v>7.8382750000000003</v>
      </c>
      <c r="AF15" s="29">
        <v>95.426901965036947</v>
      </c>
      <c r="AG15" s="29">
        <v>4.5730980349630492</v>
      </c>
      <c r="AH15" s="380" t="s">
        <v>23</v>
      </c>
      <c r="AI15" s="389">
        <v>5.7835979999999996</v>
      </c>
      <c r="AJ15" s="20">
        <v>5.7835979999999996</v>
      </c>
      <c r="AK15" s="35">
        <v>1.6660440000000001</v>
      </c>
      <c r="AL15" s="32">
        <v>0.30593500000000001</v>
      </c>
      <c r="AM15" s="20">
        <v>1.9719790000000001</v>
      </c>
      <c r="AN15" s="20">
        <f t="shared" si="2"/>
        <v>7.7555769999999997</v>
      </c>
      <c r="AO15" s="29">
        <f t="shared" si="3"/>
        <v>74.573406981840293</v>
      </c>
      <c r="AP15" s="29">
        <f t="shared" si="4"/>
        <v>25.426593018159711</v>
      </c>
      <c r="AQ15" s="380" t="s">
        <v>23</v>
      </c>
      <c r="AR15" s="389">
        <v>0</v>
      </c>
      <c r="AS15" s="32">
        <v>0</v>
      </c>
      <c r="AT15" s="32">
        <v>5.3265459999999996</v>
      </c>
      <c r="AU15" s="20">
        <v>5.3265459999999996</v>
      </c>
      <c r="AV15" s="35">
        <v>0.41491299999999998</v>
      </c>
      <c r="AW15" s="32">
        <v>0.27770299999999998</v>
      </c>
      <c r="AX15" s="32">
        <v>0</v>
      </c>
      <c r="AY15" s="20">
        <v>0.69261600000000001</v>
      </c>
      <c r="AZ15" s="20">
        <v>6.0191619999999997</v>
      </c>
      <c r="BA15" s="29">
        <f t="shared" si="5"/>
        <v>88.493149046329037</v>
      </c>
      <c r="BB15" s="29">
        <f t="shared" si="6"/>
        <v>11.506850953670961</v>
      </c>
      <c r="BC15" s="380" t="s">
        <v>23</v>
      </c>
      <c r="BD15" s="389">
        <v>0</v>
      </c>
      <c r="BE15" s="32"/>
      <c r="BF15" s="32">
        <v>5.6641269999999997</v>
      </c>
      <c r="BG15" s="20">
        <v>5.6641269999999997</v>
      </c>
      <c r="BH15" s="35">
        <v>0.48217700000000002</v>
      </c>
      <c r="BI15" s="32">
        <v>0.276333</v>
      </c>
      <c r="BJ15" s="32">
        <v>0</v>
      </c>
      <c r="BK15" s="20">
        <v>0.75851000000000002</v>
      </c>
      <c r="BL15" s="20">
        <v>6.4226369999999999</v>
      </c>
      <c r="BM15" s="29">
        <f t="shared" si="7"/>
        <v>88.190053400184382</v>
      </c>
      <c r="BN15" s="29">
        <f t="shared" si="8"/>
        <v>11.809946599815621</v>
      </c>
      <c r="BO15" s="380" t="s">
        <v>23</v>
      </c>
      <c r="BP15" s="389">
        <v>0</v>
      </c>
      <c r="BQ15" s="32">
        <v>0</v>
      </c>
      <c r="BR15" s="32">
        <v>113.787853</v>
      </c>
      <c r="BS15" s="20">
        <v>113.787853</v>
      </c>
      <c r="BT15" s="35">
        <v>6.1185109999999998</v>
      </c>
      <c r="BU15" s="32">
        <v>145.008422</v>
      </c>
      <c r="BV15" s="32">
        <v>0</v>
      </c>
      <c r="BW15" s="20">
        <v>151.12693300000001</v>
      </c>
      <c r="BX15" s="20">
        <v>264.91478599999999</v>
      </c>
      <c r="BY15" s="29">
        <f t="shared" si="9"/>
        <v>42.952624395982184</v>
      </c>
      <c r="BZ15" s="29">
        <f t="shared" si="10"/>
        <v>57.047375604017816</v>
      </c>
      <c r="CA15" s="380" t="s">
        <v>23</v>
      </c>
      <c r="CB15" s="389">
        <v>0</v>
      </c>
      <c r="CC15" s="32">
        <v>0</v>
      </c>
      <c r="CD15" s="32">
        <v>25.38897</v>
      </c>
      <c r="CE15" s="20">
        <v>25.38897</v>
      </c>
      <c r="CF15" s="35">
        <v>71.430026999999995</v>
      </c>
      <c r="CG15" s="32">
        <v>144.04978</v>
      </c>
      <c r="CH15" s="32">
        <v>0</v>
      </c>
      <c r="CI15" s="20">
        <v>215.47980699999999</v>
      </c>
      <c r="CJ15" s="20">
        <v>240.86877699999999</v>
      </c>
      <c r="CK15" s="29">
        <f t="shared" si="11"/>
        <v>10.540581604729947</v>
      </c>
      <c r="CL15" s="29">
        <f t="shared" si="12"/>
        <v>89.459418395270049</v>
      </c>
      <c r="CM15" s="380" t="s">
        <v>23</v>
      </c>
      <c r="CN15" s="631">
        <v>200.53232299999999</v>
      </c>
      <c r="CO15" s="632">
        <v>0.223993</v>
      </c>
      <c r="CP15" s="632">
        <v>25.436204</v>
      </c>
      <c r="CQ15" s="633">
        <v>226.19252</v>
      </c>
      <c r="CR15" s="634">
        <v>88.65559435829266</v>
      </c>
      <c r="CS15" s="634">
        <v>9.9027589418076253E-2</v>
      </c>
      <c r="CT15" s="634">
        <v>11.245378052289261</v>
      </c>
      <c r="CU15" s="380" t="s">
        <v>23</v>
      </c>
      <c r="CV15" s="631">
        <v>173.49150700000001</v>
      </c>
      <c r="CW15" s="632">
        <v>1.1204289999999999</v>
      </c>
      <c r="CX15" s="632">
        <v>25.646114000000001</v>
      </c>
      <c r="CY15" s="633">
        <v>200.25805</v>
      </c>
      <c r="CZ15" s="634">
        <v>86.633974015027107</v>
      </c>
      <c r="DA15" s="634">
        <v>0.55949261465394295</v>
      </c>
      <c r="DB15" s="634">
        <v>12.806533370318901</v>
      </c>
      <c r="DC15" s="380" t="s">
        <v>23</v>
      </c>
      <c r="DD15" s="631">
        <v>196.830769</v>
      </c>
      <c r="DE15" s="632">
        <v>11.123993</v>
      </c>
      <c r="DF15" s="632">
        <v>11.660164999999999</v>
      </c>
      <c r="DG15" s="633">
        <v>219.61492699999999</v>
      </c>
      <c r="DH15" s="634">
        <v>89.625405562710228</v>
      </c>
      <c r="DI15" s="634">
        <v>5.0652262812718556</v>
      </c>
      <c r="DJ15" s="634">
        <v>5.3093681560179196</v>
      </c>
      <c r="DK15" s="380" t="s">
        <v>23</v>
      </c>
      <c r="DL15" s="631">
        <v>171.98473799999999</v>
      </c>
      <c r="DM15" s="632">
        <v>173.25</v>
      </c>
      <c r="DN15" s="632">
        <v>10.880157000000001</v>
      </c>
      <c r="DO15" s="633">
        <v>356.11489499999999</v>
      </c>
      <c r="DP15" s="634">
        <v>48.294733080457078</v>
      </c>
      <c r="DQ15" s="634">
        <v>48.650029086820425</v>
      </c>
      <c r="DR15" s="634">
        <v>3.0552378327224985</v>
      </c>
    </row>
    <row r="16" spans="1:122" ht="15.75" x14ac:dyDescent="0.25">
      <c r="A16" s="380" t="s">
        <v>22</v>
      </c>
      <c r="B16" s="19">
        <v>0.53290700000000002</v>
      </c>
      <c r="C16" s="32">
        <v>2939.2595209999999</v>
      </c>
      <c r="D16" s="32">
        <v>168.226485</v>
      </c>
      <c r="E16" s="20">
        <v>3108.0189129999999</v>
      </c>
      <c r="F16" s="19">
        <v>7.1686259999999997</v>
      </c>
      <c r="G16" s="32">
        <v>1472.6871940000001</v>
      </c>
      <c r="H16" s="32">
        <v>101.67545800000001</v>
      </c>
      <c r="I16" s="20">
        <v>1581.5312779999999</v>
      </c>
      <c r="J16" s="20">
        <v>4689.5501910000003</v>
      </c>
      <c r="K16" s="387">
        <f t="shared" si="0"/>
        <v>66.275416328090216</v>
      </c>
      <c r="L16" s="388">
        <f t="shared" si="1"/>
        <v>33.724583671909777</v>
      </c>
      <c r="M16" s="380" t="s">
        <v>22</v>
      </c>
      <c r="N16" s="19">
        <v>1.5221999999999999E-2</v>
      </c>
      <c r="O16" s="32">
        <v>0</v>
      </c>
      <c r="P16" s="32">
        <v>3582.1819399999999</v>
      </c>
      <c r="Q16" s="20">
        <v>3582.1971619999999</v>
      </c>
      <c r="R16" s="19">
        <v>114.508431</v>
      </c>
      <c r="S16" s="32">
        <v>1134.064809</v>
      </c>
      <c r="T16" s="32">
        <v>0</v>
      </c>
      <c r="U16" s="20">
        <v>1248.5732399999999</v>
      </c>
      <c r="V16" s="20">
        <v>4830.7704020000001</v>
      </c>
      <c r="W16" s="29">
        <v>74.15374492890254</v>
      </c>
      <c r="X16" s="29">
        <v>25.84625507109746</v>
      </c>
      <c r="Y16" s="380" t="s">
        <v>22</v>
      </c>
      <c r="Z16" s="389">
        <v>3061.8619050000002</v>
      </c>
      <c r="AA16" s="20">
        <v>3061.8619050000002</v>
      </c>
      <c r="AB16" s="35">
        <v>76.164023</v>
      </c>
      <c r="AC16" s="32">
        <v>817.10503200000005</v>
      </c>
      <c r="AD16" s="20">
        <v>893.26905499999998</v>
      </c>
      <c r="AE16" s="20">
        <v>3955.13096</v>
      </c>
      <c r="AF16" s="29">
        <v>77.414931034293744</v>
      </c>
      <c r="AG16" s="29">
        <v>22.585068965706256</v>
      </c>
      <c r="AH16" s="380" t="s">
        <v>22</v>
      </c>
      <c r="AI16" s="389">
        <v>2584.9236799999999</v>
      </c>
      <c r="AJ16" s="20">
        <v>2584.9236799999999</v>
      </c>
      <c r="AK16" s="35">
        <v>114.091641</v>
      </c>
      <c r="AL16" s="32">
        <v>978.81748900000002</v>
      </c>
      <c r="AM16" s="20">
        <v>1092.90913</v>
      </c>
      <c r="AN16" s="20">
        <f t="shared" si="2"/>
        <v>3677.8328099999999</v>
      </c>
      <c r="AO16" s="29">
        <f t="shared" si="3"/>
        <v>70.283882208337786</v>
      </c>
      <c r="AP16" s="29">
        <f t="shared" si="4"/>
        <v>29.716117791662207</v>
      </c>
      <c r="AQ16" s="380" t="s">
        <v>22</v>
      </c>
      <c r="AR16" s="389">
        <v>0</v>
      </c>
      <c r="AS16" s="32">
        <v>450</v>
      </c>
      <c r="AT16" s="32">
        <v>3055.762874</v>
      </c>
      <c r="AU16" s="20">
        <v>3505.762874</v>
      </c>
      <c r="AV16" s="35">
        <v>113.137367</v>
      </c>
      <c r="AW16" s="32">
        <v>1493.450818</v>
      </c>
      <c r="AX16" s="32">
        <v>0</v>
      </c>
      <c r="AY16" s="20">
        <v>1606.5881850000001</v>
      </c>
      <c r="AZ16" s="20">
        <v>5112.3510589999996</v>
      </c>
      <c r="BA16" s="29">
        <f t="shared" si="5"/>
        <v>68.574376711245336</v>
      </c>
      <c r="BB16" s="29">
        <f t="shared" si="6"/>
        <v>31.425623288754672</v>
      </c>
      <c r="BC16" s="380" t="s">
        <v>22</v>
      </c>
      <c r="BD16" s="389">
        <v>484.9</v>
      </c>
      <c r="BE16" s="32">
        <v>0</v>
      </c>
      <c r="BF16" s="32">
        <v>3225.710998</v>
      </c>
      <c r="BG16" s="20">
        <v>3710.6109980000001</v>
      </c>
      <c r="BH16" s="35">
        <v>27.718866999999999</v>
      </c>
      <c r="BI16" s="32">
        <v>2005.299035</v>
      </c>
      <c r="BJ16" s="32">
        <v>200</v>
      </c>
      <c r="BK16" s="20">
        <v>2233.017902</v>
      </c>
      <c r="BL16" s="20">
        <v>5943.6288999999997</v>
      </c>
      <c r="BM16" s="29">
        <f t="shared" si="7"/>
        <v>62.430058478247197</v>
      </c>
      <c r="BN16" s="29">
        <f t="shared" si="8"/>
        <v>37.569941521752817</v>
      </c>
      <c r="BO16" s="380" t="s">
        <v>22</v>
      </c>
      <c r="BP16" s="389">
        <v>0</v>
      </c>
      <c r="BQ16" s="32">
        <v>0</v>
      </c>
      <c r="BR16" s="32">
        <v>12045.183501</v>
      </c>
      <c r="BS16" s="20">
        <v>12045.183501</v>
      </c>
      <c r="BT16" s="35">
        <v>2287.6285269999998</v>
      </c>
      <c r="BU16" s="32">
        <v>1726.59825</v>
      </c>
      <c r="BV16" s="32">
        <v>0</v>
      </c>
      <c r="BW16" s="20">
        <v>4014.2267769999999</v>
      </c>
      <c r="BX16" s="20">
        <v>16059.410277999999</v>
      </c>
      <c r="BY16" s="29">
        <f t="shared" si="9"/>
        <v>75.003896733996868</v>
      </c>
      <c r="BZ16" s="29">
        <f t="shared" si="10"/>
        <v>24.996103266003129</v>
      </c>
      <c r="CA16" s="380" t="s">
        <v>22</v>
      </c>
      <c r="CB16" s="389">
        <v>0</v>
      </c>
      <c r="CC16" s="32">
        <v>0</v>
      </c>
      <c r="CD16" s="32">
        <v>12334.205071</v>
      </c>
      <c r="CE16" s="20">
        <v>12334.205071</v>
      </c>
      <c r="CF16" s="35">
        <v>2316.9435659999999</v>
      </c>
      <c r="CG16" s="32">
        <v>3131.8761359999999</v>
      </c>
      <c r="CH16" s="32">
        <v>0</v>
      </c>
      <c r="CI16" s="20">
        <v>5448.8197019999998</v>
      </c>
      <c r="CJ16" s="20">
        <v>17783.024773000001</v>
      </c>
      <c r="CK16" s="29">
        <f t="shared" si="11"/>
        <v>69.359432539997613</v>
      </c>
      <c r="CL16" s="29">
        <f t="shared" si="12"/>
        <v>30.640567460002377</v>
      </c>
      <c r="CM16" s="380" t="s">
        <v>22</v>
      </c>
      <c r="CN16" s="631">
        <v>1562.9205730000001</v>
      </c>
      <c r="CO16" s="632">
        <v>4414.7124800000001</v>
      </c>
      <c r="CP16" s="632">
        <v>14004.801195</v>
      </c>
      <c r="CQ16" s="633">
        <v>19982.434247999998</v>
      </c>
      <c r="CR16" s="634">
        <v>7.8214723671938504</v>
      </c>
      <c r="CS16" s="634">
        <v>22.092966378417383</v>
      </c>
      <c r="CT16" s="634">
        <v>70.085561254388779</v>
      </c>
      <c r="CU16" s="380" t="s">
        <v>22</v>
      </c>
      <c r="CV16" s="631">
        <v>3027.5387770000002</v>
      </c>
      <c r="CW16" s="632">
        <v>8548.5824909999992</v>
      </c>
      <c r="CX16" s="632">
        <v>13030.156827000001</v>
      </c>
      <c r="CY16" s="633">
        <v>24606.278095000001</v>
      </c>
      <c r="CZ16" s="634">
        <v>12.3039281491954</v>
      </c>
      <c r="DA16" s="634">
        <v>34.741469059219803</v>
      </c>
      <c r="DB16" s="634">
        <v>52.954602791584797</v>
      </c>
      <c r="DC16" s="380" t="s">
        <v>22</v>
      </c>
      <c r="DD16" s="631">
        <v>4994.951943</v>
      </c>
      <c r="DE16" s="632">
        <v>7285.7491360000004</v>
      </c>
      <c r="DF16" s="632">
        <v>12476.767704</v>
      </c>
      <c r="DG16" s="633">
        <v>24757.468783</v>
      </c>
      <c r="DH16" s="634">
        <v>20.175535660696625</v>
      </c>
      <c r="DI16" s="634">
        <v>29.428489640277135</v>
      </c>
      <c r="DJ16" s="634">
        <v>50.395974699026233</v>
      </c>
      <c r="DK16" s="380" t="s">
        <v>22</v>
      </c>
      <c r="DL16" s="631">
        <v>5184.2157630000002</v>
      </c>
      <c r="DM16" s="632">
        <v>5147.4796919999999</v>
      </c>
      <c r="DN16" s="632">
        <v>12310.178895999999</v>
      </c>
      <c r="DO16" s="633">
        <v>22641.874350999999</v>
      </c>
      <c r="DP16" s="634">
        <v>22.896583925133545</v>
      </c>
      <c r="DQ16" s="634">
        <v>22.73433555986789</v>
      </c>
      <c r="DR16" s="634">
        <v>54.369080514998572</v>
      </c>
    </row>
    <row r="17" spans="1:122" ht="15.75" x14ac:dyDescent="0.25">
      <c r="A17" s="380" t="s">
        <v>21</v>
      </c>
      <c r="B17" s="19">
        <v>0.10959099999999999</v>
      </c>
      <c r="C17" s="32">
        <v>0</v>
      </c>
      <c r="D17" s="32">
        <v>10.365667999999999</v>
      </c>
      <c r="E17" s="20">
        <v>10.475258999999999</v>
      </c>
      <c r="F17" s="19">
        <v>0.70708199999999999</v>
      </c>
      <c r="G17" s="32">
        <v>19.043697000000002</v>
      </c>
      <c r="H17" s="32">
        <v>0.54003400000000001</v>
      </c>
      <c r="I17" s="20">
        <v>20.290813</v>
      </c>
      <c r="J17" s="20">
        <v>30.766072000000001</v>
      </c>
      <c r="K17" s="387">
        <f t="shared" si="0"/>
        <v>34.048087126624416</v>
      </c>
      <c r="L17" s="388">
        <f t="shared" si="1"/>
        <v>65.951912873375576</v>
      </c>
      <c r="M17" s="380" t="s">
        <v>21</v>
      </c>
      <c r="N17" s="19">
        <v>1.0156999999999999E-2</v>
      </c>
      <c r="O17" s="32">
        <v>0</v>
      </c>
      <c r="P17" s="32">
        <v>10.560676000000001</v>
      </c>
      <c r="Q17" s="20">
        <v>10.570833</v>
      </c>
      <c r="R17" s="19">
        <v>3.4196209999999998</v>
      </c>
      <c r="S17" s="32">
        <v>27.156624000000001</v>
      </c>
      <c r="T17" s="32">
        <v>0</v>
      </c>
      <c r="U17" s="20">
        <v>30.576245</v>
      </c>
      <c r="V17" s="20">
        <v>41.147078</v>
      </c>
      <c r="W17" s="29">
        <v>25.690361293698665</v>
      </c>
      <c r="X17" s="29">
        <v>74.309638706301342</v>
      </c>
      <c r="Y17" s="380" t="s">
        <v>21</v>
      </c>
      <c r="Z17" s="389">
        <v>11.927963</v>
      </c>
      <c r="AA17" s="20">
        <v>11.927963</v>
      </c>
      <c r="AB17" s="35">
        <v>1.3022530000000001</v>
      </c>
      <c r="AC17" s="32">
        <v>17.395609</v>
      </c>
      <c r="AD17" s="20">
        <v>18.697862000000001</v>
      </c>
      <c r="AE17" s="20">
        <v>30.625824999999999</v>
      </c>
      <c r="AF17" s="29">
        <v>38.947401416941425</v>
      </c>
      <c r="AG17" s="29">
        <v>61.052598583058582</v>
      </c>
      <c r="AH17" s="380" t="s">
        <v>21</v>
      </c>
      <c r="AI17" s="389">
        <v>9.4963669999999993</v>
      </c>
      <c r="AJ17" s="20">
        <v>9.4963669999999993</v>
      </c>
      <c r="AK17" s="35">
        <v>1.9647030000000001</v>
      </c>
      <c r="AL17" s="32">
        <v>16.754463000000001</v>
      </c>
      <c r="AM17" s="20">
        <v>18.719166000000001</v>
      </c>
      <c r="AN17" s="20">
        <f t="shared" si="2"/>
        <v>28.215533000000001</v>
      </c>
      <c r="AO17" s="29">
        <f t="shared" si="3"/>
        <v>33.656521746372817</v>
      </c>
      <c r="AP17" s="29">
        <f t="shared" si="4"/>
        <v>66.343478253627183</v>
      </c>
      <c r="AQ17" s="380" t="s">
        <v>21</v>
      </c>
      <c r="AR17" s="389">
        <v>0</v>
      </c>
      <c r="AS17" s="32">
        <v>0</v>
      </c>
      <c r="AT17" s="32">
        <v>9.0819360000000007</v>
      </c>
      <c r="AU17" s="20">
        <v>9.0819360000000007</v>
      </c>
      <c r="AV17" s="35">
        <v>3.6141679999999998</v>
      </c>
      <c r="AW17" s="32">
        <v>0.51014099999999996</v>
      </c>
      <c r="AX17" s="32">
        <v>0</v>
      </c>
      <c r="AY17" s="20">
        <v>4.1243090000000002</v>
      </c>
      <c r="AZ17" s="20">
        <v>13.206244999999999</v>
      </c>
      <c r="BA17" s="29">
        <f t="shared" si="5"/>
        <v>68.770009946052042</v>
      </c>
      <c r="BB17" s="29">
        <f t="shared" si="6"/>
        <v>31.229990053947965</v>
      </c>
      <c r="BC17" s="380" t="s">
        <v>21</v>
      </c>
      <c r="BD17" s="389"/>
      <c r="BE17" s="32"/>
      <c r="BF17" s="32">
        <v>9.757009</v>
      </c>
      <c r="BG17" s="20">
        <v>9.757009</v>
      </c>
      <c r="BH17" s="35">
        <v>3.3313600000000001</v>
      </c>
      <c r="BI17" s="32">
        <v>0.47649999999999998</v>
      </c>
      <c r="BJ17" s="32">
        <v>0</v>
      </c>
      <c r="BK17" s="20">
        <v>3.8078600000000002</v>
      </c>
      <c r="BL17" s="20">
        <v>13.564869</v>
      </c>
      <c r="BM17" s="29">
        <f t="shared" si="7"/>
        <v>71.928516228206846</v>
      </c>
      <c r="BN17" s="29">
        <f t="shared" si="8"/>
        <v>28.071483771793151</v>
      </c>
      <c r="BO17" s="380" t="s">
        <v>21</v>
      </c>
      <c r="BP17" s="389">
        <v>0</v>
      </c>
      <c r="BQ17" s="32">
        <v>0</v>
      </c>
      <c r="BR17" s="32">
        <v>8.6035939999999993</v>
      </c>
      <c r="BS17" s="20">
        <v>8.6035939999999993</v>
      </c>
      <c r="BT17" s="35">
        <v>2.9876429999999998</v>
      </c>
      <c r="BU17" s="32">
        <v>7.0234000000000005E-2</v>
      </c>
      <c r="BV17" s="32">
        <v>0</v>
      </c>
      <c r="BW17" s="20">
        <v>3.057877</v>
      </c>
      <c r="BX17" s="20">
        <v>11.661471000000001</v>
      </c>
      <c r="BY17" s="29">
        <f t="shared" si="9"/>
        <v>73.777947910688098</v>
      </c>
      <c r="BZ17" s="29">
        <f t="shared" si="10"/>
        <v>26.222052089311884</v>
      </c>
      <c r="CA17" s="380" t="s">
        <v>21</v>
      </c>
      <c r="CB17" s="389">
        <v>0</v>
      </c>
      <c r="CC17" s="32">
        <v>0</v>
      </c>
      <c r="CD17" s="32">
        <v>8.6853069999999999</v>
      </c>
      <c r="CE17" s="20">
        <v>8.6853069999999999</v>
      </c>
      <c r="CF17" s="35">
        <v>3.0374430000000001</v>
      </c>
      <c r="CG17" s="32">
        <v>7.6134999999999994E-2</v>
      </c>
      <c r="CH17" s="32">
        <v>0</v>
      </c>
      <c r="CI17" s="20">
        <v>3.113578</v>
      </c>
      <c r="CJ17" s="20">
        <v>11.798885</v>
      </c>
      <c r="CK17" s="29">
        <f t="shared" si="11"/>
        <v>73.61125224968292</v>
      </c>
      <c r="CL17" s="29">
        <f t="shared" si="12"/>
        <v>26.388747750317084</v>
      </c>
      <c r="CM17" s="380" t="s">
        <v>21</v>
      </c>
      <c r="CN17" s="631">
        <v>6.9634369999999999</v>
      </c>
      <c r="CO17" s="632">
        <v>7.5617000000000004E-2</v>
      </c>
      <c r="CP17" s="632">
        <v>8.5993399999999998</v>
      </c>
      <c r="CQ17" s="633">
        <v>15.638394</v>
      </c>
      <c r="CR17" s="634">
        <v>44.527826834392329</v>
      </c>
      <c r="CS17" s="634">
        <v>0.48353430665578578</v>
      </c>
      <c r="CT17" s="634">
        <v>54.988638858951887</v>
      </c>
      <c r="CU17" s="380" t="s">
        <v>21</v>
      </c>
      <c r="CV17" s="631">
        <v>6.8545769999999999</v>
      </c>
      <c r="CW17" s="632">
        <v>1.0740209999999999</v>
      </c>
      <c r="CX17" s="632">
        <v>8.279795</v>
      </c>
      <c r="CY17" s="633">
        <v>16.208393000000001</v>
      </c>
      <c r="CZ17" s="634">
        <v>42.290293676862397</v>
      </c>
      <c r="DA17" s="634">
        <v>6.6263262496164801</v>
      </c>
      <c r="DB17" s="634">
        <v>51.083380073521198</v>
      </c>
      <c r="DC17" s="380" t="s">
        <v>21</v>
      </c>
      <c r="DD17" s="631">
        <v>36.049056</v>
      </c>
      <c r="DE17" s="632">
        <v>1.075647</v>
      </c>
      <c r="DF17" s="632">
        <v>8.1696170000000006</v>
      </c>
      <c r="DG17" s="633">
        <v>45.294319999999999</v>
      </c>
      <c r="DH17" s="634">
        <v>79.588469370993991</v>
      </c>
      <c r="DI17" s="634">
        <v>2.3747944554637317</v>
      </c>
      <c r="DJ17" s="634">
        <v>18.036736173542291</v>
      </c>
      <c r="DK17" s="380" t="s">
        <v>21</v>
      </c>
      <c r="DL17" s="631">
        <v>33.526134999999996</v>
      </c>
      <c r="DM17" s="632">
        <v>3.9176470000000001</v>
      </c>
      <c r="DN17" s="632">
        <v>7.4348039999999997</v>
      </c>
      <c r="DO17" s="633">
        <v>44.878585999999999</v>
      </c>
      <c r="DP17" s="634">
        <v>74.704080471697566</v>
      </c>
      <c r="DQ17" s="634">
        <v>8.7294350138393408</v>
      </c>
      <c r="DR17" s="634">
        <v>16.566484514463088</v>
      </c>
    </row>
    <row r="18" spans="1:122" ht="18.75" customHeight="1" x14ac:dyDescent="0.25">
      <c r="A18" s="380" t="s">
        <v>442</v>
      </c>
      <c r="B18" s="19">
        <v>34.564757</v>
      </c>
      <c r="C18" s="32">
        <v>4164.6408000000001</v>
      </c>
      <c r="D18" s="32">
        <v>1905.643433</v>
      </c>
      <c r="E18" s="20">
        <v>6104.8489900000004</v>
      </c>
      <c r="F18" s="19">
        <v>39.838954000000001</v>
      </c>
      <c r="G18" s="32">
        <v>3841.4905650000001</v>
      </c>
      <c r="H18" s="32">
        <v>30.538782000000001</v>
      </c>
      <c r="I18" s="20">
        <v>3911.868301</v>
      </c>
      <c r="J18" s="20">
        <v>10016.717291000001</v>
      </c>
      <c r="K18" s="387">
        <f t="shared" si="0"/>
        <v>60.946603689066826</v>
      </c>
      <c r="L18" s="388">
        <f t="shared" si="1"/>
        <v>39.053396310933181</v>
      </c>
      <c r="M18" s="380" t="s">
        <v>442</v>
      </c>
      <c r="N18" s="19">
        <v>0</v>
      </c>
      <c r="O18" s="32">
        <v>0</v>
      </c>
      <c r="P18" s="32">
        <v>4896.8081810000003</v>
      </c>
      <c r="Q18" s="20">
        <v>4896.8081810000003</v>
      </c>
      <c r="R18" s="19">
        <v>50.112932999999998</v>
      </c>
      <c r="S18" s="32">
        <v>2447.7377369999999</v>
      </c>
      <c r="T18" s="32">
        <v>0.1</v>
      </c>
      <c r="U18" s="20">
        <v>2497.9506700000002</v>
      </c>
      <c r="V18" s="20">
        <v>7394.7588509999996</v>
      </c>
      <c r="W18" s="29">
        <v>66.219984717118948</v>
      </c>
      <c r="X18" s="29">
        <v>33.780015282881052</v>
      </c>
      <c r="Y18" s="380" t="s">
        <v>442</v>
      </c>
      <c r="Z18" s="389">
        <v>5508.679263</v>
      </c>
      <c r="AA18" s="20">
        <v>5508.679263</v>
      </c>
      <c r="AB18" s="35">
        <v>150.133228</v>
      </c>
      <c r="AC18" s="32">
        <v>2441.976533</v>
      </c>
      <c r="AD18" s="20">
        <v>2592.1097610000002</v>
      </c>
      <c r="AE18" s="20">
        <v>8100.7890239999997</v>
      </c>
      <c r="AF18" s="29">
        <v>68.001761886151797</v>
      </c>
      <c r="AG18" s="29">
        <v>31.99823811384821</v>
      </c>
      <c r="AH18" s="380" t="s">
        <v>442</v>
      </c>
      <c r="AI18" s="389">
        <v>4948.2597260000002</v>
      </c>
      <c r="AJ18" s="20">
        <v>4948.2597260000002</v>
      </c>
      <c r="AK18" s="35">
        <v>70.263071999999994</v>
      </c>
      <c r="AL18" s="32">
        <v>2201.262651</v>
      </c>
      <c r="AM18" s="20">
        <v>2271.5257230000002</v>
      </c>
      <c r="AN18" s="20">
        <f t="shared" si="2"/>
        <v>7219.785449</v>
      </c>
      <c r="AO18" s="29">
        <f t="shared" si="3"/>
        <v>68.53748994279843</v>
      </c>
      <c r="AP18" s="29">
        <f t="shared" si="4"/>
        <v>31.462510057201566</v>
      </c>
      <c r="AQ18" s="380" t="s">
        <v>442</v>
      </c>
      <c r="AR18" s="389">
        <v>0</v>
      </c>
      <c r="AS18" s="32">
        <v>0</v>
      </c>
      <c r="AT18" s="32">
        <v>9110.5313420000002</v>
      </c>
      <c r="AU18" s="20">
        <v>9110.5313420000002</v>
      </c>
      <c r="AV18" s="35">
        <v>117.953481</v>
      </c>
      <c r="AW18" s="32">
        <v>4254.8240409999999</v>
      </c>
      <c r="AX18" s="32">
        <v>0</v>
      </c>
      <c r="AY18" s="20">
        <v>4372.7775220000003</v>
      </c>
      <c r="AZ18" s="20">
        <v>13483.308864000001</v>
      </c>
      <c r="BA18" s="29">
        <f t="shared" si="5"/>
        <v>67.568958286825463</v>
      </c>
      <c r="BB18" s="29">
        <f t="shared" si="6"/>
        <v>32.431041713174544</v>
      </c>
      <c r="BC18" s="380" t="s">
        <v>442</v>
      </c>
      <c r="BD18" s="389">
        <v>0</v>
      </c>
      <c r="BE18" s="32">
        <v>0</v>
      </c>
      <c r="BF18" s="32">
        <v>8684.2105049999991</v>
      </c>
      <c r="BG18" s="20">
        <v>8684.2105049999991</v>
      </c>
      <c r="BH18" s="35">
        <v>230.485445</v>
      </c>
      <c r="BI18" s="32">
        <v>3947.7977540000002</v>
      </c>
      <c r="BJ18" s="32">
        <v>0</v>
      </c>
      <c r="BK18" s="20">
        <v>4178.2831990000004</v>
      </c>
      <c r="BL18" s="20">
        <v>12862.493704</v>
      </c>
      <c r="BM18" s="29">
        <f t="shared" si="7"/>
        <v>67.515760977977138</v>
      </c>
      <c r="BN18" s="29">
        <f t="shared" si="8"/>
        <v>32.484239022022848</v>
      </c>
      <c r="BO18" s="380" t="s">
        <v>440</v>
      </c>
      <c r="BP18" s="389">
        <v>0</v>
      </c>
      <c r="BQ18" s="32">
        <v>0</v>
      </c>
      <c r="BR18" s="32">
        <v>8417.6726159999998</v>
      </c>
      <c r="BS18" s="20">
        <v>8417.6726159999998</v>
      </c>
      <c r="BT18" s="35">
        <v>211.22133600000001</v>
      </c>
      <c r="BU18" s="32">
        <v>3036.3460089999999</v>
      </c>
      <c r="BV18" s="32">
        <v>0</v>
      </c>
      <c r="BW18" s="20">
        <v>3247.5673449999999</v>
      </c>
      <c r="BX18" s="20">
        <v>11665.239960999999</v>
      </c>
      <c r="BY18" s="29">
        <f t="shared" si="9"/>
        <v>72.160303981251303</v>
      </c>
      <c r="BZ18" s="29">
        <f t="shared" si="10"/>
        <v>27.839696018748707</v>
      </c>
      <c r="CA18" s="380" t="s">
        <v>440</v>
      </c>
      <c r="CB18" s="389">
        <v>0</v>
      </c>
      <c r="CC18" s="32">
        <v>0</v>
      </c>
      <c r="CD18" s="32">
        <v>7934.7893899999999</v>
      </c>
      <c r="CE18" s="20">
        <v>7934.7893899999999</v>
      </c>
      <c r="CF18" s="35">
        <v>217.96170499999999</v>
      </c>
      <c r="CG18" s="32">
        <v>2846.7915680000001</v>
      </c>
      <c r="CH18" s="32">
        <v>0</v>
      </c>
      <c r="CI18" s="20">
        <v>3064.7532729999998</v>
      </c>
      <c r="CJ18" s="20">
        <v>10999.542663</v>
      </c>
      <c r="CK18" s="29">
        <f t="shared" si="11"/>
        <v>72.137448193104021</v>
      </c>
      <c r="CL18" s="29">
        <f t="shared" si="12"/>
        <v>27.862551806895972</v>
      </c>
      <c r="CM18" s="380" t="s">
        <v>440</v>
      </c>
      <c r="CN18" s="631">
        <v>268.01772899999997</v>
      </c>
      <c r="CO18" s="632">
        <v>3304.3470929999999</v>
      </c>
      <c r="CP18" s="632">
        <v>7676.7946179999999</v>
      </c>
      <c r="CQ18" s="633">
        <v>11249.159439999999</v>
      </c>
      <c r="CR18" s="634">
        <v>2.382557829583043</v>
      </c>
      <c r="CS18" s="634">
        <v>29.374168893458229</v>
      </c>
      <c r="CT18" s="634">
        <v>68.243273276958732</v>
      </c>
      <c r="CU18" s="380" t="s">
        <v>440</v>
      </c>
      <c r="CV18" s="631">
        <v>237.49280099999999</v>
      </c>
      <c r="CW18" s="632">
        <v>10363.983588999999</v>
      </c>
      <c r="CX18" s="632">
        <v>2720.1175029999999</v>
      </c>
      <c r="CY18" s="633">
        <v>13321.593892999999</v>
      </c>
      <c r="CZ18" s="634">
        <v>1.7827656578301301</v>
      </c>
      <c r="DA18" s="634">
        <v>77.7983751212074</v>
      </c>
      <c r="DB18" s="634">
        <v>20.4188592209624</v>
      </c>
      <c r="DC18" s="380" t="s">
        <v>440</v>
      </c>
      <c r="DD18" s="631">
        <v>472.12978600000002</v>
      </c>
      <c r="DE18" s="632">
        <v>8269.6429310000003</v>
      </c>
      <c r="DF18" s="632">
        <v>2630.4311760000001</v>
      </c>
      <c r="DG18" s="633">
        <v>11372.203893</v>
      </c>
      <c r="DH18" s="634">
        <v>4.1516120396910301</v>
      </c>
      <c r="DI18" s="634">
        <v>72.718032571419712</v>
      </c>
      <c r="DJ18" s="634">
        <v>23.130355388889264</v>
      </c>
      <c r="DK18" s="380" t="s">
        <v>440</v>
      </c>
      <c r="DL18" s="631">
        <v>332.91116199999999</v>
      </c>
      <c r="DM18" s="632">
        <v>11357.899837000001</v>
      </c>
      <c r="DN18" s="632">
        <v>2478.0006020000001</v>
      </c>
      <c r="DO18" s="633">
        <v>14168.811600999999</v>
      </c>
      <c r="DP18" s="634">
        <v>2.3496053965210741</v>
      </c>
      <c r="DQ18" s="634">
        <v>80.161273625787985</v>
      </c>
      <c r="DR18" s="634">
        <v>17.489120977690952</v>
      </c>
    </row>
    <row r="19" spans="1:122" ht="15.75" x14ac:dyDescent="0.25">
      <c r="A19" s="380" t="s">
        <v>20</v>
      </c>
      <c r="B19" s="19">
        <v>2.6435059999999999</v>
      </c>
      <c r="C19" s="32">
        <v>2099.0452439999999</v>
      </c>
      <c r="D19" s="32">
        <v>99.476179000000002</v>
      </c>
      <c r="E19" s="20">
        <v>2201.164929</v>
      </c>
      <c r="F19" s="19">
        <v>212.041346</v>
      </c>
      <c r="G19" s="32">
        <v>1227.0770150000001</v>
      </c>
      <c r="H19" s="32">
        <v>0</v>
      </c>
      <c r="I19" s="20">
        <v>1439.118361</v>
      </c>
      <c r="J19" s="20">
        <v>3640.2832899999999</v>
      </c>
      <c r="K19" s="387">
        <f t="shared" si="0"/>
        <v>60.466858034007572</v>
      </c>
      <c r="L19" s="388">
        <f t="shared" si="1"/>
        <v>39.533141965992435</v>
      </c>
      <c r="M19" s="380" t="s">
        <v>20</v>
      </c>
      <c r="N19" s="19">
        <v>0</v>
      </c>
      <c r="O19" s="32">
        <v>0</v>
      </c>
      <c r="P19" s="32">
        <v>2481.101193</v>
      </c>
      <c r="Q19" s="20">
        <v>2481.101193</v>
      </c>
      <c r="R19" s="19">
        <v>201.56951699999999</v>
      </c>
      <c r="S19" s="32">
        <v>2167.6900949999999</v>
      </c>
      <c r="T19" s="32">
        <v>0</v>
      </c>
      <c r="U19" s="20">
        <v>2369.2596119999998</v>
      </c>
      <c r="V19" s="20">
        <v>4850.3608050000003</v>
      </c>
      <c r="W19" s="29">
        <v>51.152920220746331</v>
      </c>
      <c r="X19" s="29">
        <v>48.847079779253669</v>
      </c>
      <c r="Y19" s="380" t="s">
        <v>20</v>
      </c>
      <c r="Z19" s="389">
        <v>2495.5001910000001</v>
      </c>
      <c r="AA19" s="20">
        <v>2495.5001910000001</v>
      </c>
      <c r="AB19" s="35">
        <v>48.334470000000003</v>
      </c>
      <c r="AC19" s="32">
        <v>273.84797900000001</v>
      </c>
      <c r="AD19" s="20">
        <v>322.18244900000002</v>
      </c>
      <c r="AE19" s="20">
        <v>2817.68264</v>
      </c>
      <c r="AF19" s="29">
        <v>88.565694218849288</v>
      </c>
      <c r="AG19" s="29">
        <v>11.434305781150712</v>
      </c>
      <c r="AH19" s="380" t="s">
        <v>20</v>
      </c>
      <c r="AI19" s="389">
        <v>2333.6485939999998</v>
      </c>
      <c r="AJ19" s="20">
        <v>2371.6485939999998</v>
      </c>
      <c r="AK19" s="35">
        <v>23.081399000000001</v>
      </c>
      <c r="AL19" s="32">
        <v>1492.33924</v>
      </c>
      <c r="AM19" s="20">
        <v>1515.4206389999999</v>
      </c>
      <c r="AN19" s="20">
        <f t="shared" si="2"/>
        <v>3887.0692330000002</v>
      </c>
      <c r="AO19" s="29">
        <f t="shared" si="3"/>
        <v>61.01379861890409</v>
      </c>
      <c r="AP19" s="29">
        <f t="shared" si="4"/>
        <v>38.986201381095903</v>
      </c>
      <c r="AQ19" s="380" t="s">
        <v>20</v>
      </c>
      <c r="AR19" s="389">
        <v>0</v>
      </c>
      <c r="AS19" s="32">
        <v>0</v>
      </c>
      <c r="AT19" s="32">
        <v>2289.665755</v>
      </c>
      <c r="AU19" s="20">
        <v>2289.665755</v>
      </c>
      <c r="AV19" s="35">
        <v>86.802203000000006</v>
      </c>
      <c r="AW19" s="32">
        <v>1483.4641819999999</v>
      </c>
      <c r="AX19" s="32">
        <v>0</v>
      </c>
      <c r="AY19" s="20">
        <v>1570.2663849999999</v>
      </c>
      <c r="AZ19" s="20">
        <v>3859.9321399999999</v>
      </c>
      <c r="BA19" s="29">
        <f t="shared" si="5"/>
        <v>59.318808516669932</v>
      </c>
      <c r="BB19" s="29">
        <f t="shared" si="6"/>
        <v>40.681191483330068</v>
      </c>
      <c r="BC19" s="380" t="s">
        <v>20</v>
      </c>
      <c r="BD19" s="389">
        <v>0</v>
      </c>
      <c r="BE19" s="32">
        <v>0</v>
      </c>
      <c r="BF19" s="32">
        <v>2151.3894730000002</v>
      </c>
      <c r="BG19" s="20">
        <v>2151.3894730000002</v>
      </c>
      <c r="BH19" s="35">
        <v>82.120810000000006</v>
      </c>
      <c r="BI19" s="32">
        <v>2239.2239300000001</v>
      </c>
      <c r="BJ19" s="32">
        <v>0</v>
      </c>
      <c r="BK19" s="20">
        <v>2321.34474</v>
      </c>
      <c r="BL19" s="20">
        <v>4472.7342129999997</v>
      </c>
      <c r="BM19" s="29">
        <f t="shared" si="7"/>
        <v>48.100096508014893</v>
      </c>
      <c r="BN19" s="29">
        <f t="shared" si="8"/>
        <v>51.899903491985114</v>
      </c>
      <c r="BO19" s="380" t="s">
        <v>20</v>
      </c>
      <c r="BP19" s="389">
        <v>0</v>
      </c>
      <c r="BQ19" s="32">
        <v>0</v>
      </c>
      <c r="BR19" s="32">
        <v>2062.082895</v>
      </c>
      <c r="BS19" s="20">
        <v>2062.082895</v>
      </c>
      <c r="BT19" s="35">
        <v>576.25946499999998</v>
      </c>
      <c r="BU19" s="32">
        <v>2007.869109</v>
      </c>
      <c r="BV19" s="32">
        <v>0</v>
      </c>
      <c r="BW19" s="20">
        <v>2584.1285739999998</v>
      </c>
      <c r="BX19" s="20">
        <v>4646.2114689999999</v>
      </c>
      <c r="BY19" s="29">
        <f t="shared" si="9"/>
        <v>44.382028428073689</v>
      </c>
      <c r="BZ19" s="29">
        <f t="shared" si="10"/>
        <v>55.617971571926311</v>
      </c>
      <c r="CA19" s="380" t="s">
        <v>20</v>
      </c>
      <c r="CB19" s="389">
        <v>0</v>
      </c>
      <c r="CC19" s="32">
        <v>0</v>
      </c>
      <c r="CD19" s="32">
        <v>1758.3479480000001</v>
      </c>
      <c r="CE19" s="20">
        <v>1758.3479480000001</v>
      </c>
      <c r="CF19" s="35">
        <v>578.28897400000005</v>
      </c>
      <c r="CG19" s="32">
        <v>3367.4963120000002</v>
      </c>
      <c r="CH19" s="32">
        <v>0</v>
      </c>
      <c r="CI19" s="20">
        <v>3945.7852859999998</v>
      </c>
      <c r="CJ19" s="20">
        <v>5704.1332339999999</v>
      </c>
      <c r="CK19" s="29">
        <f t="shared" si="11"/>
        <v>30.825856898278754</v>
      </c>
      <c r="CL19" s="29">
        <f t="shared" si="12"/>
        <v>69.174143101721242</v>
      </c>
      <c r="CM19" s="380" t="s">
        <v>20</v>
      </c>
      <c r="CN19" s="631">
        <v>122.827905</v>
      </c>
      <c r="CO19" s="632">
        <v>3393.7457949999998</v>
      </c>
      <c r="CP19" s="632">
        <v>1589.588321</v>
      </c>
      <c r="CQ19" s="633">
        <v>5106.1620210000001</v>
      </c>
      <c r="CR19" s="634">
        <v>2.4054838936729461</v>
      </c>
      <c r="CS19" s="634">
        <v>66.46373109671444</v>
      </c>
      <c r="CT19" s="634">
        <v>31.130785009612605</v>
      </c>
      <c r="CU19" s="380" t="s">
        <v>20</v>
      </c>
      <c r="CV19" s="631">
        <v>532.10450200000002</v>
      </c>
      <c r="CW19" s="632">
        <v>3947.4272409999999</v>
      </c>
      <c r="CX19" s="632">
        <v>1451.3654140000001</v>
      </c>
      <c r="CY19" s="633">
        <v>5930.8971570000003</v>
      </c>
      <c r="CZ19" s="634">
        <v>8.9717371236488006</v>
      </c>
      <c r="DA19" s="634">
        <v>66.557000340850806</v>
      </c>
      <c r="DB19" s="634">
        <v>24.471262535500401</v>
      </c>
      <c r="DC19" s="380" t="s">
        <v>20</v>
      </c>
      <c r="DD19" s="631">
        <v>381.63437900000002</v>
      </c>
      <c r="DE19" s="632">
        <v>1870.289074</v>
      </c>
      <c r="DF19" s="632">
        <v>1349.2299889999999</v>
      </c>
      <c r="DG19" s="633">
        <v>3601.1534419999998</v>
      </c>
      <c r="DH19" s="634">
        <v>10.59755950826824</v>
      </c>
      <c r="DI19" s="634">
        <v>51.935834007708472</v>
      </c>
      <c r="DJ19" s="634">
        <v>37.466606484023288</v>
      </c>
      <c r="DK19" s="380" t="s">
        <v>20</v>
      </c>
      <c r="DL19" s="631">
        <v>389.63831499999998</v>
      </c>
      <c r="DM19" s="632">
        <v>5605.8676109999997</v>
      </c>
      <c r="DN19" s="632">
        <v>1142.5969889999999</v>
      </c>
      <c r="DO19" s="633">
        <v>7138.1029150000004</v>
      </c>
      <c r="DP19" s="634">
        <v>5.458569589704493</v>
      </c>
      <c r="DQ19" s="634">
        <v>78.534418426776071</v>
      </c>
      <c r="DR19" s="634">
        <v>16.00701198351943</v>
      </c>
    </row>
    <row r="20" spans="1:122" ht="15.75" x14ac:dyDescent="0.25">
      <c r="A20" s="380" t="s">
        <v>19</v>
      </c>
      <c r="B20" s="19">
        <v>0.12965299999999999</v>
      </c>
      <c r="C20" s="32">
        <v>268.677752</v>
      </c>
      <c r="D20" s="32">
        <v>588.784851</v>
      </c>
      <c r="E20" s="20">
        <v>857.59225600000002</v>
      </c>
      <c r="F20" s="19">
        <v>3.0777730000000001</v>
      </c>
      <c r="G20" s="32">
        <v>169.151501</v>
      </c>
      <c r="H20" s="32">
        <v>1.48E-3</v>
      </c>
      <c r="I20" s="20">
        <v>172.23075399999999</v>
      </c>
      <c r="J20" s="20">
        <v>1029.8230100000001</v>
      </c>
      <c r="K20" s="387">
        <f t="shared" si="0"/>
        <v>83.275693752463354</v>
      </c>
      <c r="L20" s="388">
        <f t="shared" si="1"/>
        <v>16.724306247536649</v>
      </c>
      <c r="M20" s="380" t="s">
        <v>19</v>
      </c>
      <c r="N20" s="19">
        <v>0</v>
      </c>
      <c r="O20" s="32">
        <v>70</v>
      </c>
      <c r="P20" s="32">
        <v>1052.3020260000001</v>
      </c>
      <c r="Q20" s="20">
        <v>1122.3020260000001</v>
      </c>
      <c r="R20" s="19">
        <v>2.569534</v>
      </c>
      <c r="S20" s="32">
        <v>102.840552</v>
      </c>
      <c r="T20" s="32">
        <v>22.463999999999999</v>
      </c>
      <c r="U20" s="20">
        <v>127.87408600000001</v>
      </c>
      <c r="V20" s="20">
        <v>1250.1761120000001</v>
      </c>
      <c r="W20" s="29">
        <v>89.771514207271935</v>
      </c>
      <c r="X20" s="29">
        <v>10.228485792728065</v>
      </c>
      <c r="Y20" s="380" t="s">
        <v>19</v>
      </c>
      <c r="Z20" s="389">
        <v>841.53906700000005</v>
      </c>
      <c r="AA20" s="20">
        <v>841.53906700000005</v>
      </c>
      <c r="AB20" s="35">
        <v>211.74417399999999</v>
      </c>
      <c r="AC20" s="32">
        <v>401.83959199999998</v>
      </c>
      <c r="AD20" s="20">
        <v>613.58376599999997</v>
      </c>
      <c r="AE20" s="20">
        <v>1455.1228329999999</v>
      </c>
      <c r="AF20" s="29">
        <v>57.832854238498513</v>
      </c>
      <c r="AG20" s="29">
        <v>42.167145761501494</v>
      </c>
      <c r="AH20" s="380" t="s">
        <v>19</v>
      </c>
      <c r="AI20" s="389">
        <v>553.60339599999998</v>
      </c>
      <c r="AJ20" s="20">
        <v>673.64645399999995</v>
      </c>
      <c r="AK20" s="35">
        <v>158.259659</v>
      </c>
      <c r="AL20" s="32">
        <v>0.15673899999999999</v>
      </c>
      <c r="AM20" s="20">
        <v>158.41639799999999</v>
      </c>
      <c r="AN20" s="20">
        <f t="shared" si="2"/>
        <v>832.06285200000002</v>
      </c>
      <c r="AO20" s="29">
        <f t="shared" si="3"/>
        <v>80.961005815940439</v>
      </c>
      <c r="AP20" s="29">
        <f t="shared" si="4"/>
        <v>19.038994184059547</v>
      </c>
      <c r="AQ20" s="380" t="s">
        <v>19</v>
      </c>
      <c r="AR20" s="389">
        <v>0</v>
      </c>
      <c r="AS20" s="32">
        <v>0</v>
      </c>
      <c r="AT20" s="32">
        <v>563.77685499999995</v>
      </c>
      <c r="AU20" s="20">
        <v>563.77685499999995</v>
      </c>
      <c r="AV20" s="35">
        <v>299.93122299999999</v>
      </c>
      <c r="AW20" s="32">
        <v>81.898437000000001</v>
      </c>
      <c r="AX20" s="32">
        <v>0</v>
      </c>
      <c r="AY20" s="20">
        <v>381.82965999999999</v>
      </c>
      <c r="AZ20" s="20">
        <v>945.60651499999994</v>
      </c>
      <c r="BA20" s="29">
        <f t="shared" si="5"/>
        <v>59.620661031507382</v>
      </c>
      <c r="BB20" s="29">
        <f t="shared" si="6"/>
        <v>40.379338968492618</v>
      </c>
      <c r="BC20" s="380" t="s">
        <v>19</v>
      </c>
      <c r="BD20" s="389">
        <v>0</v>
      </c>
      <c r="BE20" s="32"/>
      <c r="BF20" s="32">
        <v>491.85609899999997</v>
      </c>
      <c r="BG20" s="20">
        <v>491.85609899999997</v>
      </c>
      <c r="BH20" s="35">
        <v>163.87238300000001</v>
      </c>
      <c r="BI20" s="32">
        <v>152.68279899999999</v>
      </c>
      <c r="BJ20" s="32">
        <v>0</v>
      </c>
      <c r="BK20" s="20">
        <v>316.555182</v>
      </c>
      <c r="BL20" s="20">
        <v>808.41128099999992</v>
      </c>
      <c r="BM20" s="29">
        <f t="shared" si="7"/>
        <v>60.842310165634615</v>
      </c>
      <c r="BN20" s="29">
        <f t="shared" si="8"/>
        <v>39.157689834365392</v>
      </c>
      <c r="BO20" s="380" t="s">
        <v>19</v>
      </c>
      <c r="BP20" s="389">
        <v>0</v>
      </c>
      <c r="BQ20" s="32">
        <v>0</v>
      </c>
      <c r="BR20" s="32">
        <v>389.53601200000003</v>
      </c>
      <c r="BS20" s="20">
        <v>389.53601200000003</v>
      </c>
      <c r="BT20" s="35">
        <v>214.80173099999999</v>
      </c>
      <c r="BU20" s="32">
        <v>81.649378999999996</v>
      </c>
      <c r="BV20" s="32">
        <v>0</v>
      </c>
      <c r="BW20" s="20">
        <v>296.45111000000003</v>
      </c>
      <c r="BX20" s="20">
        <v>685.987122</v>
      </c>
      <c r="BY20" s="29">
        <f t="shared" si="9"/>
        <v>56.784741215593847</v>
      </c>
      <c r="BZ20" s="29">
        <f t="shared" si="10"/>
        <v>43.215258784406167</v>
      </c>
      <c r="CA20" s="380" t="s">
        <v>19</v>
      </c>
      <c r="CB20" s="389">
        <v>0</v>
      </c>
      <c r="CC20" s="32">
        <v>0</v>
      </c>
      <c r="CD20" s="32">
        <v>401.96558700000003</v>
      </c>
      <c r="CE20" s="20">
        <v>401.96558700000003</v>
      </c>
      <c r="CF20" s="35">
        <v>117.476556</v>
      </c>
      <c r="CG20" s="32">
        <v>83.986194999999995</v>
      </c>
      <c r="CH20" s="32">
        <v>0</v>
      </c>
      <c r="CI20" s="20">
        <v>201.462751</v>
      </c>
      <c r="CJ20" s="20">
        <v>603.42833800000005</v>
      </c>
      <c r="CK20" s="29">
        <f t="shared" si="11"/>
        <v>66.613641038515496</v>
      </c>
      <c r="CL20" s="29">
        <f t="shared" si="12"/>
        <v>33.386358961484497</v>
      </c>
      <c r="CM20" s="380" t="s">
        <v>19</v>
      </c>
      <c r="CN20" s="631">
        <v>81.137434999999996</v>
      </c>
      <c r="CO20" s="632">
        <v>4.4317929999999999</v>
      </c>
      <c r="CP20" s="632">
        <v>655.21805800000004</v>
      </c>
      <c r="CQ20" s="633">
        <v>740.78728599999999</v>
      </c>
      <c r="CR20" s="634">
        <v>10.952865489648806</v>
      </c>
      <c r="CS20" s="634">
        <v>0.59825446302273599</v>
      </c>
      <c r="CT20" s="634">
        <v>88.448880047328458</v>
      </c>
      <c r="CU20" s="380" t="s">
        <v>19</v>
      </c>
      <c r="CV20" s="631">
        <v>83.379547000000002</v>
      </c>
      <c r="CW20" s="632">
        <v>136.845833</v>
      </c>
      <c r="CX20" s="632">
        <v>338.36428699999999</v>
      </c>
      <c r="CY20" s="633">
        <v>558.58966699999996</v>
      </c>
      <c r="CZ20" s="634">
        <v>14.9267972405941</v>
      </c>
      <c r="DA20" s="634">
        <v>24.498454068252599</v>
      </c>
      <c r="DB20" s="634">
        <v>60.574748691153303</v>
      </c>
      <c r="DC20" s="380" t="s">
        <v>19</v>
      </c>
      <c r="DD20" s="631">
        <v>118.865853</v>
      </c>
      <c r="DE20" s="632">
        <v>207.10082800000001</v>
      </c>
      <c r="DF20" s="632">
        <v>414.60180300000002</v>
      </c>
      <c r="DG20" s="633">
        <v>740.56848400000001</v>
      </c>
      <c r="DH20" s="634">
        <v>16.050622672730427</v>
      </c>
      <c r="DI20" s="634">
        <v>27.965114972405441</v>
      </c>
      <c r="DJ20" s="634">
        <v>55.984262354864136</v>
      </c>
      <c r="DK20" s="380" t="s">
        <v>19</v>
      </c>
      <c r="DL20" s="631">
        <v>100.625575</v>
      </c>
      <c r="DM20" s="632">
        <v>551.09837500000003</v>
      </c>
      <c r="DN20" s="632">
        <v>383.61438399999997</v>
      </c>
      <c r="DO20" s="633">
        <v>1035.338334</v>
      </c>
      <c r="DP20" s="634">
        <v>9.7191006741956478</v>
      </c>
      <c r="DQ20" s="634">
        <v>53.228819691322279</v>
      </c>
      <c r="DR20" s="634">
        <v>37.05207963448207</v>
      </c>
    </row>
    <row r="21" spans="1:122" ht="25.5" x14ac:dyDescent="0.25">
      <c r="A21" s="380" t="s">
        <v>18</v>
      </c>
      <c r="B21" s="19">
        <v>8.7930000000000005E-3</v>
      </c>
      <c r="C21" s="32">
        <v>90.215541000000002</v>
      </c>
      <c r="D21" s="32">
        <v>10.719390000000001</v>
      </c>
      <c r="E21" s="20">
        <v>100.943724</v>
      </c>
      <c r="F21" s="19">
        <v>1.1973560000000001</v>
      </c>
      <c r="G21" s="32">
        <v>102.291747</v>
      </c>
      <c r="H21" s="32">
        <v>0</v>
      </c>
      <c r="I21" s="20">
        <v>103.489103</v>
      </c>
      <c r="J21" s="20">
        <v>204.432827</v>
      </c>
      <c r="K21" s="387">
        <f t="shared" si="0"/>
        <v>49.377453455652699</v>
      </c>
      <c r="L21" s="388">
        <f t="shared" si="1"/>
        <v>50.622546544347301</v>
      </c>
      <c r="M21" s="380" t="s">
        <v>18</v>
      </c>
      <c r="N21" s="19">
        <v>0</v>
      </c>
      <c r="O21" s="32">
        <v>0</v>
      </c>
      <c r="P21" s="32">
        <v>95.076657999999995</v>
      </c>
      <c r="Q21" s="20">
        <v>95.076657999999995</v>
      </c>
      <c r="R21" s="19">
        <v>1.5243070000000001</v>
      </c>
      <c r="S21" s="32">
        <v>136.028943</v>
      </c>
      <c r="T21" s="32">
        <v>0</v>
      </c>
      <c r="U21" s="20">
        <v>137.55324999999999</v>
      </c>
      <c r="V21" s="20">
        <v>232.629908</v>
      </c>
      <c r="W21" s="29">
        <v>40.870350170107962</v>
      </c>
      <c r="X21" s="29">
        <v>59.129649829892038</v>
      </c>
      <c r="Y21" s="380" t="s">
        <v>18</v>
      </c>
      <c r="Z21" s="389">
        <v>71.191946999999999</v>
      </c>
      <c r="AA21" s="20">
        <v>71.191946999999999</v>
      </c>
      <c r="AB21" s="35">
        <v>0.96080100000000002</v>
      </c>
      <c r="AC21" s="32">
        <v>95.921972999999994</v>
      </c>
      <c r="AD21" s="20">
        <v>96.882773999999998</v>
      </c>
      <c r="AE21" s="20">
        <v>168.07472100000001</v>
      </c>
      <c r="AF21" s="29">
        <v>42.357319754230019</v>
      </c>
      <c r="AG21" s="29">
        <v>57.642680245769967</v>
      </c>
      <c r="AH21" s="380" t="s">
        <v>18</v>
      </c>
      <c r="AI21" s="389">
        <v>69.986895000000004</v>
      </c>
      <c r="AJ21" s="20">
        <v>69.986895000000004</v>
      </c>
      <c r="AK21" s="35">
        <v>1.4623729999999999</v>
      </c>
      <c r="AL21" s="32">
        <v>116.200839</v>
      </c>
      <c r="AM21" s="20">
        <v>117.663212</v>
      </c>
      <c r="AN21" s="20">
        <f t="shared" si="2"/>
        <v>187.65010699999999</v>
      </c>
      <c r="AO21" s="29">
        <f t="shared" si="3"/>
        <v>37.296485527716754</v>
      </c>
      <c r="AP21" s="29">
        <f t="shared" si="4"/>
        <v>62.703514472283253</v>
      </c>
      <c r="AQ21" s="380" t="s">
        <v>18</v>
      </c>
      <c r="AR21" s="389">
        <v>0</v>
      </c>
      <c r="AS21" s="32">
        <v>0</v>
      </c>
      <c r="AT21" s="32">
        <v>75.625720999999999</v>
      </c>
      <c r="AU21" s="20">
        <v>75.625720999999999</v>
      </c>
      <c r="AV21" s="35">
        <v>1.3926430000000001</v>
      </c>
      <c r="AW21" s="32">
        <v>109.80708300000001</v>
      </c>
      <c r="AX21" s="32">
        <v>0</v>
      </c>
      <c r="AY21" s="20">
        <v>111.199726</v>
      </c>
      <c r="AZ21" s="20">
        <v>186.825447</v>
      </c>
      <c r="BA21" s="29">
        <f t="shared" si="5"/>
        <v>40.479347013150729</v>
      </c>
      <c r="BB21" s="29">
        <f t="shared" si="6"/>
        <v>59.520652986849264</v>
      </c>
      <c r="BC21" s="380" t="s">
        <v>18</v>
      </c>
      <c r="BD21" s="389">
        <v>0</v>
      </c>
      <c r="BE21" s="32">
        <v>1</v>
      </c>
      <c r="BF21" s="32">
        <v>72.031103000000002</v>
      </c>
      <c r="BG21" s="20">
        <v>73.031103000000002</v>
      </c>
      <c r="BH21" s="35">
        <v>1.3357289999999999</v>
      </c>
      <c r="BI21" s="32">
        <v>64.165959000000001</v>
      </c>
      <c r="BJ21" s="32">
        <v>0</v>
      </c>
      <c r="BK21" s="20">
        <v>65.501688000000001</v>
      </c>
      <c r="BL21" s="20">
        <v>138.532791</v>
      </c>
      <c r="BM21" s="29">
        <f t="shared" si="7"/>
        <v>52.717556957327169</v>
      </c>
      <c r="BN21" s="29">
        <f t="shared" si="8"/>
        <v>47.282443042672838</v>
      </c>
      <c r="BO21" s="380" t="s">
        <v>18</v>
      </c>
      <c r="BP21" s="389">
        <v>0</v>
      </c>
      <c r="BQ21" s="32">
        <v>0</v>
      </c>
      <c r="BR21" s="32">
        <v>70.939625000000007</v>
      </c>
      <c r="BS21" s="20">
        <v>70.939625000000007</v>
      </c>
      <c r="BT21" s="35">
        <v>1.160903</v>
      </c>
      <c r="BU21" s="32">
        <v>178.610163</v>
      </c>
      <c r="BV21" s="32">
        <v>0</v>
      </c>
      <c r="BW21" s="20">
        <v>179.77106599999999</v>
      </c>
      <c r="BX21" s="20">
        <v>250.710691</v>
      </c>
      <c r="BY21" s="29">
        <f t="shared" si="9"/>
        <v>28.295412819072805</v>
      </c>
      <c r="BZ21" s="29">
        <f t="shared" si="10"/>
        <v>71.704587180927192</v>
      </c>
      <c r="CA21" s="380" t="s">
        <v>18</v>
      </c>
      <c r="CB21" s="389">
        <v>0</v>
      </c>
      <c r="CC21" s="32">
        <v>0</v>
      </c>
      <c r="CD21" s="32">
        <v>69.863643999999994</v>
      </c>
      <c r="CE21" s="20">
        <v>69.863643999999994</v>
      </c>
      <c r="CF21" s="35">
        <v>1.1827810000000001</v>
      </c>
      <c r="CG21" s="32">
        <v>147.605287</v>
      </c>
      <c r="CH21" s="32">
        <v>0</v>
      </c>
      <c r="CI21" s="20">
        <v>148.78806800000001</v>
      </c>
      <c r="CJ21" s="20">
        <v>218.651712</v>
      </c>
      <c r="CK21" s="29">
        <f t="shared" si="11"/>
        <v>31.952022401727177</v>
      </c>
      <c r="CL21" s="29">
        <f t="shared" si="12"/>
        <v>68.047977598272823</v>
      </c>
      <c r="CM21" s="380" t="s">
        <v>18</v>
      </c>
      <c r="CN21" s="631">
        <v>92.898184999999998</v>
      </c>
      <c r="CO21" s="632">
        <v>169.18095199999999</v>
      </c>
      <c r="CP21" s="632">
        <v>9.5052699999999994</v>
      </c>
      <c r="CQ21" s="633">
        <v>271.584407</v>
      </c>
      <c r="CR21" s="634">
        <v>34.206008373669256</v>
      </c>
      <c r="CS21" s="634">
        <v>62.294059467118082</v>
      </c>
      <c r="CT21" s="634">
        <v>3.4999321592126607</v>
      </c>
      <c r="CU21" s="380" t="s">
        <v>18</v>
      </c>
      <c r="CV21" s="631">
        <v>92.647092000000001</v>
      </c>
      <c r="CW21" s="632">
        <v>153.12405999999999</v>
      </c>
      <c r="CX21" s="632">
        <v>8.8505629999999993</v>
      </c>
      <c r="CY21" s="633">
        <v>254.62171499999999</v>
      </c>
      <c r="CZ21" s="634">
        <v>36.386170755310502</v>
      </c>
      <c r="DA21" s="634">
        <v>60.1378637324786</v>
      </c>
      <c r="DB21" s="634">
        <v>3.4759655122109301</v>
      </c>
      <c r="DC21" s="380" t="s">
        <v>18</v>
      </c>
      <c r="DD21" s="631">
        <v>183.66762900000001</v>
      </c>
      <c r="DE21" s="632">
        <v>71.780951999999999</v>
      </c>
      <c r="DF21" s="632">
        <v>8.7964660000000006</v>
      </c>
      <c r="DG21" s="633">
        <v>264.245047</v>
      </c>
      <c r="DH21" s="634">
        <v>69.50655502731145</v>
      </c>
      <c r="DI21" s="634">
        <v>27.164540192876345</v>
      </c>
      <c r="DJ21" s="634">
        <v>3.328904779812202</v>
      </c>
      <c r="DK21" s="380" t="s">
        <v>18</v>
      </c>
      <c r="DL21" s="631">
        <v>144.81375800000001</v>
      </c>
      <c r="DM21" s="632">
        <v>103.713069</v>
      </c>
      <c r="DN21" s="632">
        <v>37.737699999999997</v>
      </c>
      <c r="DO21" s="633">
        <v>286.26452699999999</v>
      </c>
      <c r="DP21" s="634">
        <v>50.587391849637029</v>
      </c>
      <c r="DQ21" s="634">
        <v>36.229801186648601</v>
      </c>
      <c r="DR21" s="634">
        <v>13.18280696371437</v>
      </c>
    </row>
    <row r="22" spans="1:122" ht="15.75" x14ac:dyDescent="0.25">
      <c r="A22" s="380" t="s">
        <v>17</v>
      </c>
      <c r="B22" s="19">
        <v>58.010817000000003</v>
      </c>
      <c r="C22" s="32">
        <v>3249.2848629999999</v>
      </c>
      <c r="D22" s="32">
        <v>229.230367</v>
      </c>
      <c r="E22" s="20">
        <v>3536.5260469999998</v>
      </c>
      <c r="F22" s="19">
        <v>9.5852909999999998</v>
      </c>
      <c r="G22" s="32">
        <v>65.775583999999995</v>
      </c>
      <c r="H22" s="32">
        <v>1.1225130000000001</v>
      </c>
      <c r="I22" s="20">
        <v>76.483388000000005</v>
      </c>
      <c r="J22" s="20">
        <v>3613.0094349999999</v>
      </c>
      <c r="K22" s="387">
        <f t="shared" si="0"/>
        <v>97.883111312716508</v>
      </c>
      <c r="L22" s="388">
        <f t="shared" si="1"/>
        <v>2.1168886872834864</v>
      </c>
      <c r="M22" s="380" t="s">
        <v>17</v>
      </c>
      <c r="N22" s="19">
        <v>2.4589999999999998E-3</v>
      </c>
      <c r="O22" s="32">
        <v>2.8470270000000002</v>
      </c>
      <c r="P22" s="32">
        <v>3135.7116019999999</v>
      </c>
      <c r="Q22" s="20">
        <v>3138.5610879999999</v>
      </c>
      <c r="R22" s="19">
        <v>117.07021899999999</v>
      </c>
      <c r="S22" s="32">
        <v>268.54780099999999</v>
      </c>
      <c r="T22" s="32">
        <v>0.82225400000000004</v>
      </c>
      <c r="U22" s="20">
        <v>386.44027399999999</v>
      </c>
      <c r="V22" s="20">
        <v>3525.001362</v>
      </c>
      <c r="W22" s="29">
        <v>89.037159583372656</v>
      </c>
      <c r="X22" s="29">
        <v>10.962840416627344</v>
      </c>
      <c r="Y22" s="380" t="s">
        <v>17</v>
      </c>
      <c r="Z22" s="389">
        <v>552.49913300000003</v>
      </c>
      <c r="AA22" s="20">
        <v>552.49913300000003</v>
      </c>
      <c r="AB22" s="35">
        <v>102.527756</v>
      </c>
      <c r="AC22" s="32">
        <v>2605.2969830000002</v>
      </c>
      <c r="AD22" s="20">
        <v>2707.8247390000001</v>
      </c>
      <c r="AE22" s="20">
        <v>3260.3238719999999</v>
      </c>
      <c r="AF22" s="29">
        <v>16.946142613159385</v>
      </c>
      <c r="AG22" s="29">
        <v>83.053857386840633</v>
      </c>
      <c r="AH22" s="380" t="s">
        <v>17</v>
      </c>
      <c r="AI22" s="389">
        <v>234.17309700000001</v>
      </c>
      <c r="AJ22" s="20">
        <v>234.17309700000001</v>
      </c>
      <c r="AK22" s="35">
        <v>16.295469000000001</v>
      </c>
      <c r="AL22" s="32">
        <v>2706.8387170000001</v>
      </c>
      <c r="AM22" s="20">
        <v>2723.1341860000002</v>
      </c>
      <c r="AN22" s="20">
        <f t="shared" si="2"/>
        <v>2957.3072830000001</v>
      </c>
      <c r="AO22" s="29">
        <f t="shared" si="3"/>
        <v>7.9184567104723156</v>
      </c>
      <c r="AP22" s="29">
        <f t="shared" si="4"/>
        <v>92.081543289527687</v>
      </c>
      <c r="AQ22" s="380" t="s">
        <v>17</v>
      </c>
      <c r="AR22" s="389">
        <v>0</v>
      </c>
      <c r="AS22" s="32">
        <v>0</v>
      </c>
      <c r="AT22" s="32">
        <v>210.19398000000001</v>
      </c>
      <c r="AU22" s="20">
        <v>210.19398000000001</v>
      </c>
      <c r="AV22" s="35">
        <v>14.892552999999999</v>
      </c>
      <c r="AW22" s="32">
        <v>2583.146471</v>
      </c>
      <c r="AX22" s="32">
        <v>0</v>
      </c>
      <c r="AY22" s="20">
        <v>2598.0390240000002</v>
      </c>
      <c r="AZ22" s="20">
        <v>2808.2330040000002</v>
      </c>
      <c r="BA22" s="29">
        <f t="shared" si="5"/>
        <v>7.4849195099054535</v>
      </c>
      <c r="BB22" s="29">
        <f t="shared" si="6"/>
        <v>92.515080490094547</v>
      </c>
      <c r="BC22" s="380" t="s">
        <v>17</v>
      </c>
      <c r="BD22" s="389">
        <v>0</v>
      </c>
      <c r="BE22" s="32">
        <v>0</v>
      </c>
      <c r="BF22" s="32">
        <v>204.236031</v>
      </c>
      <c r="BG22" s="20">
        <v>204.236031</v>
      </c>
      <c r="BH22" s="35">
        <v>17.904626</v>
      </c>
      <c r="BI22" s="32">
        <v>2596.218554</v>
      </c>
      <c r="BJ22" s="32">
        <v>0</v>
      </c>
      <c r="BK22" s="20">
        <v>2614.12318</v>
      </c>
      <c r="BL22" s="20">
        <v>2818.359211</v>
      </c>
      <c r="BM22" s="29">
        <f t="shared" si="7"/>
        <v>7.2466288258384823</v>
      </c>
      <c r="BN22" s="29">
        <f t="shared" si="8"/>
        <v>92.753371174161515</v>
      </c>
      <c r="BO22" s="380" t="s">
        <v>17</v>
      </c>
      <c r="BP22" s="389">
        <v>0</v>
      </c>
      <c r="BQ22" s="32">
        <v>30</v>
      </c>
      <c r="BR22" s="32">
        <v>264.20050199999997</v>
      </c>
      <c r="BS22" s="20">
        <v>294.20050199999997</v>
      </c>
      <c r="BT22" s="35">
        <v>65.925920000000005</v>
      </c>
      <c r="BU22" s="32">
        <v>2260.7776699999999</v>
      </c>
      <c r="BV22" s="32">
        <v>0</v>
      </c>
      <c r="BW22" s="20">
        <v>2326.7035900000001</v>
      </c>
      <c r="BX22" s="20">
        <v>2620.9040920000002</v>
      </c>
      <c r="BY22" s="29">
        <f t="shared" si="9"/>
        <v>11.225153293400252</v>
      </c>
      <c r="BZ22" s="29">
        <f t="shared" si="10"/>
        <v>88.774846706599732</v>
      </c>
      <c r="CA22" s="380" t="s">
        <v>17</v>
      </c>
      <c r="CB22" s="389">
        <v>0</v>
      </c>
      <c r="CC22" s="32">
        <v>0</v>
      </c>
      <c r="CD22" s="32">
        <v>272.815563</v>
      </c>
      <c r="CE22" s="20">
        <v>272.815563</v>
      </c>
      <c r="CF22" s="35">
        <v>66.768557999999999</v>
      </c>
      <c r="CG22" s="32">
        <v>2347.7825130000001</v>
      </c>
      <c r="CH22" s="32">
        <v>0</v>
      </c>
      <c r="CI22" s="20">
        <v>2414.5510709999999</v>
      </c>
      <c r="CJ22" s="20">
        <v>2687.366634</v>
      </c>
      <c r="CK22" s="29">
        <f t="shared" si="11"/>
        <v>10.151780540414345</v>
      </c>
      <c r="CL22" s="29">
        <f t="shared" si="12"/>
        <v>89.84821945958565</v>
      </c>
      <c r="CM22" s="380" t="s">
        <v>17</v>
      </c>
      <c r="CN22" s="631">
        <v>101.39087499999999</v>
      </c>
      <c r="CO22" s="632">
        <v>2456.7378520000002</v>
      </c>
      <c r="CP22" s="632">
        <v>203.107292</v>
      </c>
      <c r="CQ22" s="633">
        <v>2761.2360189999999</v>
      </c>
      <c r="CR22" s="634">
        <v>3.6719380126266561</v>
      </c>
      <c r="CS22" s="634">
        <v>88.972396241945447</v>
      </c>
      <c r="CT22" s="634">
        <v>7.3556657454279</v>
      </c>
      <c r="CU22" s="380" t="s">
        <v>17</v>
      </c>
      <c r="CV22" s="631">
        <v>154.87313399999999</v>
      </c>
      <c r="CW22" s="632">
        <v>2619.7002170000001</v>
      </c>
      <c r="CX22" s="632">
        <v>203.18755899999999</v>
      </c>
      <c r="CY22" s="633">
        <v>2977.76091</v>
      </c>
      <c r="CZ22" s="634">
        <v>5.20099291651995</v>
      </c>
      <c r="DA22" s="634">
        <v>87.975505629160807</v>
      </c>
      <c r="DB22" s="634">
        <v>6.82350145431925</v>
      </c>
      <c r="DC22" s="380" t="s">
        <v>17</v>
      </c>
      <c r="DD22" s="631">
        <v>244.821393</v>
      </c>
      <c r="DE22" s="632">
        <v>2808.7870899999998</v>
      </c>
      <c r="DF22" s="632">
        <v>262.802795</v>
      </c>
      <c r="DG22" s="633">
        <v>3316.411278</v>
      </c>
      <c r="DH22" s="634">
        <v>7.3821179726430781</v>
      </c>
      <c r="DI22" s="634">
        <v>84.693569480739171</v>
      </c>
      <c r="DJ22" s="634">
        <v>7.924312546617748</v>
      </c>
      <c r="DK22" s="380" t="s">
        <v>17</v>
      </c>
      <c r="DL22" s="631">
        <v>543.40639699999997</v>
      </c>
      <c r="DM22" s="632">
        <v>2969.129218</v>
      </c>
      <c r="DN22" s="632">
        <v>280.53960000000001</v>
      </c>
      <c r="DO22" s="633">
        <v>3793.0752149999998</v>
      </c>
      <c r="DP22" s="634">
        <v>14.32627528320711</v>
      </c>
      <c r="DQ22" s="634">
        <v>78.277625665274357</v>
      </c>
      <c r="DR22" s="634">
        <v>7.3960990515185454</v>
      </c>
    </row>
    <row r="23" spans="1:122" ht="25.5" x14ac:dyDescent="0.25">
      <c r="A23" s="380" t="s">
        <v>16</v>
      </c>
      <c r="B23" s="19">
        <v>5.7680379999999998</v>
      </c>
      <c r="C23" s="32">
        <v>445.18922600000002</v>
      </c>
      <c r="D23" s="32">
        <v>235.55766800000001</v>
      </c>
      <c r="E23" s="20">
        <v>686.51493200000004</v>
      </c>
      <c r="F23" s="19">
        <v>37.216971000000001</v>
      </c>
      <c r="G23" s="32">
        <v>711.19318799999996</v>
      </c>
      <c r="H23" s="32">
        <v>8.2994769999999995</v>
      </c>
      <c r="I23" s="20">
        <v>756.70963600000005</v>
      </c>
      <c r="J23" s="20">
        <v>1443.2245680000001</v>
      </c>
      <c r="K23" s="387">
        <f t="shared" si="0"/>
        <v>47.568129535887998</v>
      </c>
      <c r="L23" s="388">
        <f t="shared" si="1"/>
        <v>52.431870464111995</v>
      </c>
      <c r="M23" s="380" t="s">
        <v>16</v>
      </c>
      <c r="N23" s="19">
        <v>3.0816620000000001</v>
      </c>
      <c r="O23" s="32">
        <v>57.714126</v>
      </c>
      <c r="P23" s="32">
        <v>436.51008100000001</v>
      </c>
      <c r="Q23" s="20">
        <v>497.30586899999997</v>
      </c>
      <c r="R23" s="19">
        <v>43.799894999999999</v>
      </c>
      <c r="S23" s="32">
        <v>357.94212700000003</v>
      </c>
      <c r="T23" s="32">
        <v>2.2911830000000002</v>
      </c>
      <c r="U23" s="20">
        <v>404.03320500000001</v>
      </c>
      <c r="V23" s="20">
        <v>901.33907399999998</v>
      </c>
      <c r="W23" s="29">
        <v>55.174116305979645</v>
      </c>
      <c r="X23" s="29">
        <v>44.825883694020355</v>
      </c>
      <c r="Y23" s="380" t="s">
        <v>16</v>
      </c>
      <c r="Z23" s="389">
        <v>480.73213399999997</v>
      </c>
      <c r="AA23" s="20">
        <v>480.73213399999997</v>
      </c>
      <c r="AB23" s="35">
        <v>32.476584000000003</v>
      </c>
      <c r="AC23" s="32">
        <v>205.12727100000001</v>
      </c>
      <c r="AD23" s="20">
        <v>237.60385500000001</v>
      </c>
      <c r="AE23" s="20">
        <v>718.33598900000004</v>
      </c>
      <c r="AF23" s="29">
        <v>66.923019500836958</v>
      </c>
      <c r="AG23" s="29">
        <v>33.076980499163042</v>
      </c>
      <c r="AH23" s="380" t="s">
        <v>16</v>
      </c>
      <c r="AI23" s="389">
        <v>450.43928299999999</v>
      </c>
      <c r="AJ23" s="20">
        <v>450.43928299999999</v>
      </c>
      <c r="AK23" s="35">
        <v>28.038343000000001</v>
      </c>
      <c r="AL23" s="32">
        <v>90.567757999999998</v>
      </c>
      <c r="AM23" s="20">
        <v>118.606101</v>
      </c>
      <c r="AN23" s="20">
        <f t="shared" si="2"/>
        <v>569.04538400000001</v>
      </c>
      <c r="AO23" s="29">
        <f t="shared" si="3"/>
        <v>79.157004988551137</v>
      </c>
      <c r="AP23" s="29">
        <f t="shared" si="4"/>
        <v>20.842995011448856</v>
      </c>
      <c r="AQ23" s="380" t="s">
        <v>16</v>
      </c>
      <c r="AR23" s="389">
        <v>0</v>
      </c>
      <c r="AS23" s="32">
        <v>0</v>
      </c>
      <c r="AT23" s="32">
        <v>406.498716</v>
      </c>
      <c r="AU23" s="20">
        <v>406.498716</v>
      </c>
      <c r="AV23" s="35">
        <v>41.646813999999999</v>
      </c>
      <c r="AW23" s="32">
        <v>136.99418299999999</v>
      </c>
      <c r="AX23" s="32">
        <v>0</v>
      </c>
      <c r="AY23" s="20">
        <v>178.640997</v>
      </c>
      <c r="AZ23" s="20">
        <v>585.13971300000003</v>
      </c>
      <c r="BA23" s="29">
        <f t="shared" si="5"/>
        <v>69.470368694664202</v>
      </c>
      <c r="BB23" s="29">
        <f t="shared" si="6"/>
        <v>30.529631305335791</v>
      </c>
      <c r="BC23" s="380" t="s">
        <v>16</v>
      </c>
      <c r="BD23" s="389">
        <v>0</v>
      </c>
      <c r="BE23" s="32">
        <v>0</v>
      </c>
      <c r="BF23" s="32">
        <v>407.285507</v>
      </c>
      <c r="BG23" s="20">
        <v>407.285507</v>
      </c>
      <c r="BH23" s="35">
        <v>42.002139999999997</v>
      </c>
      <c r="BI23" s="32">
        <v>245.35848799999999</v>
      </c>
      <c r="BJ23" s="32">
        <v>0</v>
      </c>
      <c r="BK23" s="20">
        <v>287.36062800000002</v>
      </c>
      <c r="BL23" s="20">
        <v>694.64613499999996</v>
      </c>
      <c r="BM23" s="29">
        <f t="shared" si="7"/>
        <v>58.632084233794814</v>
      </c>
      <c r="BN23" s="29">
        <f t="shared" si="8"/>
        <v>41.367915766205201</v>
      </c>
      <c r="BO23" s="380" t="s">
        <v>16</v>
      </c>
      <c r="BP23" s="389">
        <v>0</v>
      </c>
      <c r="BQ23" s="32">
        <v>3.5904940000000001</v>
      </c>
      <c r="BR23" s="32">
        <v>403.05726199999998</v>
      </c>
      <c r="BS23" s="20">
        <v>406.64775600000002</v>
      </c>
      <c r="BT23" s="35">
        <v>47.914538</v>
      </c>
      <c r="BU23" s="32">
        <v>308.22753599999999</v>
      </c>
      <c r="BV23" s="32">
        <v>0</v>
      </c>
      <c r="BW23" s="20">
        <v>356.14207399999998</v>
      </c>
      <c r="BX23" s="20">
        <v>762.78983000000005</v>
      </c>
      <c r="BY23" s="29">
        <f t="shared" si="9"/>
        <v>53.310589628600582</v>
      </c>
      <c r="BZ23" s="29">
        <f t="shared" si="10"/>
        <v>46.689410371399418</v>
      </c>
      <c r="CA23" s="380" t="s">
        <v>16</v>
      </c>
      <c r="CB23" s="389">
        <v>0</v>
      </c>
      <c r="CC23" s="32">
        <v>0</v>
      </c>
      <c r="CD23" s="32">
        <v>411.961637</v>
      </c>
      <c r="CE23" s="20">
        <v>411.961637</v>
      </c>
      <c r="CF23" s="35">
        <v>71.650884000000005</v>
      </c>
      <c r="CG23" s="32">
        <v>423.74140799999998</v>
      </c>
      <c r="CH23" s="32">
        <v>0</v>
      </c>
      <c r="CI23" s="20">
        <v>495.392292</v>
      </c>
      <c r="CJ23" s="20">
        <v>907.35392899999999</v>
      </c>
      <c r="CK23" s="29">
        <f t="shared" si="11"/>
        <v>45.402529689161682</v>
      </c>
      <c r="CL23" s="29">
        <f t="shared" si="12"/>
        <v>54.597470310838318</v>
      </c>
      <c r="CM23" s="380" t="s">
        <v>16</v>
      </c>
      <c r="CN23" s="631">
        <v>162.36370099999999</v>
      </c>
      <c r="CO23" s="632">
        <v>449.318961</v>
      </c>
      <c r="CP23" s="632">
        <v>603.103838</v>
      </c>
      <c r="CQ23" s="633">
        <v>1214.7864999999999</v>
      </c>
      <c r="CR23" s="634">
        <v>13.365616180291765</v>
      </c>
      <c r="CS23" s="634">
        <v>36.987483891202281</v>
      </c>
      <c r="CT23" s="634">
        <v>49.646899928505952</v>
      </c>
      <c r="CU23" s="380" t="s">
        <v>16</v>
      </c>
      <c r="CV23" s="631">
        <v>176.26323199999999</v>
      </c>
      <c r="CW23" s="632">
        <v>495.17435999999998</v>
      </c>
      <c r="CX23" s="632">
        <v>533.72780599999999</v>
      </c>
      <c r="CY23" s="633">
        <v>1205.1653980000001</v>
      </c>
      <c r="CZ23" s="634">
        <v>14.6256465952734</v>
      </c>
      <c r="DA23" s="634">
        <v>41.087668200709501</v>
      </c>
      <c r="DB23" s="634">
        <v>44.286685204017097</v>
      </c>
      <c r="DC23" s="380" t="s">
        <v>16</v>
      </c>
      <c r="DD23" s="631">
        <v>184.087266</v>
      </c>
      <c r="DE23" s="632">
        <v>456.22006099999999</v>
      </c>
      <c r="DF23" s="632">
        <v>550.85933599999998</v>
      </c>
      <c r="DG23" s="633">
        <v>1191.166663</v>
      </c>
      <c r="DH23" s="634">
        <v>15.454366858821334</v>
      </c>
      <c r="DI23" s="634">
        <v>38.300271084735691</v>
      </c>
      <c r="DJ23" s="634">
        <v>46.245362056442978</v>
      </c>
      <c r="DK23" s="380" t="s">
        <v>16</v>
      </c>
      <c r="DL23" s="631">
        <v>694.68885</v>
      </c>
      <c r="DM23" s="632">
        <v>756.22896100000003</v>
      </c>
      <c r="DN23" s="632">
        <v>514.480098</v>
      </c>
      <c r="DO23" s="633">
        <v>1965.397909</v>
      </c>
      <c r="DP23" s="634">
        <v>35.345964642521658</v>
      </c>
      <c r="DQ23" s="634">
        <v>38.477142849143029</v>
      </c>
      <c r="DR23" s="634">
        <v>26.176892508335321</v>
      </c>
    </row>
    <row r="24" spans="1:122" ht="15.75" x14ac:dyDescent="0.25">
      <c r="A24" s="381" t="s">
        <v>15</v>
      </c>
      <c r="B24" s="19">
        <v>0.36162699999999998</v>
      </c>
      <c r="C24" s="32">
        <v>640.50139200000001</v>
      </c>
      <c r="D24" s="32">
        <v>10.573271</v>
      </c>
      <c r="E24" s="20">
        <v>651.43628999999999</v>
      </c>
      <c r="F24" s="19">
        <v>1.1494</v>
      </c>
      <c r="G24" s="32">
        <v>237.32762399999999</v>
      </c>
      <c r="H24" s="32">
        <v>0</v>
      </c>
      <c r="I24" s="20">
        <v>238.477024</v>
      </c>
      <c r="J24" s="20">
        <v>889.91331400000001</v>
      </c>
      <c r="K24" s="363">
        <f t="shared" si="0"/>
        <v>73.202218660142435</v>
      </c>
      <c r="L24" s="390">
        <f t="shared" si="1"/>
        <v>26.797781339857558</v>
      </c>
      <c r="M24" s="381" t="s">
        <v>15</v>
      </c>
      <c r="N24" s="19">
        <v>0</v>
      </c>
      <c r="O24" s="32">
        <v>0</v>
      </c>
      <c r="P24" s="32">
        <v>565.01138200000003</v>
      </c>
      <c r="Q24" s="20">
        <v>565.01138200000003</v>
      </c>
      <c r="R24" s="19">
        <v>1.481385</v>
      </c>
      <c r="S24" s="32">
        <v>143.825863</v>
      </c>
      <c r="T24" s="32">
        <v>0</v>
      </c>
      <c r="U24" s="20">
        <v>145.30724799999999</v>
      </c>
      <c r="V24" s="20">
        <v>710.31862999999998</v>
      </c>
      <c r="W24" s="29">
        <v>79.543370839083877</v>
      </c>
      <c r="X24" s="29">
        <v>20.456629160916123</v>
      </c>
      <c r="Y24" s="381" t="s">
        <v>15</v>
      </c>
      <c r="Z24" s="389">
        <v>402.44844599999999</v>
      </c>
      <c r="AA24" s="20">
        <v>402.44844599999999</v>
      </c>
      <c r="AB24" s="35">
        <v>0.14857500000000001</v>
      </c>
      <c r="AC24" s="32">
        <v>32.915559999999999</v>
      </c>
      <c r="AD24" s="20">
        <v>33.064135</v>
      </c>
      <c r="AE24" s="20">
        <v>435.51258100000001</v>
      </c>
      <c r="AF24" s="29">
        <v>92.407995442042107</v>
      </c>
      <c r="AG24" s="29">
        <v>7.5920045579578792</v>
      </c>
      <c r="AH24" s="381" t="s">
        <v>15</v>
      </c>
      <c r="AI24" s="389">
        <v>183.90816100000001</v>
      </c>
      <c r="AJ24" s="20">
        <v>183.90816100000001</v>
      </c>
      <c r="AK24" s="35">
        <v>0.199435</v>
      </c>
      <c r="AL24" s="32">
        <v>270.74351200000001</v>
      </c>
      <c r="AM24" s="20">
        <v>270.942947</v>
      </c>
      <c r="AN24" s="20">
        <f t="shared" si="2"/>
        <v>454.85110800000001</v>
      </c>
      <c r="AO24" s="29">
        <f t="shared" si="3"/>
        <v>40.43260701477724</v>
      </c>
      <c r="AP24" s="29">
        <f t="shared" si="4"/>
        <v>59.567392985222753</v>
      </c>
      <c r="AQ24" s="381" t="s">
        <v>15</v>
      </c>
      <c r="AR24" s="389">
        <v>0</v>
      </c>
      <c r="AS24" s="32">
        <v>0</v>
      </c>
      <c r="AT24" s="32">
        <v>122.99023699999999</v>
      </c>
      <c r="AU24" s="20">
        <v>122.99023699999999</v>
      </c>
      <c r="AV24" s="35">
        <v>0.10904800000000001</v>
      </c>
      <c r="AW24" s="32">
        <v>296.533996</v>
      </c>
      <c r="AX24" s="32">
        <v>0</v>
      </c>
      <c r="AY24" s="20">
        <v>296.64304399999997</v>
      </c>
      <c r="AZ24" s="20">
        <v>419.63328100000001</v>
      </c>
      <c r="BA24" s="29">
        <f t="shared" si="5"/>
        <v>29.308980619199264</v>
      </c>
      <c r="BB24" s="29">
        <f t="shared" si="6"/>
        <v>70.691019380800725</v>
      </c>
      <c r="BC24" s="381" t="s">
        <v>15</v>
      </c>
      <c r="BD24" s="389"/>
      <c r="BE24" s="32">
        <v>0</v>
      </c>
      <c r="BF24" s="32">
        <v>180.25108399999999</v>
      </c>
      <c r="BG24" s="20">
        <v>180.25108399999999</v>
      </c>
      <c r="BH24" s="35">
        <v>0.12167500000000001</v>
      </c>
      <c r="BI24" s="32">
        <v>586.07058400000005</v>
      </c>
      <c r="BJ24" s="32">
        <v>0</v>
      </c>
      <c r="BK24" s="20">
        <v>586.19225900000004</v>
      </c>
      <c r="BL24" s="20">
        <v>766.44334300000003</v>
      </c>
      <c r="BM24" s="29">
        <f t="shared" si="7"/>
        <v>23.517861515303156</v>
      </c>
      <c r="BN24" s="29">
        <f t="shared" si="8"/>
        <v>76.482138484696847</v>
      </c>
      <c r="BO24" s="381" t="s">
        <v>15</v>
      </c>
      <c r="BP24" s="389">
        <v>0</v>
      </c>
      <c r="BQ24" s="32">
        <v>0</v>
      </c>
      <c r="BR24" s="32">
        <v>92.916916999999998</v>
      </c>
      <c r="BS24" s="20">
        <v>92.916916999999998</v>
      </c>
      <c r="BT24" s="35">
        <v>0.11791699999999999</v>
      </c>
      <c r="BU24" s="32">
        <v>1609.7460739999999</v>
      </c>
      <c r="BV24" s="32">
        <v>0</v>
      </c>
      <c r="BW24" s="20">
        <v>1609.8639909999999</v>
      </c>
      <c r="BX24" s="20">
        <v>1702.780908</v>
      </c>
      <c r="BY24" s="29">
        <f t="shared" si="9"/>
        <v>5.4567746539474351</v>
      </c>
      <c r="BZ24" s="29">
        <f t="shared" si="10"/>
        <v>94.543225346052552</v>
      </c>
      <c r="CA24" s="381" t="s">
        <v>15</v>
      </c>
      <c r="CB24" s="389">
        <v>0</v>
      </c>
      <c r="CC24" s="32">
        <v>0</v>
      </c>
      <c r="CD24" s="32">
        <v>92.986019999999996</v>
      </c>
      <c r="CE24" s="20">
        <v>92.986019999999996</v>
      </c>
      <c r="CF24" s="35">
        <v>0.118297</v>
      </c>
      <c r="CG24" s="32">
        <v>2073.6374860000001</v>
      </c>
      <c r="CH24" s="32">
        <v>0</v>
      </c>
      <c r="CI24" s="20">
        <v>2073.7557830000001</v>
      </c>
      <c r="CJ24" s="20">
        <v>2166.7418029999999</v>
      </c>
      <c r="CK24" s="29">
        <f t="shared" si="11"/>
        <v>4.2915136391080182</v>
      </c>
      <c r="CL24" s="29">
        <f t="shared" si="12"/>
        <v>95.708486360891982</v>
      </c>
      <c r="CM24" s="381" t="s">
        <v>15</v>
      </c>
      <c r="CN24" s="631">
        <v>0.124878</v>
      </c>
      <c r="CO24" s="632">
        <v>162.78676899999999</v>
      </c>
      <c r="CP24" s="632">
        <v>93.012840999999995</v>
      </c>
      <c r="CQ24" s="633">
        <v>255.924488</v>
      </c>
      <c r="CR24" s="634">
        <v>4.8794861709364833E-2</v>
      </c>
      <c r="CS24" s="634">
        <v>63.607343819322203</v>
      </c>
      <c r="CT24" s="634">
        <v>36.343861318968429</v>
      </c>
      <c r="CU24" s="381" t="s">
        <v>15</v>
      </c>
      <c r="CV24" s="631">
        <v>5.1246910000000003</v>
      </c>
      <c r="CW24" s="632">
        <v>248.143565</v>
      </c>
      <c r="CX24" s="632">
        <v>69.352974000000003</v>
      </c>
      <c r="CY24" s="633">
        <v>322.62123000000003</v>
      </c>
      <c r="CZ24" s="634">
        <v>1.58845436179138</v>
      </c>
      <c r="DA24" s="634">
        <v>76.914828264711502</v>
      </c>
      <c r="DB24" s="634">
        <v>21.496717373497098</v>
      </c>
      <c r="DC24" s="381" t="s">
        <v>15</v>
      </c>
      <c r="DD24" s="631">
        <v>0.124402</v>
      </c>
      <c r="DE24" s="632">
        <v>243.333448</v>
      </c>
      <c r="DF24" s="632">
        <v>69.620872000000006</v>
      </c>
      <c r="DG24" s="633">
        <v>313.07872200000003</v>
      </c>
      <c r="DH24" s="634">
        <v>3.9735054239808734E-2</v>
      </c>
      <c r="DI24" s="634">
        <v>77.722767758072024</v>
      </c>
      <c r="DJ24" s="634">
        <v>22.237497187688149</v>
      </c>
      <c r="DK24" s="381" t="s">
        <v>15</v>
      </c>
      <c r="DL24" s="631">
        <v>82.306605000000005</v>
      </c>
      <c r="DM24" s="632">
        <v>186.50182699999999</v>
      </c>
      <c r="DN24" s="632">
        <v>63.012714000000003</v>
      </c>
      <c r="DO24" s="633">
        <v>331.821146</v>
      </c>
      <c r="DP24" s="634">
        <v>24.804508691558798</v>
      </c>
      <c r="DQ24" s="634">
        <v>56.205527962343908</v>
      </c>
      <c r="DR24" s="634">
        <v>18.989963346097298</v>
      </c>
    </row>
    <row r="25" spans="1:122" ht="15.75" x14ac:dyDescent="0.25">
      <c r="A25" s="379" t="s">
        <v>14</v>
      </c>
      <c r="B25" s="19">
        <v>7.2899529999999997</v>
      </c>
      <c r="C25" s="32">
        <v>360.25553200000002</v>
      </c>
      <c r="D25" s="32">
        <v>359.93203999999997</v>
      </c>
      <c r="E25" s="20">
        <v>727.47752500000001</v>
      </c>
      <c r="F25" s="19">
        <v>12.098592</v>
      </c>
      <c r="G25" s="32">
        <v>100.72881599999999</v>
      </c>
      <c r="H25" s="32">
        <v>0.42096</v>
      </c>
      <c r="I25" s="20">
        <v>113.248368</v>
      </c>
      <c r="J25" s="20">
        <v>840.72589300000004</v>
      </c>
      <c r="K25" s="387">
        <f t="shared" si="0"/>
        <v>86.529691907562068</v>
      </c>
      <c r="L25" s="388">
        <f t="shared" si="1"/>
        <v>13.470308092437921</v>
      </c>
      <c r="M25" s="379" t="s">
        <v>14</v>
      </c>
      <c r="N25" s="19">
        <v>0</v>
      </c>
      <c r="O25" s="32">
        <v>0</v>
      </c>
      <c r="P25" s="32">
        <v>635.56144200000006</v>
      </c>
      <c r="Q25" s="20">
        <v>635.56144200000006</v>
      </c>
      <c r="R25" s="19">
        <v>39.034081999999998</v>
      </c>
      <c r="S25" s="32">
        <v>91.277462999999997</v>
      </c>
      <c r="T25" s="32">
        <v>0</v>
      </c>
      <c r="U25" s="20">
        <v>130.311545</v>
      </c>
      <c r="V25" s="20">
        <v>765.87298699999997</v>
      </c>
      <c r="W25" s="29">
        <v>82.985227679795443</v>
      </c>
      <c r="X25" s="29">
        <v>17.014772320204557</v>
      </c>
      <c r="Y25" s="379" t="s">
        <v>14</v>
      </c>
      <c r="Z25" s="389">
        <v>641.00330799999995</v>
      </c>
      <c r="AA25" s="20">
        <v>641.00330799999995</v>
      </c>
      <c r="AB25" s="35">
        <v>32.912996</v>
      </c>
      <c r="AC25" s="32">
        <v>65.421403999999995</v>
      </c>
      <c r="AD25" s="20">
        <v>98.334400000000002</v>
      </c>
      <c r="AE25" s="20">
        <v>739.33770800000002</v>
      </c>
      <c r="AF25" s="29">
        <v>86.699663910554918</v>
      </c>
      <c r="AG25" s="29">
        <v>13.30033608944507</v>
      </c>
      <c r="AH25" s="379" t="s">
        <v>14</v>
      </c>
      <c r="AI25" s="389">
        <v>469.483023</v>
      </c>
      <c r="AJ25" s="20">
        <v>469.483023</v>
      </c>
      <c r="AK25" s="35">
        <v>37.431818</v>
      </c>
      <c r="AL25" s="32">
        <v>220.543803</v>
      </c>
      <c r="AM25" s="20">
        <v>257.97562099999999</v>
      </c>
      <c r="AN25" s="20">
        <f t="shared" si="2"/>
        <v>727.45864400000005</v>
      </c>
      <c r="AO25" s="29">
        <f t="shared" si="3"/>
        <v>64.537417607481188</v>
      </c>
      <c r="AP25" s="29">
        <f t="shared" si="4"/>
        <v>35.46258239251879</v>
      </c>
      <c r="AQ25" s="379" t="s">
        <v>14</v>
      </c>
      <c r="AR25" s="389">
        <v>0</v>
      </c>
      <c r="AS25" s="32">
        <v>0</v>
      </c>
      <c r="AT25" s="32">
        <v>556.88540399999999</v>
      </c>
      <c r="AU25" s="20">
        <v>556.88540399999999</v>
      </c>
      <c r="AV25" s="35">
        <v>43.878309999999999</v>
      </c>
      <c r="AW25" s="32">
        <v>204.616342</v>
      </c>
      <c r="AX25" s="32">
        <v>0</v>
      </c>
      <c r="AY25" s="20">
        <v>248.494652</v>
      </c>
      <c r="AZ25" s="20">
        <v>805.38005599999997</v>
      </c>
      <c r="BA25" s="29">
        <f t="shared" si="5"/>
        <v>69.145666055579596</v>
      </c>
      <c r="BB25" s="29">
        <f t="shared" si="6"/>
        <v>30.854333944420397</v>
      </c>
      <c r="BC25" s="379" t="s">
        <v>14</v>
      </c>
      <c r="BD25" s="389">
        <v>0</v>
      </c>
      <c r="BE25" s="32"/>
      <c r="BF25" s="32">
        <v>634.34804199999996</v>
      </c>
      <c r="BG25" s="20">
        <v>634.34804199999996</v>
      </c>
      <c r="BH25" s="35">
        <v>49.543120999999999</v>
      </c>
      <c r="BI25" s="32">
        <v>199.13752400000001</v>
      </c>
      <c r="BJ25" s="32">
        <v>0</v>
      </c>
      <c r="BK25" s="20">
        <v>248.68064500000003</v>
      </c>
      <c r="BL25" s="20">
        <v>883.02868699999999</v>
      </c>
      <c r="BM25" s="29">
        <f t="shared" si="7"/>
        <v>71.83776148373309</v>
      </c>
      <c r="BN25" s="29">
        <f t="shared" si="8"/>
        <v>28.162238516266918</v>
      </c>
      <c r="BO25" s="379" t="s">
        <v>14</v>
      </c>
      <c r="BP25" s="389">
        <v>0</v>
      </c>
      <c r="BQ25" s="32">
        <v>100</v>
      </c>
      <c r="BR25" s="32">
        <v>591.52836500000001</v>
      </c>
      <c r="BS25" s="20">
        <v>691.52836500000001</v>
      </c>
      <c r="BT25" s="35">
        <v>50.033228999999999</v>
      </c>
      <c r="BU25" s="32">
        <v>188.551244</v>
      </c>
      <c r="BV25" s="32">
        <v>0</v>
      </c>
      <c r="BW25" s="20">
        <v>238.584473</v>
      </c>
      <c r="BX25" s="20">
        <v>930.11283800000001</v>
      </c>
      <c r="BY25" s="29">
        <f t="shared" si="9"/>
        <v>74.348867873598792</v>
      </c>
      <c r="BZ25" s="29">
        <f t="shared" si="10"/>
        <v>25.651132126401205</v>
      </c>
      <c r="CA25" s="379" t="s">
        <v>14</v>
      </c>
      <c r="CB25" s="389">
        <v>0</v>
      </c>
      <c r="CC25" s="32">
        <v>0</v>
      </c>
      <c r="CD25" s="32">
        <v>665.41925500000002</v>
      </c>
      <c r="CE25" s="20">
        <v>665.41925500000002</v>
      </c>
      <c r="CF25" s="35">
        <v>59.243839000000001</v>
      </c>
      <c r="CG25" s="32">
        <v>201.14087499999999</v>
      </c>
      <c r="CH25" s="32">
        <v>0</v>
      </c>
      <c r="CI25" s="20">
        <v>260.38471399999997</v>
      </c>
      <c r="CJ25" s="20">
        <v>925.80396900000005</v>
      </c>
      <c r="CK25" s="29">
        <f t="shared" si="11"/>
        <v>71.874746412974162</v>
      </c>
      <c r="CL25" s="29">
        <f t="shared" si="12"/>
        <v>28.125253587025828</v>
      </c>
      <c r="CM25" s="379" t="s">
        <v>14</v>
      </c>
      <c r="CN25" s="631">
        <v>195.44037299999999</v>
      </c>
      <c r="CO25" s="632">
        <v>1197.4064040000001</v>
      </c>
      <c r="CP25" s="632">
        <v>636.00395400000002</v>
      </c>
      <c r="CQ25" s="633">
        <v>2028.850731</v>
      </c>
      <c r="CR25" s="634">
        <v>9.6330582636638535</v>
      </c>
      <c r="CS25" s="634">
        <v>59.018950270915717</v>
      </c>
      <c r="CT25" s="634">
        <v>31.347991465420431</v>
      </c>
      <c r="CU25" s="379" t="s">
        <v>14</v>
      </c>
      <c r="CV25" s="631">
        <v>252.73094699999999</v>
      </c>
      <c r="CW25" s="632">
        <v>1280.5428340000001</v>
      </c>
      <c r="CX25" s="632">
        <v>576.30390899999998</v>
      </c>
      <c r="CY25" s="633">
        <v>2109.5776900000001</v>
      </c>
      <c r="CZ25" s="634">
        <v>11.9801677936782</v>
      </c>
      <c r="DA25" s="634">
        <v>60.701383033681999</v>
      </c>
      <c r="DB25" s="634">
        <v>27.318449172639902</v>
      </c>
      <c r="DC25" s="379" t="s">
        <v>14</v>
      </c>
      <c r="DD25" s="631">
        <v>366.616241</v>
      </c>
      <c r="DE25" s="632">
        <v>341.80509799999999</v>
      </c>
      <c r="DF25" s="632">
        <v>581.68999799999995</v>
      </c>
      <c r="DG25" s="633">
        <v>1290.111337</v>
      </c>
      <c r="DH25" s="634">
        <v>28.417411000551496</v>
      </c>
      <c r="DI25" s="634">
        <v>26.494232567154008</v>
      </c>
      <c r="DJ25" s="634">
        <v>45.088356432294489</v>
      </c>
      <c r="DK25" s="379" t="s">
        <v>14</v>
      </c>
      <c r="DL25" s="631">
        <v>209.09022100000001</v>
      </c>
      <c r="DM25" s="632">
        <v>605.47346900000002</v>
      </c>
      <c r="DN25" s="632">
        <v>593.65704400000004</v>
      </c>
      <c r="DO25" s="633">
        <v>1408.220734</v>
      </c>
      <c r="DP25" s="634">
        <v>14.847830027760409</v>
      </c>
      <c r="DQ25" s="634">
        <v>42.995636577525353</v>
      </c>
      <c r="DR25" s="634">
        <v>42.156533394714245</v>
      </c>
    </row>
    <row r="26" spans="1:122" ht="25.5" x14ac:dyDescent="0.25">
      <c r="A26" s="380" t="s">
        <v>13</v>
      </c>
      <c r="B26" s="19">
        <v>0.13078300000000001</v>
      </c>
      <c r="C26" s="32">
        <v>85.264848999999998</v>
      </c>
      <c r="D26" s="32">
        <v>636.60431300000005</v>
      </c>
      <c r="E26" s="20">
        <v>721.99994500000003</v>
      </c>
      <c r="F26" s="19">
        <v>68.142328000000006</v>
      </c>
      <c r="G26" s="32">
        <v>597.78725499999996</v>
      </c>
      <c r="H26" s="32">
        <v>5.8163070000000001</v>
      </c>
      <c r="I26" s="20">
        <v>671.74589000000003</v>
      </c>
      <c r="J26" s="20">
        <v>1393.7458349999999</v>
      </c>
      <c r="K26" s="387">
        <f t="shared" si="0"/>
        <v>51.802841441316311</v>
      </c>
      <c r="L26" s="388">
        <f t="shared" si="1"/>
        <v>48.197158558683697</v>
      </c>
      <c r="M26" s="380" t="s">
        <v>13</v>
      </c>
      <c r="N26" s="19">
        <v>0</v>
      </c>
      <c r="O26" s="32">
        <v>0</v>
      </c>
      <c r="P26" s="32">
        <v>666.55524300000002</v>
      </c>
      <c r="Q26" s="20">
        <v>666.55524300000002</v>
      </c>
      <c r="R26" s="19">
        <v>67.252336999999997</v>
      </c>
      <c r="S26" s="32">
        <v>624.63084300000003</v>
      </c>
      <c r="T26" s="32">
        <v>0</v>
      </c>
      <c r="U26" s="20">
        <v>691.88318000000004</v>
      </c>
      <c r="V26" s="20">
        <v>1358.4384230000001</v>
      </c>
      <c r="W26" s="29">
        <v>49.067755425230636</v>
      </c>
      <c r="X26" s="29">
        <v>50.932244574769364</v>
      </c>
      <c r="Y26" s="380" t="s">
        <v>13</v>
      </c>
      <c r="Z26" s="389">
        <v>717.14810399999999</v>
      </c>
      <c r="AA26" s="20">
        <v>717.14810399999999</v>
      </c>
      <c r="AB26" s="35">
        <v>58.587502000000001</v>
      </c>
      <c r="AC26" s="32">
        <v>429.75524000000001</v>
      </c>
      <c r="AD26" s="20">
        <v>488.34274199999999</v>
      </c>
      <c r="AE26" s="20">
        <v>1205.4908459999999</v>
      </c>
      <c r="AF26" s="29">
        <v>59.490132702343232</v>
      </c>
      <c r="AG26" s="29">
        <v>40.509867297656776</v>
      </c>
      <c r="AH26" s="380" t="s">
        <v>13</v>
      </c>
      <c r="AI26" s="389">
        <v>729.98665700000004</v>
      </c>
      <c r="AJ26" s="20">
        <v>729.98665700000004</v>
      </c>
      <c r="AK26" s="35">
        <v>119.90245899999999</v>
      </c>
      <c r="AL26" s="32">
        <v>624.03172900000004</v>
      </c>
      <c r="AM26" s="20">
        <v>743.93418800000006</v>
      </c>
      <c r="AN26" s="20">
        <f t="shared" si="2"/>
        <v>1473.9208450000001</v>
      </c>
      <c r="AO26" s="29">
        <f t="shared" si="3"/>
        <v>49.526856172523971</v>
      </c>
      <c r="AP26" s="29">
        <f t="shared" si="4"/>
        <v>50.473143827476029</v>
      </c>
      <c r="AQ26" s="380" t="s">
        <v>13</v>
      </c>
      <c r="AR26" s="389">
        <v>0</v>
      </c>
      <c r="AS26" s="32">
        <v>0</v>
      </c>
      <c r="AT26" s="32">
        <v>719.08437500000002</v>
      </c>
      <c r="AU26" s="20">
        <v>719.08437500000002</v>
      </c>
      <c r="AV26" s="35">
        <v>108.09029700000001</v>
      </c>
      <c r="AW26" s="32">
        <v>554.10851400000001</v>
      </c>
      <c r="AX26" s="32">
        <v>0</v>
      </c>
      <c r="AY26" s="20">
        <v>662.19881099999998</v>
      </c>
      <c r="AZ26" s="20">
        <v>1381.2831859999999</v>
      </c>
      <c r="BA26" s="29">
        <f t="shared" si="5"/>
        <v>52.059156463227964</v>
      </c>
      <c r="BB26" s="29">
        <f t="shared" si="6"/>
        <v>47.94084353677205</v>
      </c>
      <c r="BC26" s="380" t="s">
        <v>13</v>
      </c>
      <c r="BD26" s="389">
        <v>0</v>
      </c>
      <c r="BE26" s="32"/>
      <c r="BF26" s="32">
        <v>707.020984</v>
      </c>
      <c r="BG26" s="20">
        <v>707.020984</v>
      </c>
      <c r="BH26" s="35">
        <v>184.990207</v>
      </c>
      <c r="BI26" s="32">
        <v>520.76307899999995</v>
      </c>
      <c r="BJ26" s="32">
        <v>0</v>
      </c>
      <c r="BK26" s="20">
        <v>705.75328599999989</v>
      </c>
      <c r="BL26" s="20">
        <v>1412.7742699999999</v>
      </c>
      <c r="BM26" s="29">
        <f t="shared" si="7"/>
        <v>50.044865553787304</v>
      </c>
      <c r="BN26" s="29">
        <f t="shared" si="8"/>
        <v>49.955134446212696</v>
      </c>
      <c r="BO26" s="380" t="s">
        <v>13</v>
      </c>
      <c r="BP26" s="389">
        <v>0</v>
      </c>
      <c r="BQ26" s="32">
        <v>0</v>
      </c>
      <c r="BR26" s="32">
        <v>747.57955500000003</v>
      </c>
      <c r="BS26" s="20">
        <v>747.57955500000003</v>
      </c>
      <c r="BT26" s="35">
        <v>125.42541300000001</v>
      </c>
      <c r="BU26" s="32">
        <v>514.998606</v>
      </c>
      <c r="BV26" s="32">
        <v>0</v>
      </c>
      <c r="BW26" s="20">
        <v>640.42401900000004</v>
      </c>
      <c r="BX26" s="20">
        <v>1388.0035740000001</v>
      </c>
      <c r="BY26" s="29">
        <f t="shared" si="9"/>
        <v>53.860059801258117</v>
      </c>
      <c r="BZ26" s="29">
        <f t="shared" si="10"/>
        <v>46.139940198741883</v>
      </c>
      <c r="CA26" s="380" t="s">
        <v>13</v>
      </c>
      <c r="CB26" s="389">
        <v>0</v>
      </c>
      <c r="CC26" s="32">
        <v>0</v>
      </c>
      <c r="CD26" s="32">
        <v>710.85783900000001</v>
      </c>
      <c r="CE26" s="20">
        <v>710.85783900000001</v>
      </c>
      <c r="CF26" s="35">
        <v>183.76855900000001</v>
      </c>
      <c r="CG26" s="32">
        <v>972.61355300000002</v>
      </c>
      <c r="CH26" s="32">
        <v>0</v>
      </c>
      <c r="CI26" s="20">
        <v>1156.382112</v>
      </c>
      <c r="CJ26" s="20">
        <v>1867.239951</v>
      </c>
      <c r="CK26" s="29">
        <f t="shared" si="11"/>
        <v>38.069978023943854</v>
      </c>
      <c r="CL26" s="29">
        <f t="shared" si="12"/>
        <v>61.930021976056146</v>
      </c>
      <c r="CM26" s="380" t="s">
        <v>13</v>
      </c>
      <c r="CN26" s="631">
        <v>247.39599200000001</v>
      </c>
      <c r="CO26" s="632">
        <v>1026.8182320000001</v>
      </c>
      <c r="CP26" s="632">
        <v>694.14768100000003</v>
      </c>
      <c r="CQ26" s="633">
        <v>1968.361905</v>
      </c>
      <c r="CR26" s="634">
        <v>12.568623248172445</v>
      </c>
      <c r="CS26" s="634">
        <v>52.16613008978144</v>
      </c>
      <c r="CT26" s="634">
        <v>35.265246662046124</v>
      </c>
      <c r="CU26" s="380" t="s">
        <v>13</v>
      </c>
      <c r="CV26" s="631">
        <v>292.42274200000003</v>
      </c>
      <c r="CW26" s="632">
        <v>1040.0442740000001</v>
      </c>
      <c r="CX26" s="632">
        <v>945.71079299999997</v>
      </c>
      <c r="CY26" s="633">
        <v>2278.1778089999998</v>
      </c>
      <c r="CZ26" s="634">
        <v>12.8358173293049</v>
      </c>
      <c r="DA26" s="634">
        <v>45.652462678342303</v>
      </c>
      <c r="DB26" s="634">
        <v>41.511719992352901</v>
      </c>
      <c r="DC26" s="380" t="s">
        <v>13</v>
      </c>
      <c r="DD26" s="631">
        <v>446.59100699999999</v>
      </c>
      <c r="DE26" s="632">
        <v>1272.7536009999999</v>
      </c>
      <c r="DF26" s="632">
        <v>926.36106700000005</v>
      </c>
      <c r="DG26" s="633">
        <v>2645.7056750000002</v>
      </c>
      <c r="DH26" s="634">
        <v>16.879844618392784</v>
      </c>
      <c r="DI26" s="634">
        <v>48.106394185362277</v>
      </c>
      <c r="DJ26" s="634">
        <v>35.013761196244928</v>
      </c>
      <c r="DK26" s="380" t="s">
        <v>13</v>
      </c>
      <c r="DL26" s="631">
        <v>507.05428899999998</v>
      </c>
      <c r="DM26" s="632">
        <v>887.56023100000004</v>
      </c>
      <c r="DN26" s="632">
        <v>873.83946600000002</v>
      </c>
      <c r="DO26" s="633">
        <v>2268.453986</v>
      </c>
      <c r="DP26" s="634">
        <v>22.352416761783061</v>
      </c>
      <c r="DQ26" s="634">
        <v>39.12621708342644</v>
      </c>
      <c r="DR26" s="634">
        <v>38.521366154790499</v>
      </c>
    </row>
    <row r="27" spans="1:122" ht="15.75" x14ac:dyDescent="0.25">
      <c r="A27" s="380" t="s">
        <v>12</v>
      </c>
      <c r="B27" s="19">
        <v>120.28152900000001</v>
      </c>
      <c r="C27" s="32">
        <v>2270.454753</v>
      </c>
      <c r="D27" s="32">
        <v>40718.716088000001</v>
      </c>
      <c r="E27" s="20">
        <v>43109.452369999999</v>
      </c>
      <c r="F27" s="19">
        <v>283.89703900000001</v>
      </c>
      <c r="G27" s="32">
        <v>219.451458</v>
      </c>
      <c r="H27" s="32">
        <v>403.51174600000002</v>
      </c>
      <c r="I27" s="20">
        <v>906.86024299999997</v>
      </c>
      <c r="J27" s="20">
        <v>44016.312613000002</v>
      </c>
      <c r="K27" s="387">
        <f t="shared" si="0"/>
        <v>97.939717824677189</v>
      </c>
      <c r="L27" s="388">
        <f t="shared" si="1"/>
        <v>2.0602821753227989</v>
      </c>
      <c r="M27" s="380" t="s">
        <v>12</v>
      </c>
      <c r="N27" s="19">
        <v>0</v>
      </c>
      <c r="O27" s="32">
        <v>0</v>
      </c>
      <c r="P27" s="32">
        <v>43333.573572000001</v>
      </c>
      <c r="Q27" s="20">
        <v>43333.573572000001</v>
      </c>
      <c r="R27" s="19">
        <v>297.82751500000001</v>
      </c>
      <c r="S27" s="32">
        <v>552.27619400000003</v>
      </c>
      <c r="T27" s="32">
        <v>0</v>
      </c>
      <c r="U27" s="20">
        <v>850.10370899999998</v>
      </c>
      <c r="V27" s="20">
        <v>44183.677280999997</v>
      </c>
      <c r="W27" s="29">
        <v>98.075977914664065</v>
      </c>
      <c r="X27" s="29">
        <v>1.9240220853359347</v>
      </c>
      <c r="Y27" s="380" t="s">
        <v>12</v>
      </c>
      <c r="Z27" s="389">
        <v>40929.526258999998</v>
      </c>
      <c r="AA27" s="20">
        <v>40929.526258999998</v>
      </c>
      <c r="AB27" s="35">
        <v>806.09973200000002</v>
      </c>
      <c r="AC27" s="32">
        <v>327.97860600000001</v>
      </c>
      <c r="AD27" s="20">
        <v>1134.078338</v>
      </c>
      <c r="AE27" s="20">
        <v>42063.604596999998</v>
      </c>
      <c r="AF27" s="29">
        <v>97.303896447141668</v>
      </c>
      <c r="AG27" s="29">
        <v>2.6961035528583377</v>
      </c>
      <c r="AH27" s="380" t="s">
        <v>12</v>
      </c>
      <c r="AI27" s="389">
        <v>39705.505101000002</v>
      </c>
      <c r="AJ27" s="20">
        <v>39705.505101000002</v>
      </c>
      <c r="AK27" s="35">
        <v>731.64686400000005</v>
      </c>
      <c r="AL27" s="32">
        <v>543.16091100000006</v>
      </c>
      <c r="AM27" s="20">
        <v>1274.8077750000002</v>
      </c>
      <c r="AN27" s="20">
        <f t="shared" si="2"/>
        <v>40980.312876000004</v>
      </c>
      <c r="AO27" s="29">
        <f t="shared" si="3"/>
        <v>96.889219028518966</v>
      </c>
      <c r="AP27" s="29">
        <f t="shared" si="4"/>
        <v>3.1107809714810339</v>
      </c>
      <c r="AQ27" s="380" t="s">
        <v>12</v>
      </c>
      <c r="AR27" s="389">
        <v>0</v>
      </c>
      <c r="AS27" s="32">
        <v>0</v>
      </c>
      <c r="AT27" s="32">
        <v>39489.021016999999</v>
      </c>
      <c r="AU27" s="20">
        <v>39489.021016999999</v>
      </c>
      <c r="AV27" s="35">
        <v>934.65168400000005</v>
      </c>
      <c r="AW27" s="32">
        <v>538.28283199999998</v>
      </c>
      <c r="AX27" s="32">
        <v>0</v>
      </c>
      <c r="AY27" s="20">
        <v>1472.934516</v>
      </c>
      <c r="AZ27" s="20">
        <v>40961.955533</v>
      </c>
      <c r="BA27" s="29">
        <f t="shared" si="5"/>
        <v>96.404140142153693</v>
      </c>
      <c r="BB27" s="29">
        <f t="shared" si="6"/>
        <v>3.5958598578463037</v>
      </c>
      <c r="BC27" s="380" t="s">
        <v>12</v>
      </c>
      <c r="BD27" s="389">
        <v>0</v>
      </c>
      <c r="BE27" s="32">
        <v>0</v>
      </c>
      <c r="BF27" s="32">
        <v>39767.727169999998</v>
      </c>
      <c r="BG27" s="20">
        <v>39767.727169999998</v>
      </c>
      <c r="BH27" s="35">
        <v>980.30616499999996</v>
      </c>
      <c r="BI27" s="32">
        <v>544.47324100000003</v>
      </c>
      <c r="BJ27" s="32">
        <v>0</v>
      </c>
      <c r="BK27" s="20">
        <v>1524.7794060000001</v>
      </c>
      <c r="BL27" s="20">
        <v>41292.506576</v>
      </c>
      <c r="BM27" s="29">
        <f t="shared" si="7"/>
        <v>96.307370192716192</v>
      </c>
      <c r="BN27" s="29">
        <f t="shared" si="8"/>
        <v>3.6926298072838017</v>
      </c>
      <c r="BO27" s="380" t="s">
        <v>12</v>
      </c>
      <c r="BP27" s="389">
        <v>0</v>
      </c>
      <c r="BQ27" s="32">
        <v>0</v>
      </c>
      <c r="BR27" s="32">
        <v>39900.792798000002</v>
      </c>
      <c r="BS27" s="20">
        <v>39900.792798000002</v>
      </c>
      <c r="BT27" s="35">
        <v>1141.700364</v>
      </c>
      <c r="BU27" s="32">
        <v>546.32870100000002</v>
      </c>
      <c r="BV27" s="32">
        <v>0</v>
      </c>
      <c r="BW27" s="20">
        <v>1688.0290649999999</v>
      </c>
      <c r="BX27" s="20">
        <v>41588.821862999997</v>
      </c>
      <c r="BY27" s="29">
        <f t="shared" si="9"/>
        <v>95.941147189596705</v>
      </c>
      <c r="BZ27" s="29">
        <f t="shared" si="10"/>
        <v>4.0588528104033053</v>
      </c>
      <c r="CA27" s="380" t="s">
        <v>12</v>
      </c>
      <c r="CB27" s="389">
        <v>0</v>
      </c>
      <c r="CC27" s="32">
        <v>0</v>
      </c>
      <c r="CD27" s="32">
        <v>42690.685982000003</v>
      </c>
      <c r="CE27" s="20">
        <v>42690.685982000003</v>
      </c>
      <c r="CF27" s="35">
        <v>977.16203199999995</v>
      </c>
      <c r="CG27" s="32">
        <v>1131.2189499999999</v>
      </c>
      <c r="CH27" s="32">
        <v>0</v>
      </c>
      <c r="CI27" s="20">
        <v>2108.3809820000001</v>
      </c>
      <c r="CJ27" s="20">
        <v>44799.066963999998</v>
      </c>
      <c r="CK27" s="29">
        <f t="shared" si="11"/>
        <v>95.293694434095542</v>
      </c>
      <c r="CL27" s="29">
        <f t="shared" si="12"/>
        <v>4.7063055659044641</v>
      </c>
      <c r="CM27" s="380" t="s">
        <v>12</v>
      </c>
      <c r="CN27" s="631">
        <v>934.44141200000001</v>
      </c>
      <c r="CO27" s="632">
        <v>1825.484236</v>
      </c>
      <c r="CP27" s="632">
        <v>43146.542019</v>
      </c>
      <c r="CQ27" s="633">
        <v>45906.467666999997</v>
      </c>
      <c r="CR27" s="634">
        <v>2.0355332472503131</v>
      </c>
      <c r="CS27" s="634">
        <v>3.9765295148427526</v>
      </c>
      <c r="CT27" s="634">
        <v>93.987937237906934</v>
      </c>
      <c r="CU27" s="380" t="s">
        <v>12</v>
      </c>
      <c r="CV27" s="631">
        <v>1108.951327</v>
      </c>
      <c r="CW27" s="632">
        <v>2177.6646609999998</v>
      </c>
      <c r="CX27" s="632">
        <v>43025.96297</v>
      </c>
      <c r="CY27" s="633">
        <v>46312.578957999998</v>
      </c>
      <c r="CZ27" s="634">
        <v>2.3944927100814</v>
      </c>
      <c r="DA27" s="634">
        <v>4.7021019126896002</v>
      </c>
      <c r="DB27" s="634">
        <v>92.903405377229006</v>
      </c>
      <c r="DC27" s="380" t="s">
        <v>12</v>
      </c>
      <c r="DD27" s="631">
        <v>1031.1109750000001</v>
      </c>
      <c r="DE27" s="632">
        <v>2243.2387100000001</v>
      </c>
      <c r="DF27" s="632">
        <v>45101.668137000001</v>
      </c>
      <c r="DG27" s="633">
        <v>48376.017822000002</v>
      </c>
      <c r="DH27" s="634">
        <v>2.1314507093039001</v>
      </c>
      <c r="DI27" s="634">
        <v>4.6370883983341029</v>
      </c>
      <c r="DJ27" s="634">
        <v>93.231460892361994</v>
      </c>
      <c r="DK27" s="380" t="s">
        <v>12</v>
      </c>
      <c r="DL27" s="631">
        <v>619.82947100000001</v>
      </c>
      <c r="DM27" s="632">
        <v>2227.503925</v>
      </c>
      <c r="DN27" s="632">
        <v>45647.821939000001</v>
      </c>
      <c r="DO27" s="633">
        <v>48495.155335000003</v>
      </c>
      <c r="DP27" s="634">
        <v>1.2781265813425609</v>
      </c>
      <c r="DQ27" s="634">
        <v>4.5932504177223699</v>
      </c>
      <c r="DR27" s="634">
        <v>94.128623000935065</v>
      </c>
    </row>
    <row r="28" spans="1:122" ht="18.75" customHeight="1" x14ac:dyDescent="0.25">
      <c r="A28" s="380" t="s">
        <v>443</v>
      </c>
      <c r="B28" s="19">
        <v>3.3215560000000002</v>
      </c>
      <c r="C28" s="32">
        <v>7658.3818030000002</v>
      </c>
      <c r="D28" s="32">
        <v>568.093795</v>
      </c>
      <c r="E28" s="20">
        <v>8229.7971539999999</v>
      </c>
      <c r="F28" s="19">
        <v>40.747072000000003</v>
      </c>
      <c r="G28" s="32">
        <v>282.52076199999999</v>
      </c>
      <c r="H28" s="32">
        <v>0</v>
      </c>
      <c r="I28" s="20">
        <v>323.26783399999999</v>
      </c>
      <c r="J28" s="20">
        <v>8553.0649880000001</v>
      </c>
      <c r="K28" s="387">
        <f t="shared" si="0"/>
        <v>96.220444548784016</v>
      </c>
      <c r="L28" s="388">
        <f t="shared" si="1"/>
        <v>3.779555451215987</v>
      </c>
      <c r="M28" s="380" t="s">
        <v>443</v>
      </c>
      <c r="N28" s="19">
        <v>0</v>
      </c>
      <c r="O28" s="32">
        <v>0</v>
      </c>
      <c r="P28" s="32">
        <v>7588.6851290000004</v>
      </c>
      <c r="Q28" s="20">
        <v>7588.6851290000004</v>
      </c>
      <c r="R28" s="19">
        <v>50.107500000000002</v>
      </c>
      <c r="S28" s="32">
        <v>270.50268</v>
      </c>
      <c r="T28" s="32">
        <v>0</v>
      </c>
      <c r="U28" s="20">
        <v>320.61018000000001</v>
      </c>
      <c r="V28" s="20">
        <v>7909.2953090000001</v>
      </c>
      <c r="W28" s="29">
        <v>95.94641282852119</v>
      </c>
      <c r="X28" s="29">
        <v>4.0535871714788101</v>
      </c>
      <c r="Y28" s="380" t="s">
        <v>443</v>
      </c>
      <c r="Z28" s="389">
        <v>7719.3284659999999</v>
      </c>
      <c r="AA28" s="20">
        <v>7719.3284659999999</v>
      </c>
      <c r="AB28" s="35">
        <v>27.311396999999999</v>
      </c>
      <c r="AC28" s="32">
        <v>259.32282099999998</v>
      </c>
      <c r="AD28" s="20">
        <v>286.63421799999998</v>
      </c>
      <c r="AE28" s="20">
        <v>8005.9626840000001</v>
      </c>
      <c r="AF28" s="29">
        <v>96.419740769303843</v>
      </c>
      <c r="AG28" s="29">
        <v>3.5802592306961589</v>
      </c>
      <c r="AH28" s="380" t="s">
        <v>443</v>
      </c>
      <c r="AI28" s="389">
        <v>7595.843312</v>
      </c>
      <c r="AJ28" s="20">
        <v>7595.843312</v>
      </c>
      <c r="AK28" s="35">
        <v>200.975696</v>
      </c>
      <c r="AL28" s="32">
        <v>397.98157800000001</v>
      </c>
      <c r="AM28" s="20">
        <v>598.95727399999998</v>
      </c>
      <c r="AN28" s="20">
        <f t="shared" si="2"/>
        <v>8194.8005860000012</v>
      </c>
      <c r="AO28" s="29">
        <f t="shared" si="3"/>
        <v>92.691008552139024</v>
      </c>
      <c r="AP28" s="29">
        <f t="shared" si="4"/>
        <v>7.3089914478609606</v>
      </c>
      <c r="AQ28" s="380" t="s">
        <v>443</v>
      </c>
      <c r="AR28" s="389">
        <v>0</v>
      </c>
      <c r="AS28" s="32">
        <v>0</v>
      </c>
      <c r="AT28" s="32">
        <v>502.050499</v>
      </c>
      <c r="AU28" s="20">
        <v>502.050499</v>
      </c>
      <c r="AV28" s="35">
        <v>6813.2864410000002</v>
      </c>
      <c r="AW28" s="32">
        <v>464.69892499999997</v>
      </c>
      <c r="AX28" s="32">
        <v>0</v>
      </c>
      <c r="AY28" s="20">
        <v>7277.9853659999999</v>
      </c>
      <c r="AZ28" s="20">
        <v>7780.0358649999998</v>
      </c>
      <c r="BA28" s="29">
        <f t="shared" si="5"/>
        <v>6.4530614988366768</v>
      </c>
      <c r="BB28" s="29">
        <f t="shared" si="6"/>
        <v>93.546938501163325</v>
      </c>
      <c r="BC28" s="380" t="s">
        <v>443</v>
      </c>
      <c r="BD28" s="389"/>
      <c r="BE28" s="32"/>
      <c r="BF28" s="32">
        <v>505.05365</v>
      </c>
      <c r="BG28" s="20">
        <v>505.05365</v>
      </c>
      <c r="BH28" s="35">
        <v>7059.4320889999999</v>
      </c>
      <c r="BI28" s="32">
        <v>286.17728699999998</v>
      </c>
      <c r="BJ28" s="32">
        <v>0</v>
      </c>
      <c r="BK28" s="20">
        <v>7345.6093760000003</v>
      </c>
      <c r="BL28" s="20">
        <v>7850.6630260000002</v>
      </c>
      <c r="BM28" s="29">
        <f t="shared" si="7"/>
        <v>6.4332610930739493</v>
      </c>
      <c r="BN28" s="29">
        <f t="shared" si="8"/>
        <v>93.566738906926062</v>
      </c>
      <c r="BO28" s="380" t="s">
        <v>441</v>
      </c>
      <c r="BP28" s="389">
        <v>0</v>
      </c>
      <c r="BQ28" s="32">
        <v>0</v>
      </c>
      <c r="BR28" s="32">
        <v>497.493065</v>
      </c>
      <c r="BS28" s="20">
        <v>497.493065</v>
      </c>
      <c r="BT28" s="35">
        <v>6956.328923</v>
      </c>
      <c r="BU28" s="32">
        <v>276.67372499999999</v>
      </c>
      <c r="BV28" s="32">
        <v>0</v>
      </c>
      <c r="BW28" s="20">
        <v>7233.0026479999997</v>
      </c>
      <c r="BX28" s="20">
        <v>7730.4957130000003</v>
      </c>
      <c r="BY28" s="29">
        <f t="shared" si="9"/>
        <v>6.4354613658654518</v>
      </c>
      <c r="BZ28" s="29">
        <f t="shared" si="10"/>
        <v>93.56453863413455</v>
      </c>
      <c r="CA28" s="380" t="s">
        <v>441</v>
      </c>
      <c r="CB28" s="389">
        <v>0</v>
      </c>
      <c r="CC28" s="32">
        <v>0</v>
      </c>
      <c r="CD28" s="32">
        <v>498.80688600000002</v>
      </c>
      <c r="CE28" s="20">
        <v>498.80688600000002</v>
      </c>
      <c r="CF28" s="35">
        <v>7018.9225200000001</v>
      </c>
      <c r="CG28" s="32">
        <v>333.67167499999999</v>
      </c>
      <c r="CH28" s="32">
        <v>0</v>
      </c>
      <c r="CI28" s="20">
        <v>7352.5941949999997</v>
      </c>
      <c r="CJ28" s="20">
        <v>7851.401081</v>
      </c>
      <c r="CK28" s="29">
        <f t="shared" si="11"/>
        <v>6.3530939364069408</v>
      </c>
      <c r="CL28" s="29">
        <f t="shared" si="12"/>
        <v>93.64690606359305</v>
      </c>
      <c r="CM28" s="380" t="s">
        <v>441</v>
      </c>
      <c r="CN28" s="631">
        <v>7116.4556270000003</v>
      </c>
      <c r="CO28" s="632">
        <v>348.52222399999999</v>
      </c>
      <c r="CP28" s="632">
        <v>471.12885399999999</v>
      </c>
      <c r="CQ28" s="633">
        <v>7936.1067050000001</v>
      </c>
      <c r="CR28" s="634">
        <v>89.671874277048289</v>
      </c>
      <c r="CS28" s="634">
        <v>4.3916020405877338</v>
      </c>
      <c r="CT28" s="634">
        <v>5.9365236823639709</v>
      </c>
      <c r="CU28" s="380" t="s">
        <v>441</v>
      </c>
      <c r="CV28" s="631">
        <v>7437.5800920000001</v>
      </c>
      <c r="CW28" s="632">
        <v>340.62468999999999</v>
      </c>
      <c r="CX28" s="632">
        <v>452.75914999999998</v>
      </c>
      <c r="CY28" s="633">
        <v>8230.9639320000006</v>
      </c>
      <c r="CZ28" s="634">
        <v>90.360985097802299</v>
      </c>
      <c r="DA28" s="634">
        <v>4.1383329196199403</v>
      </c>
      <c r="DB28" s="634">
        <v>5.50068198257779</v>
      </c>
      <c r="DC28" s="380" t="s">
        <v>441</v>
      </c>
      <c r="DD28" s="631">
        <v>7531.9909820000003</v>
      </c>
      <c r="DE28" s="632">
        <v>384.845733</v>
      </c>
      <c r="DF28" s="632">
        <v>452.40139699999997</v>
      </c>
      <c r="DG28" s="633">
        <v>8369.2381119999991</v>
      </c>
      <c r="DH28" s="634">
        <v>89.996136819198213</v>
      </c>
      <c r="DI28" s="634">
        <v>4.5983365253785724</v>
      </c>
      <c r="DJ28" s="634">
        <v>5.4055266554232322</v>
      </c>
      <c r="DK28" s="380" t="s">
        <v>441</v>
      </c>
      <c r="DL28" s="631">
        <v>7796.9521789999999</v>
      </c>
      <c r="DM28" s="632">
        <v>439.65379200000001</v>
      </c>
      <c r="DN28" s="632">
        <v>473.25380999999999</v>
      </c>
      <c r="DO28" s="633">
        <v>8709.8597809999992</v>
      </c>
      <c r="DP28" s="634">
        <v>89.518687729147501</v>
      </c>
      <c r="DQ28" s="634">
        <v>5.0477711817941842</v>
      </c>
      <c r="DR28" s="634">
        <v>5.4335410890583207</v>
      </c>
    </row>
    <row r="29" spans="1:122" ht="15.75" x14ac:dyDescent="0.25">
      <c r="A29" s="380" t="s">
        <v>11</v>
      </c>
      <c r="B29" s="19">
        <v>17.441825000000001</v>
      </c>
      <c r="C29" s="32">
        <v>7365.2835830000004</v>
      </c>
      <c r="D29" s="32">
        <v>17746.104584000001</v>
      </c>
      <c r="E29" s="20">
        <v>25128.829991999999</v>
      </c>
      <c r="F29" s="19">
        <v>1.8927989999999999</v>
      </c>
      <c r="G29" s="32">
        <v>241.73459</v>
      </c>
      <c r="H29" s="32">
        <v>2.1090000000000002E-3</v>
      </c>
      <c r="I29" s="20">
        <v>243.62949800000001</v>
      </c>
      <c r="J29" s="20">
        <v>25372.459490000001</v>
      </c>
      <c r="K29" s="387">
        <f t="shared" si="0"/>
        <v>99.039787616584732</v>
      </c>
      <c r="L29" s="388">
        <f t="shared" si="1"/>
        <v>0.96021238341525872</v>
      </c>
      <c r="M29" s="380" t="s">
        <v>11</v>
      </c>
      <c r="N29" s="19">
        <v>16.991025</v>
      </c>
      <c r="O29" s="32">
        <v>0</v>
      </c>
      <c r="P29" s="32">
        <v>25416.855094999999</v>
      </c>
      <c r="Q29" s="20">
        <v>25433.846119999998</v>
      </c>
      <c r="R29" s="19">
        <v>1.5261499999999999</v>
      </c>
      <c r="S29" s="32">
        <v>218.49488400000001</v>
      </c>
      <c r="T29" s="32">
        <v>0</v>
      </c>
      <c r="U29" s="20">
        <v>220.02103399999999</v>
      </c>
      <c r="V29" s="20">
        <v>25653.867154</v>
      </c>
      <c r="W29" s="29">
        <v>99.142347496074507</v>
      </c>
      <c r="X29" s="29">
        <v>0.85765250392549319</v>
      </c>
      <c r="Y29" s="380" t="s">
        <v>11</v>
      </c>
      <c r="Z29" s="389">
        <v>30314.75878</v>
      </c>
      <c r="AA29" s="20">
        <v>30314.75878</v>
      </c>
      <c r="AB29" s="35">
        <v>12.205453</v>
      </c>
      <c r="AC29" s="32">
        <v>408.95984800000002</v>
      </c>
      <c r="AD29" s="20">
        <v>421.165301</v>
      </c>
      <c r="AE29" s="20">
        <v>30735.924081000001</v>
      </c>
      <c r="AF29" s="29">
        <v>98.629729498647635</v>
      </c>
      <c r="AG29" s="29">
        <v>1.3702705013523619</v>
      </c>
      <c r="AH29" s="380" t="s">
        <v>11</v>
      </c>
      <c r="AI29" s="389">
        <v>30706.961749999999</v>
      </c>
      <c r="AJ29" s="20">
        <v>30706.961749999999</v>
      </c>
      <c r="AK29" s="35">
        <v>28.928218000000001</v>
      </c>
      <c r="AL29" s="32">
        <v>182.51279099999999</v>
      </c>
      <c r="AM29" s="20">
        <v>211.44100900000001</v>
      </c>
      <c r="AN29" s="20">
        <f t="shared" si="2"/>
        <v>30918.402759000001</v>
      </c>
      <c r="AO29" s="29">
        <f t="shared" si="3"/>
        <v>99.316132173294577</v>
      </c>
      <c r="AP29" s="29">
        <f t="shared" si="4"/>
        <v>0.68386782670541379</v>
      </c>
      <c r="AQ29" s="380" t="s">
        <v>11</v>
      </c>
      <c r="AR29" s="389">
        <v>0</v>
      </c>
      <c r="AS29" s="32">
        <v>0</v>
      </c>
      <c r="AT29" s="32">
        <v>31351.224814000001</v>
      </c>
      <c r="AU29" s="20">
        <v>31351.224814000001</v>
      </c>
      <c r="AV29" s="35">
        <v>20.942537000000002</v>
      </c>
      <c r="AW29" s="32">
        <v>720.711051</v>
      </c>
      <c r="AX29" s="32">
        <v>0</v>
      </c>
      <c r="AY29" s="20">
        <v>741.65358800000001</v>
      </c>
      <c r="AZ29" s="20">
        <v>32092.878401999998</v>
      </c>
      <c r="BA29" s="29">
        <f t="shared" si="5"/>
        <v>97.689039983544205</v>
      </c>
      <c r="BB29" s="29">
        <f t="shared" si="6"/>
        <v>2.3109600164558031</v>
      </c>
      <c r="BC29" s="380" t="s">
        <v>11</v>
      </c>
      <c r="BD29" s="389"/>
      <c r="BE29" s="32"/>
      <c r="BF29" s="32">
        <v>32013.604490999998</v>
      </c>
      <c r="BG29" s="20">
        <v>32013.604490999998</v>
      </c>
      <c r="BH29" s="35">
        <v>22.234235999999999</v>
      </c>
      <c r="BI29" s="32">
        <v>1081.330046</v>
      </c>
      <c r="BJ29" s="32">
        <v>0</v>
      </c>
      <c r="BK29" s="20">
        <v>1103.564282</v>
      </c>
      <c r="BL29" s="20">
        <v>33117.168772999998</v>
      </c>
      <c r="BM29" s="29">
        <f t="shared" si="7"/>
        <v>96.667697382091063</v>
      </c>
      <c r="BN29" s="29">
        <f t="shared" si="8"/>
        <v>3.3323026179089377</v>
      </c>
      <c r="BO29" s="380" t="s">
        <v>11</v>
      </c>
      <c r="BP29" s="389">
        <v>0</v>
      </c>
      <c r="BQ29" s="32">
        <v>0</v>
      </c>
      <c r="BR29" s="32">
        <v>32707.191267999999</v>
      </c>
      <c r="BS29" s="20">
        <v>32707.191267999999</v>
      </c>
      <c r="BT29" s="35">
        <v>19.558364000000001</v>
      </c>
      <c r="BU29" s="32">
        <v>1396.9228069999999</v>
      </c>
      <c r="BV29" s="32">
        <v>20</v>
      </c>
      <c r="BW29" s="20">
        <v>1436.4811709999999</v>
      </c>
      <c r="BX29" s="20">
        <v>34143.672439000002</v>
      </c>
      <c r="BY29" s="29">
        <f t="shared" si="9"/>
        <v>95.792833434756105</v>
      </c>
      <c r="BZ29" s="29">
        <f t="shared" si="10"/>
        <v>4.2071665652438872</v>
      </c>
      <c r="CA29" s="380" t="s">
        <v>11</v>
      </c>
      <c r="CB29" s="389">
        <v>0</v>
      </c>
      <c r="CC29" s="32">
        <v>0</v>
      </c>
      <c r="CD29" s="32">
        <v>32966.611442000001</v>
      </c>
      <c r="CE29" s="20">
        <v>32966.611442000001</v>
      </c>
      <c r="CF29" s="35">
        <v>12.690067000000001</v>
      </c>
      <c r="CG29" s="32">
        <v>2342.3563949999998</v>
      </c>
      <c r="CH29" s="32">
        <v>0</v>
      </c>
      <c r="CI29" s="20">
        <v>2355.0464619999998</v>
      </c>
      <c r="CJ29" s="20">
        <v>35321.657904</v>
      </c>
      <c r="CK29" s="29">
        <f t="shared" si="11"/>
        <v>93.332571001053424</v>
      </c>
      <c r="CL29" s="29">
        <f t="shared" si="12"/>
        <v>6.6674289989465718</v>
      </c>
      <c r="CM29" s="380" t="s">
        <v>11</v>
      </c>
      <c r="CN29" s="631">
        <v>12.67304</v>
      </c>
      <c r="CO29" s="632">
        <v>2579.8732679999998</v>
      </c>
      <c r="CP29" s="632">
        <v>29778.541743999998</v>
      </c>
      <c r="CQ29" s="633">
        <v>32371.088051999999</v>
      </c>
      <c r="CR29" s="634">
        <v>3.914925559388794E-2</v>
      </c>
      <c r="CS29" s="634">
        <v>7.9696835146713774</v>
      </c>
      <c r="CT29" s="634">
        <v>91.991167229734728</v>
      </c>
      <c r="CU29" s="380" t="s">
        <v>11</v>
      </c>
      <c r="CV29" s="631">
        <v>14.890722</v>
      </c>
      <c r="CW29" s="632">
        <v>3056.0634890000001</v>
      </c>
      <c r="CX29" s="632">
        <v>30909.069769999998</v>
      </c>
      <c r="CY29" s="633">
        <v>33980.023980999998</v>
      </c>
      <c r="CZ29" s="634">
        <v>4.3821987907737101E-2</v>
      </c>
      <c r="DA29" s="634">
        <v>8.9937060983500299</v>
      </c>
      <c r="DB29" s="634">
        <v>90.962471913742206</v>
      </c>
      <c r="DC29" s="380" t="s">
        <v>11</v>
      </c>
      <c r="DD29" s="631">
        <v>7203.1384660000003</v>
      </c>
      <c r="DE29" s="632">
        <v>1972.2320910000001</v>
      </c>
      <c r="DF29" s="632">
        <v>31113.00448</v>
      </c>
      <c r="DG29" s="633">
        <v>40288.375036999998</v>
      </c>
      <c r="DH29" s="634">
        <v>17.878950092637862</v>
      </c>
      <c r="DI29" s="634">
        <v>4.8952882542141332</v>
      </c>
      <c r="DJ29" s="634">
        <v>77.225761653148012</v>
      </c>
      <c r="DK29" s="380" t="s">
        <v>11</v>
      </c>
      <c r="DL29" s="631">
        <v>806.55490099999997</v>
      </c>
      <c r="DM29" s="632">
        <v>9323.2946429999993</v>
      </c>
      <c r="DN29" s="632">
        <v>31157.223797999999</v>
      </c>
      <c r="DO29" s="633">
        <v>41287.073342000003</v>
      </c>
      <c r="DP29" s="634">
        <v>1.9535288789276275</v>
      </c>
      <c r="DQ29" s="634">
        <v>22.581631218494998</v>
      </c>
      <c r="DR29" s="634">
        <v>75.464839902577367</v>
      </c>
    </row>
    <row r="30" spans="1:122" ht="15.75" x14ac:dyDescent="0.25">
      <c r="A30" s="380" t="s">
        <v>10</v>
      </c>
      <c r="B30" s="19">
        <v>143.04007200000001</v>
      </c>
      <c r="C30" s="32">
        <v>3911.743637</v>
      </c>
      <c r="D30" s="32">
        <v>69940.175619999995</v>
      </c>
      <c r="E30" s="20">
        <v>73994.959329000005</v>
      </c>
      <c r="F30" s="19">
        <v>0.32809100000000002</v>
      </c>
      <c r="G30" s="32">
        <v>0.75179499999999999</v>
      </c>
      <c r="H30" s="32">
        <v>5.4677000000000003E-2</v>
      </c>
      <c r="I30" s="20">
        <v>1.134563</v>
      </c>
      <c r="J30" s="20">
        <v>73996.093892000004</v>
      </c>
      <c r="K30" s="387">
        <f t="shared" si="0"/>
        <v>99.99846672582251</v>
      </c>
      <c r="L30" s="388">
        <f t="shared" si="1"/>
        <v>1.5332741774936607E-3</v>
      </c>
      <c r="M30" s="380" t="s">
        <v>10</v>
      </c>
      <c r="N30" s="19">
        <v>0</v>
      </c>
      <c r="O30" s="32">
        <v>0</v>
      </c>
      <c r="P30" s="32">
        <v>77251.027866000004</v>
      </c>
      <c r="Q30" s="20">
        <v>77251.027866000004</v>
      </c>
      <c r="R30" s="19">
        <v>0.363236</v>
      </c>
      <c r="S30" s="32">
        <v>3.7942740000000001</v>
      </c>
      <c r="T30" s="32">
        <v>0</v>
      </c>
      <c r="U30" s="20">
        <v>4.1575100000000003</v>
      </c>
      <c r="V30" s="20">
        <v>77255.185375999994</v>
      </c>
      <c r="W30" s="29">
        <v>99.994618471265383</v>
      </c>
      <c r="X30" s="29">
        <v>5.3815287346168361E-3</v>
      </c>
      <c r="Y30" s="380" t="s">
        <v>10</v>
      </c>
      <c r="Z30" s="389">
        <v>71985.160218000005</v>
      </c>
      <c r="AA30" s="20">
        <v>71985.160218000005</v>
      </c>
      <c r="AB30" s="35">
        <v>0.45751399999999998</v>
      </c>
      <c r="AC30" s="32">
        <v>3.1457760000000001</v>
      </c>
      <c r="AD30" s="20">
        <v>3.6032899999999999</v>
      </c>
      <c r="AE30" s="20">
        <v>71988.763508000004</v>
      </c>
      <c r="AF30" s="29">
        <v>99.994994649408582</v>
      </c>
      <c r="AG30" s="29">
        <v>5.0053505914149669E-3</v>
      </c>
      <c r="AH30" s="380" t="s">
        <v>10</v>
      </c>
      <c r="AI30" s="389">
        <v>81778.614144000006</v>
      </c>
      <c r="AJ30" s="20">
        <v>81778.614144000006</v>
      </c>
      <c r="AK30" s="35">
        <v>0.62779700000000005</v>
      </c>
      <c r="AL30" s="32">
        <v>80.468777000000003</v>
      </c>
      <c r="AM30" s="20">
        <v>81.096574000000004</v>
      </c>
      <c r="AN30" s="20">
        <f t="shared" si="2"/>
        <v>81859.710718000002</v>
      </c>
      <c r="AO30" s="29">
        <f t="shared" si="3"/>
        <v>99.900932249468397</v>
      </c>
      <c r="AP30" s="29">
        <f t="shared" si="4"/>
        <v>9.9067750531602855E-2</v>
      </c>
      <c r="AQ30" s="380" t="s">
        <v>10</v>
      </c>
      <c r="AR30" s="389">
        <v>0</v>
      </c>
      <c r="AS30" s="32">
        <v>0</v>
      </c>
      <c r="AT30" s="32">
        <v>88320.722727999993</v>
      </c>
      <c r="AU30" s="20">
        <v>88320.722727999993</v>
      </c>
      <c r="AV30" s="35">
        <v>0.61424199999999995</v>
      </c>
      <c r="AW30" s="32">
        <v>58.399534000000003</v>
      </c>
      <c r="AX30" s="32">
        <v>0</v>
      </c>
      <c r="AY30" s="20">
        <v>59.013776</v>
      </c>
      <c r="AZ30" s="20">
        <v>88379.736504</v>
      </c>
      <c r="BA30" s="29">
        <f t="shared" si="5"/>
        <v>99.933227028802762</v>
      </c>
      <c r="BB30" s="29">
        <f t="shared" si="6"/>
        <v>6.6772971197225833E-2</v>
      </c>
      <c r="BC30" s="380" t="s">
        <v>10</v>
      </c>
      <c r="BD30" s="389">
        <v>0</v>
      </c>
      <c r="BE30" s="32"/>
      <c r="BF30" s="32">
        <v>93057.752242999995</v>
      </c>
      <c r="BG30" s="20">
        <v>93057.752242999995</v>
      </c>
      <c r="BH30" s="35">
        <v>0.57442400000000005</v>
      </c>
      <c r="BI30" s="32">
        <v>61.440814000000003</v>
      </c>
      <c r="BJ30" s="32">
        <v>0</v>
      </c>
      <c r="BK30" s="20">
        <v>62.015238000000004</v>
      </c>
      <c r="BL30" s="20">
        <v>93119.767481000003</v>
      </c>
      <c r="BM30" s="29">
        <f t="shared" si="7"/>
        <v>99.933402713862378</v>
      </c>
      <c r="BN30" s="29">
        <f t="shared" si="8"/>
        <v>6.6597286137611414E-2</v>
      </c>
      <c r="BO30" s="380" t="s">
        <v>10</v>
      </c>
      <c r="BP30" s="389">
        <v>0</v>
      </c>
      <c r="BQ30" s="32">
        <v>0</v>
      </c>
      <c r="BR30" s="32">
        <v>98274.356092999995</v>
      </c>
      <c r="BS30" s="20">
        <v>98274.356092999995</v>
      </c>
      <c r="BT30" s="35">
        <v>4432.8084820000004</v>
      </c>
      <c r="BU30" s="32">
        <v>59.861815</v>
      </c>
      <c r="BV30" s="32">
        <v>0</v>
      </c>
      <c r="BW30" s="20">
        <v>4492.6702969999997</v>
      </c>
      <c r="BX30" s="20">
        <v>102767.02639</v>
      </c>
      <c r="BY30" s="29">
        <f t="shared" si="9"/>
        <v>95.628295908893605</v>
      </c>
      <c r="BZ30" s="29">
        <f t="shared" si="10"/>
        <v>4.3717040911063769</v>
      </c>
      <c r="CA30" s="380" t="s">
        <v>10</v>
      </c>
      <c r="CB30" s="389">
        <v>0</v>
      </c>
      <c r="CC30" s="32">
        <v>0</v>
      </c>
      <c r="CD30" s="32">
        <v>91036.439155</v>
      </c>
      <c r="CE30" s="20">
        <v>91036.439155</v>
      </c>
      <c r="CF30" s="35">
        <v>0.39324399999999998</v>
      </c>
      <c r="CG30" s="32">
        <v>152.36181500000001</v>
      </c>
      <c r="CH30" s="32">
        <v>0</v>
      </c>
      <c r="CI30" s="20">
        <v>152.75505899999999</v>
      </c>
      <c r="CJ30" s="20">
        <v>91189.194214000003</v>
      </c>
      <c r="CK30" s="29">
        <f t="shared" si="11"/>
        <v>99.832485569900399</v>
      </c>
      <c r="CL30" s="29">
        <f t="shared" si="12"/>
        <v>0.16751443009960051</v>
      </c>
      <c r="CM30" s="380" t="s">
        <v>10</v>
      </c>
      <c r="CN30" s="631">
        <v>0.88515999999999995</v>
      </c>
      <c r="CO30" s="632">
        <v>226.86181500000001</v>
      </c>
      <c r="CP30" s="632">
        <v>93494.869714999993</v>
      </c>
      <c r="CQ30" s="633">
        <v>93722.616689999995</v>
      </c>
      <c r="CR30" s="634">
        <v>9.4444652876880743E-4</v>
      </c>
      <c r="CS30" s="634">
        <v>0.24205663799419472</v>
      </c>
      <c r="CT30" s="634">
        <v>99.756998915477041</v>
      </c>
      <c r="CU30" s="380" t="s">
        <v>10</v>
      </c>
      <c r="CV30" s="631">
        <v>0.87623200000000001</v>
      </c>
      <c r="CW30" s="632">
        <v>99.699434999999994</v>
      </c>
      <c r="CX30" s="632">
        <v>93453.257628000007</v>
      </c>
      <c r="CY30" s="633">
        <v>93553.833295000004</v>
      </c>
      <c r="CZ30" s="634">
        <v>9.3660726571941598E-4</v>
      </c>
      <c r="DA30" s="634">
        <v>0.10656905386829101</v>
      </c>
      <c r="DB30" s="634">
        <v>99.892494338866001</v>
      </c>
      <c r="DC30" s="380" t="s">
        <v>10</v>
      </c>
      <c r="DD30" s="631">
        <v>4158.1651599999996</v>
      </c>
      <c r="DE30" s="632">
        <v>128.70181500000001</v>
      </c>
      <c r="DF30" s="632">
        <v>92114.732193000003</v>
      </c>
      <c r="DG30" s="633">
        <v>96401.599168000001</v>
      </c>
      <c r="DH30" s="634">
        <v>4.3133777819945962</v>
      </c>
      <c r="DI30" s="634">
        <v>0.13350589213329347</v>
      </c>
      <c r="DJ30" s="634">
        <v>95.553116325872111</v>
      </c>
      <c r="DK30" s="380" t="s">
        <v>10</v>
      </c>
      <c r="DL30" s="631">
        <v>2403.0651600000001</v>
      </c>
      <c r="DM30" s="632">
        <v>128.061815</v>
      </c>
      <c r="DN30" s="632">
        <v>99781.264278999995</v>
      </c>
      <c r="DO30" s="633">
        <v>102312.391254</v>
      </c>
      <c r="DP30" s="634">
        <v>2.3487528055464639</v>
      </c>
      <c r="DQ30" s="634">
        <v>0.12516745374670665</v>
      </c>
      <c r="DR30" s="634">
        <v>97.526079740706834</v>
      </c>
    </row>
    <row r="31" spans="1:122" ht="15.75" x14ac:dyDescent="0.25">
      <c r="A31" s="380" t="s">
        <v>9</v>
      </c>
      <c r="B31" s="19">
        <v>7.1743819999999996</v>
      </c>
      <c r="C31" s="32">
        <v>1514.5588250000001</v>
      </c>
      <c r="D31" s="32">
        <v>1311.4551610000001</v>
      </c>
      <c r="E31" s="20">
        <v>2833.1883680000001</v>
      </c>
      <c r="F31" s="19">
        <v>11.749393</v>
      </c>
      <c r="G31" s="32">
        <v>70.294290000000004</v>
      </c>
      <c r="H31" s="32">
        <v>18.758883000000001</v>
      </c>
      <c r="I31" s="20">
        <v>100.802566</v>
      </c>
      <c r="J31" s="20">
        <v>2933.9909339999999</v>
      </c>
      <c r="K31" s="387">
        <f t="shared" si="0"/>
        <v>96.564319104334359</v>
      </c>
      <c r="L31" s="388">
        <f t="shared" si="1"/>
        <v>3.4356808956656444</v>
      </c>
      <c r="M31" s="380" t="s">
        <v>9</v>
      </c>
      <c r="N31" s="19">
        <v>0</v>
      </c>
      <c r="O31" s="32">
        <v>0</v>
      </c>
      <c r="P31" s="32">
        <v>2588.0201259999999</v>
      </c>
      <c r="Q31" s="20">
        <v>2588.0201259999999</v>
      </c>
      <c r="R31" s="19">
        <v>65.073125000000005</v>
      </c>
      <c r="S31" s="32">
        <v>73.468154999999996</v>
      </c>
      <c r="T31" s="32">
        <v>0</v>
      </c>
      <c r="U31" s="20">
        <v>138.54128</v>
      </c>
      <c r="V31" s="20">
        <v>2726.5614059999998</v>
      </c>
      <c r="W31" s="29">
        <v>94.918827806513733</v>
      </c>
      <c r="X31" s="29">
        <v>5.0811721934862675</v>
      </c>
      <c r="Y31" s="380" t="s">
        <v>9</v>
      </c>
      <c r="Z31" s="389">
        <v>5604.7337790000001</v>
      </c>
      <c r="AA31" s="20">
        <v>5604.7337790000001</v>
      </c>
      <c r="AB31" s="35">
        <v>28.608695000000001</v>
      </c>
      <c r="AC31" s="32">
        <v>44.614151999999997</v>
      </c>
      <c r="AD31" s="20">
        <v>73.222847000000002</v>
      </c>
      <c r="AE31" s="20">
        <v>5677.9566260000001</v>
      </c>
      <c r="AF31" s="29">
        <v>98.710401437997874</v>
      </c>
      <c r="AG31" s="29">
        <v>1.2895985620021184</v>
      </c>
      <c r="AH31" s="380" t="s">
        <v>9</v>
      </c>
      <c r="AI31" s="389">
        <v>5335.9346770000002</v>
      </c>
      <c r="AJ31" s="20">
        <v>5335.9346770000002</v>
      </c>
      <c r="AK31" s="35">
        <v>32.332281000000002</v>
      </c>
      <c r="AL31" s="32">
        <v>39.205536000000002</v>
      </c>
      <c r="AM31" s="20">
        <v>71.537817000000004</v>
      </c>
      <c r="AN31" s="20">
        <f t="shared" si="2"/>
        <v>5407.4724940000006</v>
      </c>
      <c r="AO31" s="29">
        <f t="shared" si="3"/>
        <v>98.67705629424141</v>
      </c>
      <c r="AP31" s="29">
        <f t="shared" si="4"/>
        <v>1.3229437057585891</v>
      </c>
      <c r="AQ31" s="380" t="s">
        <v>9</v>
      </c>
      <c r="AR31" s="389">
        <v>0</v>
      </c>
      <c r="AS31" s="32">
        <v>0</v>
      </c>
      <c r="AT31" s="32">
        <v>7223.9629199999999</v>
      </c>
      <c r="AU31" s="20">
        <v>7223.9629199999999</v>
      </c>
      <c r="AV31" s="35">
        <v>39.873548999999997</v>
      </c>
      <c r="AW31" s="32">
        <v>76.083337</v>
      </c>
      <c r="AX31" s="32">
        <v>0</v>
      </c>
      <c r="AY31" s="20">
        <v>115.956886</v>
      </c>
      <c r="AZ31" s="20">
        <v>7339.9198059999999</v>
      </c>
      <c r="BA31" s="29">
        <f t="shared" si="5"/>
        <v>98.42018865239902</v>
      </c>
      <c r="BB31" s="29">
        <f t="shared" si="6"/>
        <v>1.5798113476009821</v>
      </c>
      <c r="BC31" s="380" t="s">
        <v>9</v>
      </c>
      <c r="BD31" s="389">
        <v>0</v>
      </c>
      <c r="BE31" s="32"/>
      <c r="BF31" s="32">
        <v>9216.0296839999992</v>
      </c>
      <c r="BG31" s="20">
        <v>9216.0296839999992</v>
      </c>
      <c r="BH31" s="35">
        <v>41.259101999999999</v>
      </c>
      <c r="BI31" s="32">
        <v>98.881778999999995</v>
      </c>
      <c r="BJ31" s="32">
        <v>0</v>
      </c>
      <c r="BK31" s="20">
        <v>140.14088099999998</v>
      </c>
      <c r="BL31" s="20">
        <v>9356.1705649999985</v>
      </c>
      <c r="BM31" s="29">
        <f t="shared" si="7"/>
        <v>98.50215555577573</v>
      </c>
      <c r="BN31" s="29">
        <f t="shared" si="8"/>
        <v>1.4978444442242806</v>
      </c>
      <c r="BO31" s="380" t="s">
        <v>9</v>
      </c>
      <c r="BP31" s="389">
        <v>0</v>
      </c>
      <c r="BQ31" s="32">
        <v>0</v>
      </c>
      <c r="BR31" s="32">
        <v>8066.7074910000001</v>
      </c>
      <c r="BS31" s="20">
        <v>8066.7074910000001</v>
      </c>
      <c r="BT31" s="35">
        <v>44.494678</v>
      </c>
      <c r="BU31" s="32">
        <v>2252.805257</v>
      </c>
      <c r="BV31" s="32">
        <v>12</v>
      </c>
      <c r="BW31" s="20">
        <v>2309.299935</v>
      </c>
      <c r="BX31" s="20">
        <v>10376.007426</v>
      </c>
      <c r="BY31" s="29">
        <f t="shared" si="9"/>
        <v>77.743848474766892</v>
      </c>
      <c r="BZ31" s="29">
        <f t="shared" si="10"/>
        <v>22.256151525233115</v>
      </c>
      <c r="CA31" s="380" t="s">
        <v>9</v>
      </c>
      <c r="CB31" s="389">
        <v>0</v>
      </c>
      <c r="CC31" s="32">
        <v>0</v>
      </c>
      <c r="CD31" s="32">
        <v>10015.062293000001</v>
      </c>
      <c r="CE31" s="20">
        <v>10015.062293000001</v>
      </c>
      <c r="CF31" s="35">
        <v>43.814954</v>
      </c>
      <c r="CG31" s="32">
        <v>131.04776799999999</v>
      </c>
      <c r="CH31" s="32">
        <v>0</v>
      </c>
      <c r="CI31" s="20">
        <v>174.86272199999999</v>
      </c>
      <c r="CJ31" s="20">
        <v>10189.925015000001</v>
      </c>
      <c r="CK31" s="29">
        <f t="shared" si="11"/>
        <v>98.283964585189835</v>
      </c>
      <c r="CL31" s="29">
        <f t="shared" si="12"/>
        <v>1.7160354148101646</v>
      </c>
      <c r="CM31" s="380" t="s">
        <v>9</v>
      </c>
      <c r="CN31" s="631">
        <v>560.47977500000002</v>
      </c>
      <c r="CO31" s="632">
        <v>599.75018899999998</v>
      </c>
      <c r="CP31" s="632">
        <v>8779.2065689999999</v>
      </c>
      <c r="CQ31" s="633">
        <v>9939.4365330000001</v>
      </c>
      <c r="CR31" s="634">
        <v>5.6389491812654251</v>
      </c>
      <c r="CS31" s="634">
        <v>6.0340461655825735</v>
      </c>
      <c r="CT31" s="634">
        <v>88.327004653152002</v>
      </c>
      <c r="CU31" s="380" t="s">
        <v>9</v>
      </c>
      <c r="CV31" s="631">
        <v>348.65084000000002</v>
      </c>
      <c r="CW31" s="632">
        <v>864.27691900000002</v>
      </c>
      <c r="CX31" s="632">
        <v>9524.2280210000008</v>
      </c>
      <c r="CY31" s="633">
        <v>10737.155779999999</v>
      </c>
      <c r="CZ31" s="634">
        <v>3.2471433510299699</v>
      </c>
      <c r="DA31" s="634">
        <v>8.0494028093536691</v>
      </c>
      <c r="DB31" s="634">
        <v>88.703453839616401</v>
      </c>
      <c r="DC31" s="380" t="s">
        <v>9</v>
      </c>
      <c r="DD31" s="631">
        <v>636.48187499999995</v>
      </c>
      <c r="DE31" s="632">
        <v>792.47313399999996</v>
      </c>
      <c r="DF31" s="632">
        <v>9064.2901629999997</v>
      </c>
      <c r="DG31" s="633">
        <v>10493.245172000001</v>
      </c>
      <c r="DH31" s="634">
        <v>6.0656342682088233</v>
      </c>
      <c r="DI31" s="634">
        <v>7.5522216531700019</v>
      </c>
      <c r="DJ31" s="634">
        <v>86.382144078621153</v>
      </c>
      <c r="DK31" s="380" t="s">
        <v>9</v>
      </c>
      <c r="DL31" s="631">
        <v>1515.7357199999999</v>
      </c>
      <c r="DM31" s="632">
        <v>938.15766299999996</v>
      </c>
      <c r="DN31" s="632">
        <v>9069.7200699999994</v>
      </c>
      <c r="DO31" s="633">
        <v>11523.613453</v>
      </c>
      <c r="DP31" s="634">
        <v>13.153302357650679</v>
      </c>
      <c r="DQ31" s="634">
        <v>8.1411760887880593</v>
      </c>
      <c r="DR31" s="634">
        <v>78.705521553561255</v>
      </c>
    </row>
    <row r="32" spans="1:122" ht="15.75" x14ac:dyDescent="0.25">
      <c r="A32" s="380" t="s">
        <v>8</v>
      </c>
      <c r="B32" s="19">
        <v>1.0156400000000001</v>
      </c>
      <c r="C32" s="32">
        <v>47.145724999999999</v>
      </c>
      <c r="D32" s="32">
        <v>1212.1890969999999</v>
      </c>
      <c r="E32" s="20">
        <v>1260.3504620000001</v>
      </c>
      <c r="F32" s="19">
        <v>119.498913</v>
      </c>
      <c r="G32" s="32">
        <v>22.289369000000001</v>
      </c>
      <c r="H32" s="32">
        <v>14.058083</v>
      </c>
      <c r="I32" s="20">
        <v>155.84636499999999</v>
      </c>
      <c r="J32" s="20">
        <v>1416.196827</v>
      </c>
      <c r="K32" s="387">
        <f t="shared" si="0"/>
        <v>88.995430435320429</v>
      </c>
      <c r="L32" s="388">
        <f t="shared" si="1"/>
        <v>11.004569564679585</v>
      </c>
      <c r="M32" s="380" t="s">
        <v>8</v>
      </c>
      <c r="N32" s="19">
        <v>0</v>
      </c>
      <c r="O32" s="32">
        <v>0</v>
      </c>
      <c r="P32" s="32">
        <v>1302.0916930000001</v>
      </c>
      <c r="Q32" s="20">
        <v>1302.0916930000001</v>
      </c>
      <c r="R32" s="19">
        <v>222.48280500000001</v>
      </c>
      <c r="S32" s="32">
        <v>17.475383999999998</v>
      </c>
      <c r="T32" s="32">
        <v>37.5</v>
      </c>
      <c r="U32" s="20">
        <v>277.458189</v>
      </c>
      <c r="V32" s="20">
        <v>1579.549882</v>
      </c>
      <c r="W32" s="29">
        <v>82.434350939985066</v>
      </c>
      <c r="X32" s="29">
        <v>17.565649060014934</v>
      </c>
      <c r="Y32" s="380" t="s">
        <v>8</v>
      </c>
      <c r="Z32" s="389">
        <v>1241.483886</v>
      </c>
      <c r="AA32" s="20">
        <v>1241.483886</v>
      </c>
      <c r="AB32" s="35">
        <v>152.743865</v>
      </c>
      <c r="AC32" s="32">
        <v>14.113778999999999</v>
      </c>
      <c r="AD32" s="20">
        <v>166.85764399999999</v>
      </c>
      <c r="AE32" s="20">
        <v>1408.3415299999999</v>
      </c>
      <c r="AF32" s="29">
        <v>88.152188908325385</v>
      </c>
      <c r="AG32" s="29">
        <v>11.847811091674618</v>
      </c>
      <c r="AH32" s="380" t="s">
        <v>8</v>
      </c>
      <c r="AI32" s="389">
        <v>1264.6851180000001</v>
      </c>
      <c r="AJ32" s="20">
        <v>1264.6851180000001</v>
      </c>
      <c r="AK32" s="35">
        <v>157.38120799999999</v>
      </c>
      <c r="AL32" s="32">
        <v>14.037684</v>
      </c>
      <c r="AM32" s="20">
        <v>171.418892</v>
      </c>
      <c r="AN32" s="20">
        <f t="shared" si="2"/>
        <v>1436.10401</v>
      </c>
      <c r="AO32" s="29">
        <f t="shared" si="3"/>
        <v>88.063615810111145</v>
      </c>
      <c r="AP32" s="29">
        <f t="shared" si="4"/>
        <v>11.936384189888864</v>
      </c>
      <c r="AQ32" s="380" t="s">
        <v>8</v>
      </c>
      <c r="AR32" s="389">
        <v>0</v>
      </c>
      <c r="AS32" s="32">
        <v>0</v>
      </c>
      <c r="AT32" s="32">
        <v>1268.3112470000001</v>
      </c>
      <c r="AU32" s="20">
        <v>1268.3112470000001</v>
      </c>
      <c r="AV32" s="35">
        <v>253.93263200000001</v>
      </c>
      <c r="AW32" s="32">
        <v>14.393520000000001</v>
      </c>
      <c r="AX32" s="32">
        <v>0</v>
      </c>
      <c r="AY32" s="20">
        <v>268.32615199999998</v>
      </c>
      <c r="AZ32" s="20">
        <v>1536.637399</v>
      </c>
      <c r="BA32" s="29">
        <f t="shared" si="5"/>
        <v>82.538095703344268</v>
      </c>
      <c r="BB32" s="29">
        <f t="shared" si="6"/>
        <v>17.461904296655739</v>
      </c>
      <c r="BC32" s="380" t="s">
        <v>8</v>
      </c>
      <c r="BD32" s="389"/>
      <c r="BE32" s="32">
        <v>0</v>
      </c>
      <c r="BF32" s="32">
        <v>1279.1291309999999</v>
      </c>
      <c r="BG32" s="20">
        <v>1279.1291309999999</v>
      </c>
      <c r="BH32" s="35">
        <v>274.81846400000001</v>
      </c>
      <c r="BI32" s="32">
        <v>44.550880999999997</v>
      </c>
      <c r="BJ32" s="32">
        <v>0</v>
      </c>
      <c r="BK32" s="20">
        <v>319.36934500000001</v>
      </c>
      <c r="BL32" s="20">
        <v>1598.4984759999998</v>
      </c>
      <c r="BM32" s="29">
        <f t="shared" si="7"/>
        <v>80.02066628182385</v>
      </c>
      <c r="BN32" s="29">
        <f t="shared" si="8"/>
        <v>19.979333718176161</v>
      </c>
      <c r="BO32" s="380" t="s">
        <v>8</v>
      </c>
      <c r="BP32" s="389">
        <v>0</v>
      </c>
      <c r="BQ32" s="32">
        <v>0</v>
      </c>
      <c r="BR32" s="32">
        <v>1288.0215229999999</v>
      </c>
      <c r="BS32" s="20">
        <v>1288.0215229999999</v>
      </c>
      <c r="BT32" s="35">
        <v>490.33322700000002</v>
      </c>
      <c r="BU32" s="32">
        <v>15.713645</v>
      </c>
      <c r="BV32" s="32">
        <v>0</v>
      </c>
      <c r="BW32" s="20">
        <v>506.04687200000001</v>
      </c>
      <c r="BX32" s="20">
        <v>1794.068395</v>
      </c>
      <c r="BY32" s="29">
        <f t="shared" si="9"/>
        <v>71.793334445312482</v>
      </c>
      <c r="BZ32" s="29">
        <f t="shared" si="10"/>
        <v>28.206665554687508</v>
      </c>
      <c r="CA32" s="380" t="s">
        <v>8</v>
      </c>
      <c r="CB32" s="389">
        <v>0</v>
      </c>
      <c r="CC32" s="32">
        <v>0</v>
      </c>
      <c r="CD32" s="32">
        <v>1277.7333289999999</v>
      </c>
      <c r="CE32" s="20">
        <v>1277.7333289999999</v>
      </c>
      <c r="CF32" s="35">
        <v>1108.995316</v>
      </c>
      <c r="CG32" s="32">
        <v>19.263984000000001</v>
      </c>
      <c r="CH32" s="32">
        <v>0</v>
      </c>
      <c r="CI32" s="20">
        <v>1128.2592999999999</v>
      </c>
      <c r="CJ32" s="20">
        <v>2405.9926289999999</v>
      </c>
      <c r="CK32" s="29">
        <f t="shared" si="11"/>
        <v>53.106286095775069</v>
      </c>
      <c r="CL32" s="29">
        <f t="shared" si="12"/>
        <v>46.893713904224931</v>
      </c>
      <c r="CM32" s="380" t="s">
        <v>8</v>
      </c>
      <c r="CN32" s="631">
        <v>1783.7344579999999</v>
      </c>
      <c r="CO32" s="632">
        <v>211.75057899999999</v>
      </c>
      <c r="CP32" s="632">
        <v>1188.569898</v>
      </c>
      <c r="CQ32" s="633">
        <v>3184.0549350000001</v>
      </c>
      <c r="CR32" s="634">
        <v>56.0208443137304</v>
      </c>
      <c r="CS32" s="634">
        <v>6.6503431417712022</v>
      </c>
      <c r="CT32" s="634">
        <v>37.328812544498383</v>
      </c>
      <c r="CU32" s="380" t="s">
        <v>8</v>
      </c>
      <c r="CV32" s="631">
        <v>2083.8197599999999</v>
      </c>
      <c r="CW32" s="632">
        <v>386.370498</v>
      </c>
      <c r="CX32" s="632">
        <v>1188.2771889999999</v>
      </c>
      <c r="CY32" s="633">
        <v>3658.467447</v>
      </c>
      <c r="CZ32" s="634">
        <v>56.9588165041284</v>
      </c>
      <c r="DA32" s="634">
        <v>10.5609931917484</v>
      </c>
      <c r="DB32" s="634">
        <v>32.480190304123298</v>
      </c>
      <c r="DC32" s="380" t="s">
        <v>8</v>
      </c>
      <c r="DD32" s="631">
        <v>1948.6373349999999</v>
      </c>
      <c r="DE32" s="632">
        <v>246.49675400000001</v>
      </c>
      <c r="DF32" s="632">
        <v>1184.6357760000001</v>
      </c>
      <c r="DG32" s="633">
        <v>3379.7698650000002</v>
      </c>
      <c r="DH32" s="634">
        <v>57.655917794272646</v>
      </c>
      <c r="DI32" s="634">
        <v>7.2932999537233281</v>
      </c>
      <c r="DJ32" s="634">
        <v>35.050782252004012</v>
      </c>
      <c r="DK32" s="380" t="s">
        <v>8</v>
      </c>
      <c r="DL32" s="631">
        <v>1627.2746950000001</v>
      </c>
      <c r="DM32" s="632">
        <v>231.01468399999999</v>
      </c>
      <c r="DN32" s="632">
        <v>1318.575742</v>
      </c>
      <c r="DO32" s="633">
        <v>3176.8651209999998</v>
      </c>
      <c r="DP32" s="634">
        <v>51.222656078259106</v>
      </c>
      <c r="DQ32" s="634">
        <v>7.2717813064497427</v>
      </c>
      <c r="DR32" s="634">
        <v>41.505562615291154</v>
      </c>
    </row>
    <row r="33" spans="1:122" ht="15.75" x14ac:dyDescent="0.25">
      <c r="A33" s="380" t="s">
        <v>7</v>
      </c>
      <c r="B33" s="19">
        <v>0.87970999999999999</v>
      </c>
      <c r="C33" s="32">
        <v>2</v>
      </c>
      <c r="D33" s="32">
        <v>76.750009000000006</v>
      </c>
      <c r="E33" s="20">
        <v>79.629718999999994</v>
      </c>
      <c r="F33" s="19">
        <v>4.9897200000000002</v>
      </c>
      <c r="G33" s="32">
        <v>6049.1109159999996</v>
      </c>
      <c r="H33" s="32">
        <v>5.7016289999999996</v>
      </c>
      <c r="I33" s="20">
        <v>6059.8022650000003</v>
      </c>
      <c r="J33" s="20">
        <v>6139.4319839999998</v>
      </c>
      <c r="K33" s="387">
        <f t="shared" si="0"/>
        <v>1.2970209492917806</v>
      </c>
      <c r="L33" s="388">
        <f t="shared" si="1"/>
        <v>98.702979050708223</v>
      </c>
      <c r="M33" s="380" t="s">
        <v>7</v>
      </c>
      <c r="N33" s="19">
        <v>0</v>
      </c>
      <c r="O33" s="32">
        <v>0</v>
      </c>
      <c r="P33" s="32">
        <v>78.219561999999996</v>
      </c>
      <c r="Q33" s="20">
        <v>78.219561999999996</v>
      </c>
      <c r="R33" s="19">
        <v>17.249669999999998</v>
      </c>
      <c r="S33" s="32">
        <v>6799.1716589999996</v>
      </c>
      <c r="T33" s="32">
        <v>0</v>
      </c>
      <c r="U33" s="20">
        <v>6816.4213289999998</v>
      </c>
      <c r="V33" s="20">
        <v>6894.640891</v>
      </c>
      <c r="W33" s="29">
        <v>1.1344979852700494</v>
      </c>
      <c r="X33" s="29">
        <v>98.865502014729955</v>
      </c>
      <c r="Y33" s="380" t="s">
        <v>7</v>
      </c>
      <c r="Z33" s="389">
        <v>78.789162000000005</v>
      </c>
      <c r="AA33" s="20">
        <v>78.789162000000005</v>
      </c>
      <c r="AB33" s="35">
        <v>7.7607369999999998</v>
      </c>
      <c r="AC33" s="32">
        <v>9073.7168000000001</v>
      </c>
      <c r="AD33" s="20">
        <v>9081.4775370000007</v>
      </c>
      <c r="AE33" s="20">
        <v>9160.2666989999998</v>
      </c>
      <c r="AF33" s="29">
        <v>0.86011864707608565</v>
      </c>
      <c r="AG33" s="29">
        <v>99.139881352923936</v>
      </c>
      <c r="AH33" s="380" t="s">
        <v>7</v>
      </c>
      <c r="AI33" s="389">
        <v>40.740675000000003</v>
      </c>
      <c r="AJ33" s="20">
        <v>40.740675000000003</v>
      </c>
      <c r="AK33" s="35">
        <v>9.5697810000000008</v>
      </c>
      <c r="AL33" s="32">
        <v>3786.985545</v>
      </c>
      <c r="AM33" s="20">
        <v>3796.5553260000002</v>
      </c>
      <c r="AN33" s="20">
        <f t="shared" si="2"/>
        <v>3837.2960010000002</v>
      </c>
      <c r="AO33" s="29">
        <f t="shared" si="3"/>
        <v>1.0617026934951845</v>
      </c>
      <c r="AP33" s="29">
        <f t="shared" si="4"/>
        <v>98.938297306504822</v>
      </c>
      <c r="AQ33" s="380" t="s">
        <v>7</v>
      </c>
      <c r="AR33" s="389">
        <v>0</v>
      </c>
      <c r="AS33" s="32">
        <v>0</v>
      </c>
      <c r="AT33" s="32">
        <v>41.020986000000001</v>
      </c>
      <c r="AU33" s="20">
        <v>41.020986000000001</v>
      </c>
      <c r="AV33" s="35">
        <v>8.3752259999999996</v>
      </c>
      <c r="AW33" s="32">
        <v>7985.6279999999997</v>
      </c>
      <c r="AX33" s="32">
        <v>0</v>
      </c>
      <c r="AY33" s="20">
        <v>7994.0032259999998</v>
      </c>
      <c r="AZ33" s="20">
        <v>8035.0242120000003</v>
      </c>
      <c r="BA33" s="29">
        <f t="shared" si="5"/>
        <v>0.51052722328747602</v>
      </c>
      <c r="BB33" s="29">
        <f t="shared" si="6"/>
        <v>99.489472776712518</v>
      </c>
      <c r="BC33" s="380" t="s">
        <v>7</v>
      </c>
      <c r="BD33" s="389">
        <v>0</v>
      </c>
      <c r="BE33" s="32">
        <v>0</v>
      </c>
      <c r="BF33" s="32">
        <v>39.966963999999997</v>
      </c>
      <c r="BG33" s="20">
        <v>39.966963999999997</v>
      </c>
      <c r="BH33" s="35">
        <v>8.2496209999999994</v>
      </c>
      <c r="BI33" s="32">
        <v>5787.7539999999999</v>
      </c>
      <c r="BJ33" s="32">
        <v>0</v>
      </c>
      <c r="BK33" s="20">
        <v>5796.0036209999998</v>
      </c>
      <c r="BL33" s="20">
        <v>5835.970585</v>
      </c>
      <c r="BM33" s="29">
        <f t="shared" si="7"/>
        <v>0.68483833867713018</v>
      </c>
      <c r="BN33" s="29">
        <f t="shared" si="8"/>
        <v>99.315161661322875</v>
      </c>
      <c r="BO33" s="380" t="s">
        <v>7</v>
      </c>
      <c r="BP33" s="389">
        <v>0</v>
      </c>
      <c r="BQ33" s="32">
        <v>0</v>
      </c>
      <c r="BR33" s="32">
        <v>0</v>
      </c>
      <c r="BS33" s="20">
        <v>0</v>
      </c>
      <c r="BT33" s="35">
        <v>0</v>
      </c>
      <c r="BU33" s="32">
        <v>6207.3940000000002</v>
      </c>
      <c r="BV33" s="32">
        <v>0</v>
      </c>
      <c r="BW33" s="20">
        <v>6207.3940000000002</v>
      </c>
      <c r="BX33" s="20">
        <v>6207.3940000000002</v>
      </c>
      <c r="BY33" s="29">
        <f t="shared" si="9"/>
        <v>0</v>
      </c>
      <c r="BZ33" s="29">
        <f t="shared" si="10"/>
        <v>100</v>
      </c>
      <c r="CA33" s="380" t="s">
        <v>7</v>
      </c>
      <c r="CB33" s="389">
        <v>0</v>
      </c>
      <c r="CC33" s="32">
        <v>0</v>
      </c>
      <c r="CD33" s="32">
        <v>0</v>
      </c>
      <c r="CE33" s="20">
        <v>0</v>
      </c>
      <c r="CF33" s="35">
        <v>0</v>
      </c>
      <c r="CG33" s="32">
        <v>2833</v>
      </c>
      <c r="CH33" s="32">
        <v>0</v>
      </c>
      <c r="CI33" s="20">
        <v>2833</v>
      </c>
      <c r="CJ33" s="20">
        <v>2833</v>
      </c>
      <c r="CK33" s="29">
        <f t="shared" si="11"/>
        <v>0</v>
      </c>
      <c r="CL33" s="29">
        <f t="shared" si="12"/>
        <v>100</v>
      </c>
      <c r="CM33" s="380" t="s">
        <v>7</v>
      </c>
      <c r="CN33" s="631">
        <v>17.355024</v>
      </c>
      <c r="CO33" s="632">
        <v>3468</v>
      </c>
      <c r="CP33" s="632">
        <v>3.9650609999999999</v>
      </c>
      <c r="CQ33" s="633">
        <v>3489.3200849999998</v>
      </c>
      <c r="CR33" s="634">
        <v>0.49737552237200389</v>
      </c>
      <c r="CS33" s="634">
        <v>99.388990276597113</v>
      </c>
      <c r="CT33" s="634">
        <v>0.11363420103088651</v>
      </c>
      <c r="CU33" s="380" t="s">
        <v>7</v>
      </c>
      <c r="CV33" s="631">
        <v>19.652884</v>
      </c>
      <c r="CW33" s="632">
        <v>4879</v>
      </c>
      <c r="CX33" s="632">
        <v>3.9650609999999999</v>
      </c>
      <c r="CY33" s="633">
        <v>4902.617945</v>
      </c>
      <c r="CZ33" s="634">
        <v>0.40086509331291598</v>
      </c>
      <c r="DA33" s="634">
        <v>99.518258504640599</v>
      </c>
      <c r="DB33" s="634">
        <v>8.0876402046458101E-2</v>
      </c>
      <c r="DC33" s="380" t="s">
        <v>7</v>
      </c>
      <c r="DD33" s="631">
        <v>20.017181000000001</v>
      </c>
      <c r="DE33" s="632">
        <v>6350.75</v>
      </c>
      <c r="DF33" s="632">
        <v>3.9650609999999999</v>
      </c>
      <c r="DG33" s="633">
        <v>6374.732242</v>
      </c>
      <c r="DH33" s="634">
        <v>0.31400818481624315</v>
      </c>
      <c r="DI33" s="634">
        <v>99.623792167426387</v>
      </c>
      <c r="DJ33" s="634">
        <v>6.2199647757377914E-2</v>
      </c>
      <c r="DK33" s="380" t="s">
        <v>7</v>
      </c>
      <c r="DL33" s="631">
        <v>50.002913999999997</v>
      </c>
      <c r="DM33" s="632">
        <v>6856.8</v>
      </c>
      <c r="DN33" s="632">
        <v>3.9650609999999999</v>
      </c>
      <c r="DO33" s="633">
        <v>6910.7679749999998</v>
      </c>
      <c r="DP33" s="634">
        <v>0.72355075703435112</v>
      </c>
      <c r="DQ33" s="634">
        <v>99.219074129022545</v>
      </c>
      <c r="DR33" s="634">
        <v>5.7375113943107028E-2</v>
      </c>
    </row>
    <row r="34" spans="1:122" ht="25.5" x14ac:dyDescent="0.25">
      <c r="A34" s="380" t="s">
        <v>6</v>
      </c>
      <c r="B34" s="19">
        <v>4747.5012829999996</v>
      </c>
      <c r="C34" s="32">
        <v>7835.647473</v>
      </c>
      <c r="D34" s="32">
        <v>53380.126136999999</v>
      </c>
      <c r="E34" s="20">
        <v>65963.274892999994</v>
      </c>
      <c r="F34" s="19">
        <v>229.27741700000001</v>
      </c>
      <c r="G34" s="32">
        <v>47.211098999999997</v>
      </c>
      <c r="H34" s="32">
        <v>14.076885000000001</v>
      </c>
      <c r="I34" s="20">
        <v>290.56540100000001</v>
      </c>
      <c r="J34" s="20">
        <v>66253.840293999994</v>
      </c>
      <c r="K34" s="387">
        <f t="shared" si="0"/>
        <v>99.561436137572372</v>
      </c>
      <c r="L34" s="388">
        <f t="shared" si="1"/>
        <v>0.43856386242763029</v>
      </c>
      <c r="M34" s="380" t="s">
        <v>6</v>
      </c>
      <c r="N34" s="19">
        <v>2.3690060000000002</v>
      </c>
      <c r="O34" s="32">
        <v>8.4440000000000001E-2</v>
      </c>
      <c r="P34" s="32">
        <v>64572.312114</v>
      </c>
      <c r="Q34" s="20">
        <v>64574.76556</v>
      </c>
      <c r="R34" s="19">
        <v>666.97092899999996</v>
      </c>
      <c r="S34" s="32">
        <v>121.883359</v>
      </c>
      <c r="T34" s="32">
        <v>1.7996829999999999</v>
      </c>
      <c r="U34" s="20">
        <v>790.65397099999996</v>
      </c>
      <c r="V34" s="20">
        <v>65365.419531</v>
      </c>
      <c r="W34" s="29">
        <v>98.790409398925334</v>
      </c>
      <c r="X34" s="29">
        <v>1.209590601074666</v>
      </c>
      <c r="Y34" s="380" t="s">
        <v>6</v>
      </c>
      <c r="Z34" s="389">
        <v>60029.863219999999</v>
      </c>
      <c r="AA34" s="20">
        <v>60029.863219999999</v>
      </c>
      <c r="AB34" s="35">
        <v>811.97333200000003</v>
      </c>
      <c r="AC34" s="32">
        <v>91.742092999999997</v>
      </c>
      <c r="AD34" s="20">
        <v>903.71542499999998</v>
      </c>
      <c r="AE34" s="20">
        <v>60933.578645000001</v>
      </c>
      <c r="AF34" s="29">
        <v>98.516884376240128</v>
      </c>
      <c r="AG34" s="29">
        <v>1.4831156237598655</v>
      </c>
      <c r="AH34" s="380" t="s">
        <v>6</v>
      </c>
      <c r="AI34" s="389">
        <v>54278.028685999998</v>
      </c>
      <c r="AJ34" s="20">
        <v>54278.028685999998</v>
      </c>
      <c r="AK34" s="35">
        <v>4434.3248299999996</v>
      </c>
      <c r="AL34" s="32">
        <v>1262.1575419999999</v>
      </c>
      <c r="AM34" s="20">
        <v>5696.4823719999995</v>
      </c>
      <c r="AN34" s="20">
        <f t="shared" si="2"/>
        <v>59974.511057999996</v>
      </c>
      <c r="AO34" s="29">
        <f t="shared" si="3"/>
        <v>90.501827740636259</v>
      </c>
      <c r="AP34" s="29">
        <f t="shared" si="4"/>
        <v>9.4981722593637485</v>
      </c>
      <c r="AQ34" s="380" t="s">
        <v>6</v>
      </c>
      <c r="AR34" s="389">
        <v>0</v>
      </c>
      <c r="AS34" s="32">
        <v>1</v>
      </c>
      <c r="AT34" s="32">
        <v>62544.167905000002</v>
      </c>
      <c r="AU34" s="20">
        <v>62545.167905000002</v>
      </c>
      <c r="AV34" s="35">
        <v>4902.849475</v>
      </c>
      <c r="AW34" s="32">
        <v>98.136778000000007</v>
      </c>
      <c r="AX34" s="32">
        <v>0</v>
      </c>
      <c r="AY34" s="20">
        <v>5000.986253</v>
      </c>
      <c r="AZ34" s="20">
        <v>67546.154158000005</v>
      </c>
      <c r="BA34" s="29">
        <f t="shared" si="5"/>
        <v>92.596193942734345</v>
      </c>
      <c r="BB34" s="29">
        <f t="shared" si="6"/>
        <v>7.4038060572656539</v>
      </c>
      <c r="BC34" s="380" t="s">
        <v>6</v>
      </c>
      <c r="BD34" s="389">
        <v>0.5</v>
      </c>
      <c r="BE34" s="32">
        <v>11.204000000000001</v>
      </c>
      <c r="BF34" s="32">
        <v>63559.009173999999</v>
      </c>
      <c r="BG34" s="20">
        <v>63570.713173999997</v>
      </c>
      <c r="BH34" s="35">
        <v>4879.1638380000004</v>
      </c>
      <c r="BI34" s="32">
        <v>266.224401</v>
      </c>
      <c r="BJ34" s="32">
        <v>0</v>
      </c>
      <c r="BK34" s="20">
        <v>5145.3882390000008</v>
      </c>
      <c r="BL34" s="20">
        <v>68716.101412999997</v>
      </c>
      <c r="BM34" s="29">
        <f t="shared" si="7"/>
        <v>92.512106866955392</v>
      </c>
      <c r="BN34" s="29">
        <f t="shared" si="8"/>
        <v>7.4878931330446159</v>
      </c>
      <c r="BO34" s="380" t="s">
        <v>6</v>
      </c>
      <c r="BP34" s="389">
        <v>0</v>
      </c>
      <c r="BQ34" s="32">
        <v>27</v>
      </c>
      <c r="BR34" s="32">
        <v>62947.430455000002</v>
      </c>
      <c r="BS34" s="20">
        <v>62974.430455000002</v>
      </c>
      <c r="BT34" s="35">
        <v>4575.2250549999999</v>
      </c>
      <c r="BU34" s="32">
        <v>461.13515699999999</v>
      </c>
      <c r="BV34" s="32">
        <v>0</v>
      </c>
      <c r="BW34" s="20">
        <v>5036.3602119999996</v>
      </c>
      <c r="BX34" s="20">
        <v>68010.790666999994</v>
      </c>
      <c r="BY34" s="29">
        <f t="shared" si="9"/>
        <v>92.594763033031867</v>
      </c>
      <c r="BZ34" s="29">
        <f t="shared" si="10"/>
        <v>7.4052369669681379</v>
      </c>
      <c r="CA34" s="380" t="s">
        <v>6</v>
      </c>
      <c r="CB34" s="389">
        <v>0</v>
      </c>
      <c r="CC34" s="32">
        <v>0</v>
      </c>
      <c r="CD34" s="32">
        <v>81626.200536999997</v>
      </c>
      <c r="CE34" s="20">
        <v>81626.200536999997</v>
      </c>
      <c r="CF34" s="35">
        <v>4850.9364050000004</v>
      </c>
      <c r="CG34" s="32">
        <v>3430.5873849999998</v>
      </c>
      <c r="CH34" s="32">
        <v>0</v>
      </c>
      <c r="CI34" s="20">
        <v>8281.5237899999993</v>
      </c>
      <c r="CJ34" s="20">
        <v>89907.724327000004</v>
      </c>
      <c r="CK34" s="29">
        <f t="shared" si="11"/>
        <v>90.78886285690028</v>
      </c>
      <c r="CL34" s="29">
        <f t="shared" si="12"/>
        <v>9.2111371430997195</v>
      </c>
      <c r="CM34" s="380" t="s">
        <v>552</v>
      </c>
      <c r="CN34" s="631">
        <v>5244.8138209999997</v>
      </c>
      <c r="CO34" s="632">
        <v>249.23195100000001</v>
      </c>
      <c r="CP34" s="632">
        <v>81157.402661999993</v>
      </c>
      <c r="CQ34" s="633">
        <v>86651.448434000005</v>
      </c>
      <c r="CR34" s="634">
        <v>6.0527710912932156</v>
      </c>
      <c r="CS34" s="634">
        <v>0.28762583373298489</v>
      </c>
      <c r="CT34" s="634">
        <v>93.659603074973788</v>
      </c>
      <c r="CU34" s="380" t="s">
        <v>552</v>
      </c>
      <c r="CV34" s="631">
        <v>5413.508323</v>
      </c>
      <c r="CW34" s="632">
        <v>400.23809699999998</v>
      </c>
      <c r="CX34" s="632">
        <v>83307.645755999998</v>
      </c>
      <c r="CY34" s="633">
        <v>89121.392175999994</v>
      </c>
      <c r="CZ34" s="634">
        <v>6.0743085255100304</v>
      </c>
      <c r="DA34" s="634">
        <v>0.44909318316032998</v>
      </c>
      <c r="DB34" s="634">
        <v>93.476598291329594</v>
      </c>
      <c r="DC34" s="380" t="s">
        <v>552</v>
      </c>
      <c r="DD34" s="631">
        <v>5815.2265180000004</v>
      </c>
      <c r="DE34" s="632">
        <v>378.128759</v>
      </c>
      <c r="DF34" s="632">
        <v>84220.242306999993</v>
      </c>
      <c r="DG34" s="633">
        <v>90413.597584000003</v>
      </c>
      <c r="DH34" s="634">
        <v>6.4318052520775799</v>
      </c>
      <c r="DI34" s="634">
        <v>0.41822111839836285</v>
      </c>
      <c r="DJ34" s="634">
        <v>93.149973629524055</v>
      </c>
      <c r="DK34" s="380" t="s">
        <v>552</v>
      </c>
      <c r="DL34" s="631">
        <v>5154.1732270000002</v>
      </c>
      <c r="DM34" s="632">
        <v>1176.2162559999999</v>
      </c>
      <c r="DN34" s="632">
        <v>89233.365233999997</v>
      </c>
      <c r="DO34" s="633">
        <v>95563.754717000003</v>
      </c>
      <c r="DP34" s="634">
        <v>5.3934394292725667</v>
      </c>
      <c r="DQ34" s="634">
        <v>1.2308183782472926</v>
      </c>
      <c r="DR34" s="634">
        <v>93.375742192480132</v>
      </c>
    </row>
    <row r="35" spans="1:122" ht="15.75" x14ac:dyDescent="0.25">
      <c r="A35" s="380" t="s">
        <v>5</v>
      </c>
      <c r="B35" s="19">
        <v>0</v>
      </c>
      <c r="C35" s="32">
        <v>613.11876199999995</v>
      </c>
      <c r="D35" s="32">
        <v>111.874</v>
      </c>
      <c r="E35" s="20">
        <v>724.99276199999997</v>
      </c>
      <c r="F35" s="19">
        <v>0</v>
      </c>
      <c r="G35" s="32">
        <v>103.169285</v>
      </c>
      <c r="H35" s="32">
        <v>0</v>
      </c>
      <c r="I35" s="20">
        <v>103.169285</v>
      </c>
      <c r="J35" s="20">
        <v>828.16204700000003</v>
      </c>
      <c r="K35" s="387">
        <f t="shared" si="0"/>
        <v>87.542379492790246</v>
      </c>
      <c r="L35" s="388">
        <f t="shared" si="1"/>
        <v>12.457620507209743</v>
      </c>
      <c r="M35" s="380" t="s">
        <v>5</v>
      </c>
      <c r="N35" s="19">
        <v>0</v>
      </c>
      <c r="O35" s="32">
        <v>0</v>
      </c>
      <c r="P35" s="32">
        <v>624.80950099999995</v>
      </c>
      <c r="Q35" s="20">
        <v>624.80950099999995</v>
      </c>
      <c r="R35" s="19">
        <v>0</v>
      </c>
      <c r="S35" s="32">
        <v>167.19305199999999</v>
      </c>
      <c r="T35" s="32">
        <v>0</v>
      </c>
      <c r="U35" s="20">
        <v>167.19305199999999</v>
      </c>
      <c r="V35" s="20">
        <v>792.00255300000003</v>
      </c>
      <c r="W35" s="29">
        <v>78.889834209915719</v>
      </c>
      <c r="X35" s="29">
        <v>21.110165790084281</v>
      </c>
      <c r="Y35" s="380" t="s">
        <v>5</v>
      </c>
      <c r="Z35" s="389">
        <v>592.86325399999998</v>
      </c>
      <c r="AA35" s="20">
        <v>592.86325399999998</v>
      </c>
      <c r="AB35" s="35">
        <v>2</v>
      </c>
      <c r="AC35" s="32">
        <v>69.722577000000001</v>
      </c>
      <c r="AD35" s="20">
        <v>71.722577000000001</v>
      </c>
      <c r="AE35" s="20">
        <v>664.58583099999998</v>
      </c>
      <c r="AF35" s="29">
        <v>89.207928659556401</v>
      </c>
      <c r="AG35" s="29">
        <v>10.792071340443609</v>
      </c>
      <c r="AH35" s="380" t="s">
        <v>5</v>
      </c>
      <c r="AI35" s="389">
        <v>202.62000900000001</v>
      </c>
      <c r="AJ35" s="20">
        <v>202.62000900000001</v>
      </c>
      <c r="AK35" s="35">
        <v>410.80399199999999</v>
      </c>
      <c r="AL35" s="32">
        <v>8.2138349999999996</v>
      </c>
      <c r="AM35" s="20">
        <v>419.01782700000001</v>
      </c>
      <c r="AN35" s="20">
        <f t="shared" si="2"/>
        <v>621.63783599999999</v>
      </c>
      <c r="AO35" s="29">
        <f t="shared" si="3"/>
        <v>32.59454255612588</v>
      </c>
      <c r="AP35" s="29">
        <f t="shared" si="4"/>
        <v>67.405457443874127</v>
      </c>
      <c r="AQ35" s="380" t="s">
        <v>5</v>
      </c>
      <c r="AR35" s="389">
        <v>0</v>
      </c>
      <c r="AS35" s="32">
        <v>0</v>
      </c>
      <c r="AT35" s="32">
        <v>202.62000900000001</v>
      </c>
      <c r="AU35" s="20">
        <v>202.62000900000001</v>
      </c>
      <c r="AV35" s="35">
        <v>403.84253899999999</v>
      </c>
      <c r="AW35" s="32">
        <v>12.208</v>
      </c>
      <c r="AX35" s="32">
        <v>0</v>
      </c>
      <c r="AY35" s="20">
        <v>416.05053900000001</v>
      </c>
      <c r="AZ35" s="20">
        <v>618.67054800000005</v>
      </c>
      <c r="BA35" s="29">
        <f t="shared" si="5"/>
        <v>32.750873571566878</v>
      </c>
      <c r="BB35" s="29">
        <f t="shared" si="6"/>
        <v>67.249126428433115</v>
      </c>
      <c r="BC35" s="380" t="s">
        <v>5</v>
      </c>
      <c r="BD35" s="389"/>
      <c r="BE35" s="32">
        <v>0</v>
      </c>
      <c r="BF35" s="32">
        <v>202.62000900000001</v>
      </c>
      <c r="BG35" s="20">
        <v>202.62000900000001</v>
      </c>
      <c r="BH35" s="35">
        <v>407.68463000000003</v>
      </c>
      <c r="BI35" s="32">
        <v>28.771629000000001</v>
      </c>
      <c r="BJ35" s="32">
        <v>0</v>
      </c>
      <c r="BK35" s="20">
        <v>436.45625900000005</v>
      </c>
      <c r="BL35" s="20">
        <v>639.07626800000003</v>
      </c>
      <c r="BM35" s="29">
        <f t="shared" si="7"/>
        <v>31.705137421876543</v>
      </c>
      <c r="BN35" s="29">
        <f t="shared" si="8"/>
        <v>68.294862578123471</v>
      </c>
      <c r="BO35" s="380" t="s">
        <v>5</v>
      </c>
      <c r="BP35" s="389">
        <v>0</v>
      </c>
      <c r="BQ35" s="32">
        <v>0</v>
      </c>
      <c r="BR35" s="32">
        <v>202.618765</v>
      </c>
      <c r="BS35" s="20">
        <v>202.618765</v>
      </c>
      <c r="BT35" s="35">
        <v>403</v>
      </c>
      <c r="BU35" s="32">
        <v>26.679321000000002</v>
      </c>
      <c r="BV35" s="32">
        <v>0</v>
      </c>
      <c r="BW35" s="20">
        <v>429.67932100000002</v>
      </c>
      <c r="BX35" s="20">
        <v>632.29808600000001</v>
      </c>
      <c r="BY35" s="29">
        <f t="shared" si="9"/>
        <v>32.044817070662454</v>
      </c>
      <c r="BZ35" s="29">
        <f t="shared" si="10"/>
        <v>67.955182929337539</v>
      </c>
      <c r="CA35" s="380" t="s">
        <v>5</v>
      </c>
      <c r="CB35" s="389">
        <v>0</v>
      </c>
      <c r="CC35" s="32">
        <v>0</v>
      </c>
      <c r="CD35" s="32">
        <v>203.08235500000001</v>
      </c>
      <c r="CE35" s="20">
        <v>203.08235500000001</v>
      </c>
      <c r="CF35" s="35">
        <v>405.4</v>
      </c>
      <c r="CG35" s="32">
        <v>32.896523999999999</v>
      </c>
      <c r="CH35" s="32">
        <v>0</v>
      </c>
      <c r="CI35" s="20">
        <v>438.29652399999998</v>
      </c>
      <c r="CJ35" s="20">
        <v>641.37887899999998</v>
      </c>
      <c r="CK35" s="29">
        <f t="shared" si="11"/>
        <v>31.663399224594677</v>
      </c>
      <c r="CL35" s="29">
        <f t="shared" si="12"/>
        <v>68.33660077540533</v>
      </c>
      <c r="CM35" s="380" t="s">
        <v>5</v>
      </c>
      <c r="CN35" s="631">
        <v>413.70957499999997</v>
      </c>
      <c r="CO35" s="632">
        <v>172.17132799999999</v>
      </c>
      <c r="CP35" s="632">
        <v>201.354501</v>
      </c>
      <c r="CQ35" s="633">
        <v>787.23540400000002</v>
      </c>
      <c r="CR35" s="634">
        <v>52.552206480794908</v>
      </c>
      <c r="CS35" s="634">
        <v>21.870374112391925</v>
      </c>
      <c r="CT35" s="634">
        <v>25.577419406813164</v>
      </c>
      <c r="CU35" s="380" t="s">
        <v>5</v>
      </c>
      <c r="CV35" s="631">
        <v>409.96415100000002</v>
      </c>
      <c r="CW35" s="632">
        <v>258.46880700000003</v>
      </c>
      <c r="CX35" s="632">
        <v>133.414569</v>
      </c>
      <c r="CY35" s="633">
        <v>801.84752700000001</v>
      </c>
      <c r="CZ35" s="634">
        <v>51.127444706828904</v>
      </c>
      <c r="DA35" s="634">
        <v>32.234159026096201</v>
      </c>
      <c r="DB35" s="634">
        <v>16.6383962670748</v>
      </c>
      <c r="DC35" s="380" t="s">
        <v>5</v>
      </c>
      <c r="DD35" s="631">
        <v>410.31413500000002</v>
      </c>
      <c r="DE35" s="632">
        <v>312.26083999999997</v>
      </c>
      <c r="DF35" s="632">
        <v>63.603999999999999</v>
      </c>
      <c r="DG35" s="633">
        <v>786.17897500000004</v>
      </c>
      <c r="DH35" s="634">
        <v>52.190932096600527</v>
      </c>
      <c r="DI35" s="634">
        <v>39.718798127360245</v>
      </c>
      <c r="DJ35" s="634">
        <v>8.0902697760392268</v>
      </c>
      <c r="DK35" s="380" t="s">
        <v>5</v>
      </c>
      <c r="DL35" s="631">
        <v>431.25960600000002</v>
      </c>
      <c r="DM35" s="632">
        <v>271.36301099999997</v>
      </c>
      <c r="DN35" s="632">
        <v>63.603999999999999</v>
      </c>
      <c r="DO35" s="633">
        <v>766.22661700000003</v>
      </c>
      <c r="DP35" s="634">
        <v>56.28355847105739</v>
      </c>
      <c r="DQ35" s="634">
        <v>35.415503061282969</v>
      </c>
      <c r="DR35" s="634">
        <v>8.300938467659627</v>
      </c>
    </row>
    <row r="36" spans="1:122" ht="15.75" x14ac:dyDescent="0.25">
      <c r="A36" s="380" t="s">
        <v>4</v>
      </c>
      <c r="B36" s="19">
        <v>0</v>
      </c>
      <c r="C36" s="32">
        <v>33.554713999999997</v>
      </c>
      <c r="D36" s="32">
        <v>0</v>
      </c>
      <c r="E36" s="20">
        <v>33.554713999999997</v>
      </c>
      <c r="F36" s="19">
        <v>0</v>
      </c>
      <c r="G36" s="32">
        <v>42.877186000000002</v>
      </c>
      <c r="H36" s="32">
        <v>0</v>
      </c>
      <c r="I36" s="20">
        <v>42.877186000000002</v>
      </c>
      <c r="J36" s="20">
        <v>76.431899999999999</v>
      </c>
      <c r="K36" s="387">
        <f t="shared" si="0"/>
        <v>43.90145214236464</v>
      </c>
      <c r="L36" s="388">
        <f t="shared" si="1"/>
        <v>56.09854785763536</v>
      </c>
      <c r="M36" s="380" t="s">
        <v>4</v>
      </c>
      <c r="N36" s="19">
        <v>0</v>
      </c>
      <c r="O36" s="32">
        <v>0</v>
      </c>
      <c r="P36" s="32">
        <v>0</v>
      </c>
      <c r="Q36" s="20">
        <v>0</v>
      </c>
      <c r="R36" s="19">
        <v>0</v>
      </c>
      <c r="S36" s="32">
        <v>75.966223999999997</v>
      </c>
      <c r="T36" s="32">
        <v>0</v>
      </c>
      <c r="U36" s="20">
        <v>75.966223999999997</v>
      </c>
      <c r="V36" s="20">
        <v>75.966223999999997</v>
      </c>
      <c r="W36" s="29">
        <v>0</v>
      </c>
      <c r="X36" s="29">
        <v>100</v>
      </c>
      <c r="Y36" s="380" t="s">
        <v>4</v>
      </c>
      <c r="Z36" s="389">
        <v>16.475473999999998</v>
      </c>
      <c r="AA36" s="20">
        <v>16.475473999999998</v>
      </c>
      <c r="AB36" s="35">
        <v>0</v>
      </c>
      <c r="AC36" s="32">
        <v>20.179518999999999</v>
      </c>
      <c r="AD36" s="20">
        <v>20.179518999999999</v>
      </c>
      <c r="AE36" s="20">
        <v>36.654992999999997</v>
      </c>
      <c r="AF36" s="29">
        <v>44.947420942080115</v>
      </c>
      <c r="AG36" s="29">
        <v>55.052579057919893</v>
      </c>
      <c r="AH36" s="380" t="s">
        <v>4</v>
      </c>
      <c r="AI36" s="389">
        <v>15.6</v>
      </c>
      <c r="AJ36" s="20">
        <v>15.6</v>
      </c>
      <c r="AK36" s="35">
        <v>0</v>
      </c>
      <c r="AL36" s="32">
        <v>13.062522</v>
      </c>
      <c r="AM36" s="20">
        <v>13.062522</v>
      </c>
      <c r="AN36" s="20">
        <f t="shared" si="2"/>
        <v>28.662521999999999</v>
      </c>
      <c r="AO36" s="29">
        <f t="shared" si="3"/>
        <v>54.426473706675218</v>
      </c>
      <c r="AP36" s="29">
        <f t="shared" si="4"/>
        <v>45.573526293324775</v>
      </c>
      <c r="AQ36" s="380" t="s">
        <v>4</v>
      </c>
      <c r="AR36" s="389">
        <v>0</v>
      </c>
      <c r="AS36" s="32">
        <v>0</v>
      </c>
      <c r="AT36" s="32">
        <v>15.6</v>
      </c>
      <c r="AU36" s="20">
        <v>15.6</v>
      </c>
      <c r="AV36" s="35">
        <v>0</v>
      </c>
      <c r="AW36" s="32">
        <v>12.669304</v>
      </c>
      <c r="AX36" s="32">
        <v>0</v>
      </c>
      <c r="AY36" s="20">
        <v>12.669304</v>
      </c>
      <c r="AZ36" s="20">
        <v>28.269304000000002</v>
      </c>
      <c r="BA36" s="29">
        <f t="shared" si="5"/>
        <v>55.183530517765831</v>
      </c>
      <c r="BB36" s="29">
        <f t="shared" si="6"/>
        <v>44.816469482234154</v>
      </c>
      <c r="BC36" s="380" t="s">
        <v>4</v>
      </c>
      <c r="BD36" s="389"/>
      <c r="BE36" s="32">
        <v>0</v>
      </c>
      <c r="BF36" s="32">
        <v>17.397805000000002</v>
      </c>
      <c r="BG36" s="20">
        <v>17.397805000000002</v>
      </c>
      <c r="BH36" s="35">
        <v>0.53197099999999997</v>
      </c>
      <c r="BI36" s="32">
        <v>15.874438</v>
      </c>
      <c r="BJ36" s="32">
        <v>0</v>
      </c>
      <c r="BK36" s="20">
        <v>16.406409</v>
      </c>
      <c r="BL36" s="20">
        <v>33.804214000000002</v>
      </c>
      <c r="BM36" s="29">
        <f t="shared" si="7"/>
        <v>51.466379309987801</v>
      </c>
      <c r="BN36" s="29">
        <f t="shared" si="8"/>
        <v>48.533620690012199</v>
      </c>
      <c r="BO36" s="380" t="s">
        <v>4</v>
      </c>
      <c r="BP36" s="389">
        <v>0</v>
      </c>
      <c r="BQ36" s="32">
        <v>0</v>
      </c>
      <c r="BR36" s="32">
        <v>17.399318999999998</v>
      </c>
      <c r="BS36" s="20">
        <v>17.399318999999998</v>
      </c>
      <c r="BT36" s="35">
        <v>0.45556799999999997</v>
      </c>
      <c r="BU36" s="32">
        <v>11.978737000000001</v>
      </c>
      <c r="BV36" s="32">
        <v>0</v>
      </c>
      <c r="BW36" s="20">
        <v>12.434305</v>
      </c>
      <c r="BX36" s="20">
        <v>29.833624</v>
      </c>
      <c r="BY36" s="29">
        <f t="shared" si="9"/>
        <v>58.321171440653664</v>
      </c>
      <c r="BZ36" s="29">
        <f t="shared" si="10"/>
        <v>41.678828559346321</v>
      </c>
      <c r="CA36" s="380" t="s">
        <v>4</v>
      </c>
      <c r="CB36" s="389">
        <v>0</v>
      </c>
      <c r="CC36" s="32">
        <v>0</v>
      </c>
      <c r="CD36" s="32">
        <v>17.624639999999999</v>
      </c>
      <c r="CE36" s="20">
        <v>17.624639999999999</v>
      </c>
      <c r="CF36" s="35">
        <v>0.39748699999999998</v>
      </c>
      <c r="CG36" s="32">
        <v>23.442995</v>
      </c>
      <c r="CH36" s="32">
        <v>0</v>
      </c>
      <c r="CI36" s="20">
        <v>23.840482000000002</v>
      </c>
      <c r="CJ36" s="20">
        <v>41.465122000000001</v>
      </c>
      <c r="CK36" s="29">
        <f t="shared" si="11"/>
        <v>42.50473446092839</v>
      </c>
      <c r="CL36" s="29">
        <f t="shared" si="12"/>
        <v>57.49526553907161</v>
      </c>
      <c r="CM36" s="380" t="s">
        <v>4</v>
      </c>
      <c r="CN36" s="631">
        <v>33.67257</v>
      </c>
      <c r="CO36" s="632">
        <v>10.917376000000001</v>
      </c>
      <c r="CP36" s="632">
        <v>1.679225</v>
      </c>
      <c r="CQ36" s="633">
        <v>46.269171</v>
      </c>
      <c r="CR36" s="634">
        <v>72.775390767213011</v>
      </c>
      <c r="CS36" s="634">
        <v>23.595356830577323</v>
      </c>
      <c r="CT36" s="634">
        <v>3.6292524022096697</v>
      </c>
      <c r="CU36" s="380" t="s">
        <v>4</v>
      </c>
      <c r="CV36" s="631">
        <v>33.080081999999997</v>
      </c>
      <c r="CW36" s="632">
        <v>11.70096</v>
      </c>
      <c r="CX36" s="632">
        <v>1.9825820000000001</v>
      </c>
      <c r="CY36" s="633">
        <v>46.763624</v>
      </c>
      <c r="CZ36" s="634">
        <v>70.738918780118496</v>
      </c>
      <c r="DA36" s="634">
        <v>25.021499616881702</v>
      </c>
      <c r="DB36" s="634">
        <v>4.2395816029997997</v>
      </c>
      <c r="DC36" s="380" t="s">
        <v>4</v>
      </c>
      <c r="DD36" s="631">
        <v>31.785865000000001</v>
      </c>
      <c r="DE36" s="632">
        <v>10.017376000000001</v>
      </c>
      <c r="DF36" s="632">
        <v>2.5292089999999998</v>
      </c>
      <c r="DG36" s="633">
        <v>44.332450000000001</v>
      </c>
      <c r="DH36" s="634">
        <v>71.698868436100412</v>
      </c>
      <c r="DI36" s="634">
        <v>22.596035184159685</v>
      </c>
      <c r="DJ36" s="634">
        <v>5.7050963797398966</v>
      </c>
      <c r="DK36" s="380" t="s">
        <v>4</v>
      </c>
      <c r="DL36" s="631">
        <v>31.867965000000002</v>
      </c>
      <c r="DM36" s="632">
        <v>10.017376000000001</v>
      </c>
      <c r="DN36" s="632">
        <v>1.4427540000000001</v>
      </c>
      <c r="DO36" s="633">
        <v>43.328094999999998</v>
      </c>
      <c r="DP36" s="634">
        <v>73.550348797933538</v>
      </c>
      <c r="DQ36" s="634">
        <v>23.119816368571019</v>
      </c>
      <c r="DR36" s="634">
        <v>3.3298348334954495</v>
      </c>
    </row>
    <row r="37" spans="1:122" ht="25.5" x14ac:dyDescent="0.25">
      <c r="A37" s="380" t="s">
        <v>3</v>
      </c>
      <c r="B37" s="19">
        <v>367.619891</v>
      </c>
      <c r="C37" s="32">
        <v>282.92267399999997</v>
      </c>
      <c r="D37" s="32">
        <v>1295.482651</v>
      </c>
      <c r="E37" s="20">
        <v>1946.025216</v>
      </c>
      <c r="F37" s="19">
        <v>357.74968100000001</v>
      </c>
      <c r="G37" s="32">
        <v>15.564692000000001</v>
      </c>
      <c r="H37" s="32">
        <v>4.3375159999999999</v>
      </c>
      <c r="I37" s="20">
        <v>377.65188899999998</v>
      </c>
      <c r="J37" s="20">
        <v>2323.6771050000002</v>
      </c>
      <c r="K37" s="387">
        <f t="shared" si="0"/>
        <v>83.747660628605274</v>
      </c>
      <c r="L37" s="388">
        <f t="shared" si="1"/>
        <v>16.252339371394719</v>
      </c>
      <c r="M37" s="380" t="s">
        <v>3</v>
      </c>
      <c r="N37" s="19">
        <v>111.15499800000001</v>
      </c>
      <c r="O37" s="32">
        <v>0</v>
      </c>
      <c r="P37" s="32">
        <v>1122.952043</v>
      </c>
      <c r="Q37" s="20">
        <v>1234.107041</v>
      </c>
      <c r="R37" s="19">
        <v>480.06735900000001</v>
      </c>
      <c r="S37" s="32">
        <v>18.977497</v>
      </c>
      <c r="T37" s="32">
        <v>5.7662999999999999E-2</v>
      </c>
      <c r="U37" s="20">
        <v>499.10251899999997</v>
      </c>
      <c r="V37" s="20">
        <v>1733.20956</v>
      </c>
      <c r="W37" s="29">
        <v>71.203567617062987</v>
      </c>
      <c r="X37" s="29">
        <v>28.796432382937013</v>
      </c>
      <c r="Y37" s="380" t="s">
        <v>3</v>
      </c>
      <c r="Z37" s="389">
        <v>1111.3049080000001</v>
      </c>
      <c r="AA37" s="20">
        <v>1111.3049080000001</v>
      </c>
      <c r="AB37" s="35">
        <v>435.634345</v>
      </c>
      <c r="AC37" s="32">
        <v>17.239826000000001</v>
      </c>
      <c r="AD37" s="20">
        <v>452.87417099999999</v>
      </c>
      <c r="AE37" s="20">
        <v>1564.179079</v>
      </c>
      <c r="AF37" s="29">
        <v>71.047166077075502</v>
      </c>
      <c r="AG37" s="29">
        <v>28.952833922924498</v>
      </c>
      <c r="AH37" s="380" t="s">
        <v>3</v>
      </c>
      <c r="AI37" s="389">
        <v>1192.4589080000001</v>
      </c>
      <c r="AJ37" s="20">
        <v>1192.4589080000001</v>
      </c>
      <c r="AK37" s="35">
        <v>449.50776000000002</v>
      </c>
      <c r="AL37" s="32">
        <v>5.7793070000000002</v>
      </c>
      <c r="AM37" s="20">
        <v>455.28706700000004</v>
      </c>
      <c r="AN37" s="20">
        <f t="shared" si="2"/>
        <v>1647.745975</v>
      </c>
      <c r="AO37" s="29">
        <f t="shared" si="3"/>
        <v>72.369098519570059</v>
      </c>
      <c r="AP37" s="29">
        <f t="shared" si="4"/>
        <v>27.630901480429959</v>
      </c>
      <c r="AQ37" s="380" t="s">
        <v>3</v>
      </c>
      <c r="AR37" s="389">
        <v>0</v>
      </c>
      <c r="AS37" s="32">
        <v>0</v>
      </c>
      <c r="AT37" s="32">
        <v>1021.860324</v>
      </c>
      <c r="AU37" s="20">
        <v>1021.860324</v>
      </c>
      <c r="AV37" s="35">
        <v>423.80039499999998</v>
      </c>
      <c r="AW37" s="32">
        <v>9.3431940000000004</v>
      </c>
      <c r="AX37" s="32">
        <v>0</v>
      </c>
      <c r="AY37" s="20">
        <v>433.14358900000002</v>
      </c>
      <c r="AZ37" s="20">
        <v>1455.003913</v>
      </c>
      <c r="BA37" s="29">
        <f t="shared" si="5"/>
        <v>70.230761228200208</v>
      </c>
      <c r="BB37" s="29">
        <f t="shared" si="6"/>
        <v>29.769238771799785</v>
      </c>
      <c r="BC37" s="380" t="s">
        <v>3</v>
      </c>
      <c r="BD37" s="389">
        <v>0</v>
      </c>
      <c r="BE37" s="32">
        <v>0</v>
      </c>
      <c r="BF37" s="32">
        <v>875.63734399999998</v>
      </c>
      <c r="BG37" s="20">
        <v>875.63734399999998</v>
      </c>
      <c r="BH37" s="35">
        <v>443.27566899999999</v>
      </c>
      <c r="BI37" s="32">
        <v>28.910892</v>
      </c>
      <c r="BJ37" s="32">
        <v>0</v>
      </c>
      <c r="BK37" s="20">
        <v>472.18656099999998</v>
      </c>
      <c r="BL37" s="20">
        <v>1347.823905</v>
      </c>
      <c r="BM37" s="29">
        <f t="shared" si="7"/>
        <v>64.966746824393212</v>
      </c>
      <c r="BN37" s="29">
        <f t="shared" si="8"/>
        <v>35.033253175606795</v>
      </c>
      <c r="BO37" s="380" t="s">
        <v>3</v>
      </c>
      <c r="BP37" s="389">
        <v>0</v>
      </c>
      <c r="BQ37" s="32">
        <v>0</v>
      </c>
      <c r="BR37" s="32">
        <v>1041.7228500000001</v>
      </c>
      <c r="BS37" s="20">
        <v>1041.7228500000001</v>
      </c>
      <c r="BT37" s="35">
        <v>397.91545000000002</v>
      </c>
      <c r="BU37" s="32">
        <v>25.727335</v>
      </c>
      <c r="BV37" s="32">
        <v>0</v>
      </c>
      <c r="BW37" s="20">
        <v>423.642785</v>
      </c>
      <c r="BX37" s="20">
        <v>1465.3656350000001</v>
      </c>
      <c r="BY37" s="29">
        <f t="shared" si="9"/>
        <v>71.089619213023241</v>
      </c>
      <c r="BZ37" s="29">
        <f t="shared" si="10"/>
        <v>28.910380786976759</v>
      </c>
      <c r="CA37" s="380" t="s">
        <v>3</v>
      </c>
      <c r="CB37" s="389">
        <v>0</v>
      </c>
      <c r="CC37" s="32">
        <v>0</v>
      </c>
      <c r="CD37" s="32">
        <v>1017.308727</v>
      </c>
      <c r="CE37" s="20">
        <v>1017.308727</v>
      </c>
      <c r="CF37" s="35">
        <v>457.51668899999999</v>
      </c>
      <c r="CG37" s="32">
        <v>23.460668999999999</v>
      </c>
      <c r="CH37" s="32">
        <v>0</v>
      </c>
      <c r="CI37" s="20">
        <v>480.97735799999998</v>
      </c>
      <c r="CJ37" s="20">
        <v>1498.286085</v>
      </c>
      <c r="CK37" s="29">
        <f t="shared" si="11"/>
        <v>67.898162919933938</v>
      </c>
      <c r="CL37" s="29">
        <f t="shared" si="12"/>
        <v>32.101837080066055</v>
      </c>
      <c r="CM37" s="380" t="s">
        <v>3</v>
      </c>
      <c r="CN37" s="631">
        <v>833.24992199999997</v>
      </c>
      <c r="CO37" s="632">
        <v>63.773890000000002</v>
      </c>
      <c r="CP37" s="632">
        <v>1645.624037</v>
      </c>
      <c r="CQ37" s="633">
        <v>2542.647849</v>
      </c>
      <c r="CR37" s="634">
        <v>32.77095262435612</v>
      </c>
      <c r="CS37" s="634">
        <v>2.5081684050381448</v>
      </c>
      <c r="CT37" s="634">
        <v>64.720878970605739</v>
      </c>
      <c r="CU37" s="380" t="s">
        <v>3</v>
      </c>
      <c r="CV37" s="631">
        <v>1054.8257960000001</v>
      </c>
      <c r="CW37" s="632">
        <v>80.309273000000005</v>
      </c>
      <c r="CX37" s="632">
        <v>2068.9000289999999</v>
      </c>
      <c r="CY37" s="633">
        <v>3204.0350979999998</v>
      </c>
      <c r="CZ37" s="634">
        <v>32.921792793669297</v>
      </c>
      <c r="DA37" s="634">
        <v>2.5065041593998201</v>
      </c>
      <c r="DB37" s="634">
        <v>64.571703046930907</v>
      </c>
      <c r="DC37" s="380" t="s">
        <v>3</v>
      </c>
      <c r="DD37" s="631">
        <v>1271.864386</v>
      </c>
      <c r="DE37" s="632">
        <v>102.658367</v>
      </c>
      <c r="DF37" s="632">
        <v>1859.9131629999999</v>
      </c>
      <c r="DG37" s="633">
        <v>3234.4359159999999</v>
      </c>
      <c r="DH37" s="634">
        <v>39.322602736025267</v>
      </c>
      <c r="DI37" s="634">
        <v>3.1739187192478604</v>
      </c>
      <c r="DJ37" s="634">
        <v>57.503478544726875</v>
      </c>
      <c r="DK37" s="380" t="s">
        <v>3</v>
      </c>
      <c r="DL37" s="631">
        <v>1446.5538200000001</v>
      </c>
      <c r="DM37" s="632">
        <v>134.871668</v>
      </c>
      <c r="DN37" s="632">
        <v>1783.31558</v>
      </c>
      <c r="DO37" s="633">
        <v>3364.7410679999998</v>
      </c>
      <c r="DP37" s="634">
        <v>42.99153458663703</v>
      </c>
      <c r="DQ37" s="634">
        <v>4.0083817825592041</v>
      </c>
      <c r="DR37" s="634">
        <v>53.000083630803772</v>
      </c>
    </row>
    <row r="38" spans="1:122" ht="15.75" x14ac:dyDescent="0.25">
      <c r="A38" s="380" t="s">
        <v>2</v>
      </c>
      <c r="B38" s="19">
        <v>53.089196000000001</v>
      </c>
      <c r="C38" s="32">
        <v>2909.2774960000002</v>
      </c>
      <c r="D38" s="32">
        <v>8852.1736359999995</v>
      </c>
      <c r="E38" s="20">
        <v>11814.540327999999</v>
      </c>
      <c r="F38" s="19">
        <v>553.69676700000002</v>
      </c>
      <c r="G38" s="32">
        <v>1302.011792</v>
      </c>
      <c r="H38" s="32">
        <v>79.641683</v>
      </c>
      <c r="I38" s="20">
        <v>1935.350242</v>
      </c>
      <c r="J38" s="20">
        <v>13749.89057</v>
      </c>
      <c r="K38" s="387">
        <f t="shared" si="0"/>
        <v>85.924613493123971</v>
      </c>
      <c r="L38" s="388">
        <f t="shared" si="1"/>
        <v>14.075386506876033</v>
      </c>
      <c r="M38" s="380" t="s">
        <v>2</v>
      </c>
      <c r="N38" s="19">
        <v>0</v>
      </c>
      <c r="O38" s="32">
        <v>7.5931550000000003</v>
      </c>
      <c r="P38" s="32">
        <v>12338.767137999999</v>
      </c>
      <c r="Q38" s="20">
        <v>12346.360293</v>
      </c>
      <c r="R38" s="19">
        <v>498.48770999999999</v>
      </c>
      <c r="S38" s="32">
        <v>1956.1835450000001</v>
      </c>
      <c r="T38" s="32">
        <v>0</v>
      </c>
      <c r="U38" s="20">
        <v>2454.6712550000002</v>
      </c>
      <c r="V38" s="20">
        <v>14801.031548000001</v>
      </c>
      <c r="W38" s="29">
        <v>83.415539335623606</v>
      </c>
      <c r="X38" s="29">
        <v>16.584460664376394</v>
      </c>
      <c r="Y38" s="380" t="s">
        <v>2</v>
      </c>
      <c r="Z38" s="389">
        <v>10916.534618</v>
      </c>
      <c r="AA38" s="20">
        <v>10916.534618</v>
      </c>
      <c r="AB38" s="35">
        <v>943.58835399999998</v>
      </c>
      <c r="AC38" s="32">
        <v>1661.8965370000001</v>
      </c>
      <c r="AD38" s="20">
        <v>2605.4848910000001</v>
      </c>
      <c r="AE38" s="20">
        <v>13522.019509</v>
      </c>
      <c r="AF38" s="29">
        <v>80.731540216564255</v>
      </c>
      <c r="AG38" s="29">
        <v>19.268459783435741</v>
      </c>
      <c r="AH38" s="380" t="s">
        <v>2</v>
      </c>
      <c r="AI38" s="389">
        <v>7367.3352770000001</v>
      </c>
      <c r="AJ38" s="20">
        <v>7367.3352770000001</v>
      </c>
      <c r="AK38" s="35">
        <v>628.995093</v>
      </c>
      <c r="AL38" s="32">
        <v>2965.6966320000001</v>
      </c>
      <c r="AM38" s="20">
        <v>3594.6917250000001</v>
      </c>
      <c r="AN38" s="20">
        <f t="shared" si="2"/>
        <v>10962.027001999999</v>
      </c>
      <c r="AO38" s="29">
        <f t="shared" si="3"/>
        <v>67.207782608598251</v>
      </c>
      <c r="AP38" s="29">
        <f t="shared" si="4"/>
        <v>32.792217391401756</v>
      </c>
      <c r="AQ38" s="380" t="s">
        <v>2</v>
      </c>
      <c r="AR38" s="389">
        <v>0</v>
      </c>
      <c r="AS38" s="32">
        <v>16.13</v>
      </c>
      <c r="AT38" s="32">
        <v>6581.0082929999999</v>
      </c>
      <c r="AU38" s="20">
        <v>6597.138293</v>
      </c>
      <c r="AV38" s="35">
        <v>1781.8215990000001</v>
      </c>
      <c r="AW38" s="32">
        <v>1027.55818</v>
      </c>
      <c r="AX38" s="32">
        <v>0</v>
      </c>
      <c r="AY38" s="20">
        <v>2809.3797789999999</v>
      </c>
      <c r="AZ38" s="20">
        <v>9406.5180720000008</v>
      </c>
      <c r="BA38" s="29">
        <f t="shared" si="5"/>
        <v>70.133690729170368</v>
      </c>
      <c r="BB38" s="29">
        <f t="shared" si="6"/>
        <v>29.866309270829621</v>
      </c>
      <c r="BC38" s="380" t="s">
        <v>2</v>
      </c>
      <c r="BD38" s="389">
        <v>0</v>
      </c>
      <c r="BE38" s="32">
        <v>95.831244999999996</v>
      </c>
      <c r="BF38" s="32">
        <v>6338.3389010000001</v>
      </c>
      <c r="BG38" s="20">
        <v>6434.1701460000004</v>
      </c>
      <c r="BH38" s="35">
        <v>644.54992600000003</v>
      </c>
      <c r="BI38" s="32">
        <v>886.45703200000003</v>
      </c>
      <c r="BJ38" s="32">
        <v>0</v>
      </c>
      <c r="BK38" s="20">
        <v>1531.0069579999999</v>
      </c>
      <c r="BL38" s="20">
        <v>7965.1771040000003</v>
      </c>
      <c r="BM38" s="29">
        <f t="shared" si="7"/>
        <v>80.778745556942482</v>
      </c>
      <c r="BN38" s="29">
        <f t="shared" si="8"/>
        <v>19.221254443057514</v>
      </c>
      <c r="BO38" s="380" t="s">
        <v>2</v>
      </c>
      <c r="BP38" s="389">
        <v>0</v>
      </c>
      <c r="BQ38" s="32">
        <v>0</v>
      </c>
      <c r="BR38" s="32">
        <v>6339.1585699999996</v>
      </c>
      <c r="BS38" s="20">
        <v>6339.1585699999996</v>
      </c>
      <c r="BT38" s="35">
        <v>1119.3388870000001</v>
      </c>
      <c r="BU38" s="32">
        <v>2290.3736549999999</v>
      </c>
      <c r="BV38" s="32">
        <v>0</v>
      </c>
      <c r="BW38" s="20">
        <v>3409.7125420000002</v>
      </c>
      <c r="BX38" s="20">
        <v>9748.8711120000007</v>
      </c>
      <c r="BY38" s="29">
        <f t="shared" si="9"/>
        <v>65.02453973565261</v>
      </c>
      <c r="BZ38" s="29">
        <f t="shared" si="10"/>
        <v>34.975460264347376</v>
      </c>
      <c r="CA38" s="380" t="s">
        <v>2</v>
      </c>
      <c r="CB38" s="389">
        <v>0</v>
      </c>
      <c r="CC38" s="32">
        <v>0</v>
      </c>
      <c r="CD38" s="32">
        <v>6809.951575</v>
      </c>
      <c r="CE38" s="20">
        <v>6809.951575</v>
      </c>
      <c r="CF38" s="35">
        <v>485.83776499999999</v>
      </c>
      <c r="CG38" s="32">
        <v>2423.9530570000002</v>
      </c>
      <c r="CH38" s="32">
        <v>0</v>
      </c>
      <c r="CI38" s="20">
        <v>2909.7908219999999</v>
      </c>
      <c r="CJ38" s="20">
        <v>9719.742397</v>
      </c>
      <c r="CK38" s="29">
        <f t="shared" si="11"/>
        <v>70.063087033066765</v>
      </c>
      <c r="CL38" s="29">
        <f t="shared" si="12"/>
        <v>29.936912966933232</v>
      </c>
      <c r="CM38" s="380" t="s">
        <v>2</v>
      </c>
      <c r="CN38" s="631">
        <v>545.58341800000005</v>
      </c>
      <c r="CO38" s="632">
        <v>4930.8983699999999</v>
      </c>
      <c r="CP38" s="632">
        <v>7032.3001039999999</v>
      </c>
      <c r="CQ38" s="633">
        <v>12508.781892000001</v>
      </c>
      <c r="CR38" s="634">
        <v>4.3616030938146606</v>
      </c>
      <c r="CS38" s="634">
        <v>39.419492741763762</v>
      </c>
      <c r="CT38" s="634">
        <v>56.218904164421566</v>
      </c>
      <c r="CU38" s="380" t="s">
        <v>2</v>
      </c>
      <c r="CV38" s="631">
        <v>205.80538200000001</v>
      </c>
      <c r="CW38" s="632">
        <v>2578.8933740000002</v>
      </c>
      <c r="CX38" s="632">
        <v>8524.0783179999999</v>
      </c>
      <c r="CY38" s="633">
        <v>11308.777074</v>
      </c>
      <c r="CZ38" s="634">
        <v>1.81987301238051</v>
      </c>
      <c r="DA38" s="634">
        <v>22.804352381559699</v>
      </c>
      <c r="DB38" s="634">
        <v>75.375774606059807</v>
      </c>
      <c r="DC38" s="380" t="s">
        <v>2</v>
      </c>
      <c r="DD38" s="631">
        <v>1855.5493719999999</v>
      </c>
      <c r="DE38" s="632">
        <v>3106.7176770000001</v>
      </c>
      <c r="DF38" s="632">
        <v>6175.3316029999996</v>
      </c>
      <c r="DG38" s="633">
        <v>11137.598652000001</v>
      </c>
      <c r="DH38" s="634">
        <v>16.660228384749662</v>
      </c>
      <c r="DI38" s="634">
        <v>27.893963268663128</v>
      </c>
      <c r="DJ38" s="634">
        <v>55.445808346587199</v>
      </c>
      <c r="DK38" s="380" t="s">
        <v>2</v>
      </c>
      <c r="DL38" s="631">
        <v>3788.1660259999999</v>
      </c>
      <c r="DM38" s="632">
        <v>1224.3663120000001</v>
      </c>
      <c r="DN38" s="632">
        <v>7182.492193</v>
      </c>
      <c r="DO38" s="633">
        <v>12195.024530999999</v>
      </c>
      <c r="DP38" s="634">
        <v>31.063209560344916</v>
      </c>
      <c r="DQ38" s="634">
        <v>10.039883961591354</v>
      </c>
      <c r="DR38" s="634">
        <v>58.896906478063741</v>
      </c>
    </row>
    <row r="39" spans="1:122" ht="16.5" thickBot="1" x14ac:dyDescent="0.3">
      <c r="A39" s="382" t="s">
        <v>1</v>
      </c>
      <c r="B39" s="21">
        <v>4097.5445170000003</v>
      </c>
      <c r="C39" s="33">
        <v>124.59287999999999</v>
      </c>
      <c r="D39" s="33">
        <v>292335.93100699998</v>
      </c>
      <c r="E39" s="22">
        <v>296558.06840400002</v>
      </c>
      <c r="F39" s="21">
        <v>0</v>
      </c>
      <c r="G39" s="33">
        <v>0</v>
      </c>
      <c r="H39" s="33">
        <v>0</v>
      </c>
      <c r="I39" s="22">
        <v>0</v>
      </c>
      <c r="J39" s="22">
        <v>296558.06840400002</v>
      </c>
      <c r="K39" s="391">
        <f t="shared" si="0"/>
        <v>100</v>
      </c>
      <c r="L39" s="388">
        <f t="shared" si="1"/>
        <v>0</v>
      </c>
      <c r="M39" s="382" t="s">
        <v>1</v>
      </c>
      <c r="N39" s="21">
        <v>0</v>
      </c>
      <c r="O39" s="33">
        <v>0</v>
      </c>
      <c r="P39" s="33">
        <v>338122.29990500002</v>
      </c>
      <c r="Q39" s="22">
        <v>338122.29990500002</v>
      </c>
      <c r="R39" s="21">
        <v>0</v>
      </c>
      <c r="S39" s="33">
        <v>0</v>
      </c>
      <c r="T39" s="33">
        <v>0</v>
      </c>
      <c r="U39" s="22">
        <v>0</v>
      </c>
      <c r="V39" s="22">
        <v>338122.29990500002</v>
      </c>
      <c r="W39" s="30">
        <v>100</v>
      </c>
      <c r="X39" s="30">
        <v>0</v>
      </c>
      <c r="Y39" s="392" t="s">
        <v>1</v>
      </c>
      <c r="Z39" s="393">
        <v>293889.15972599998</v>
      </c>
      <c r="AA39" s="22">
        <v>293889.15972599998</v>
      </c>
      <c r="AB39" s="36">
        <v>0</v>
      </c>
      <c r="AC39" s="33">
        <v>0</v>
      </c>
      <c r="AD39" s="22">
        <v>0</v>
      </c>
      <c r="AE39" s="22">
        <v>293889.15972599998</v>
      </c>
      <c r="AF39" s="30">
        <v>100</v>
      </c>
      <c r="AG39" s="30">
        <v>0</v>
      </c>
      <c r="AH39" s="392" t="s">
        <v>1</v>
      </c>
      <c r="AI39" s="393">
        <v>327834.72078199999</v>
      </c>
      <c r="AJ39" s="22">
        <v>327834.72078199999</v>
      </c>
      <c r="AK39" s="36">
        <v>0</v>
      </c>
      <c r="AL39" s="33">
        <v>0</v>
      </c>
      <c r="AM39" s="22">
        <v>0</v>
      </c>
      <c r="AN39" s="22">
        <f t="shared" si="2"/>
        <v>327834.72078199999</v>
      </c>
      <c r="AO39" s="30">
        <f t="shared" si="3"/>
        <v>100</v>
      </c>
      <c r="AP39" s="30">
        <f t="shared" si="4"/>
        <v>0</v>
      </c>
      <c r="AQ39" s="392" t="s">
        <v>1</v>
      </c>
      <c r="AR39" s="393">
        <v>0</v>
      </c>
      <c r="AS39" s="33">
        <v>0</v>
      </c>
      <c r="AT39" s="33">
        <v>293903.32004999998</v>
      </c>
      <c r="AU39" s="22">
        <v>293903.32004999998</v>
      </c>
      <c r="AV39" s="36">
        <v>0</v>
      </c>
      <c r="AW39" s="33">
        <v>0</v>
      </c>
      <c r="AX39" s="33">
        <v>0</v>
      </c>
      <c r="AY39" s="22">
        <v>0</v>
      </c>
      <c r="AZ39" s="22">
        <v>293903.32004999998</v>
      </c>
      <c r="BA39" s="30">
        <f t="shared" si="5"/>
        <v>100</v>
      </c>
      <c r="BB39" s="30">
        <f t="shared" si="6"/>
        <v>0</v>
      </c>
      <c r="BC39" s="392" t="s">
        <v>1</v>
      </c>
      <c r="BD39" s="393">
        <v>0</v>
      </c>
      <c r="BE39" s="33"/>
      <c r="BF39" s="33">
        <v>328531.12905500003</v>
      </c>
      <c r="BG39" s="22">
        <v>328531.12905500003</v>
      </c>
      <c r="BH39" s="36"/>
      <c r="BI39" s="33"/>
      <c r="BJ39" s="33"/>
      <c r="BK39" s="22"/>
      <c r="BL39" s="22"/>
      <c r="BM39" s="30"/>
      <c r="BN39" s="30"/>
      <c r="BO39" s="392" t="s">
        <v>1</v>
      </c>
      <c r="BP39" s="393">
        <v>0</v>
      </c>
      <c r="BQ39" s="33">
        <v>0</v>
      </c>
      <c r="BR39" s="33">
        <v>318279.748815</v>
      </c>
      <c r="BS39" s="22">
        <v>318279.748815</v>
      </c>
      <c r="BT39" s="36">
        <v>0</v>
      </c>
      <c r="BU39" s="33">
        <v>0</v>
      </c>
      <c r="BV39" s="33">
        <v>0</v>
      </c>
      <c r="BW39" s="22">
        <v>0</v>
      </c>
      <c r="BX39" s="22">
        <v>318279.748815</v>
      </c>
      <c r="BY39" s="30"/>
      <c r="BZ39" s="30"/>
      <c r="CA39" s="392" t="s">
        <v>1</v>
      </c>
      <c r="CB39" s="393">
        <v>0</v>
      </c>
      <c r="CC39" s="33">
        <v>0</v>
      </c>
      <c r="CD39" s="33">
        <v>301354.46422899998</v>
      </c>
      <c r="CE39" s="22">
        <v>301354.46422899998</v>
      </c>
      <c r="CF39" s="36">
        <v>0</v>
      </c>
      <c r="CG39" s="33">
        <v>0</v>
      </c>
      <c r="CH39" s="33">
        <v>0</v>
      </c>
      <c r="CI39" s="22">
        <v>0</v>
      </c>
      <c r="CJ39" s="22">
        <v>301354.46422899998</v>
      </c>
      <c r="CK39" s="30"/>
      <c r="CL39" s="30"/>
      <c r="CM39" s="392" t="s">
        <v>1</v>
      </c>
      <c r="CN39" s="635">
        <v>0</v>
      </c>
      <c r="CO39" s="636">
        <v>0</v>
      </c>
      <c r="CP39" s="636">
        <v>326419.84886500001</v>
      </c>
      <c r="CQ39" s="637">
        <v>326419.84886500001</v>
      </c>
      <c r="CR39" s="638">
        <v>0</v>
      </c>
      <c r="CS39" s="638">
        <v>0</v>
      </c>
      <c r="CT39" s="638">
        <v>100</v>
      </c>
      <c r="CU39" s="392" t="s">
        <v>1</v>
      </c>
      <c r="CV39" s="635"/>
      <c r="CW39" s="636"/>
      <c r="CX39" s="636">
        <v>299686.80670000002</v>
      </c>
      <c r="CY39" s="637">
        <v>299686.80670000002</v>
      </c>
      <c r="CZ39" s="638"/>
      <c r="DA39" s="638"/>
      <c r="DB39" s="638">
        <v>100</v>
      </c>
      <c r="DC39" s="392" t="s">
        <v>1</v>
      </c>
      <c r="DD39" s="635">
        <v>13.484999999999999</v>
      </c>
      <c r="DE39" s="636">
        <v>0</v>
      </c>
      <c r="DF39" s="636">
        <v>303036.64520000003</v>
      </c>
      <c r="DG39" s="637">
        <v>303050.13020000001</v>
      </c>
      <c r="DH39" s="638">
        <v>0</v>
      </c>
      <c r="DI39" s="638">
        <v>0</v>
      </c>
      <c r="DJ39" s="638">
        <v>99.995550241146219</v>
      </c>
      <c r="DK39" s="392" t="s">
        <v>1</v>
      </c>
      <c r="DL39" s="635">
        <v>0</v>
      </c>
      <c r="DM39" s="636">
        <v>0</v>
      </c>
      <c r="DN39" s="636">
        <v>305437.48320000002</v>
      </c>
      <c r="DO39" s="637">
        <v>305437.48320000002</v>
      </c>
      <c r="DP39" s="638">
        <v>0</v>
      </c>
      <c r="DQ39" s="638">
        <v>0</v>
      </c>
      <c r="DR39" s="638">
        <v>100</v>
      </c>
    </row>
    <row r="40" spans="1:122" ht="16.5" thickBot="1" x14ac:dyDescent="0.3">
      <c r="A40" s="23" t="s">
        <v>0</v>
      </c>
      <c r="B40" s="24">
        <v>33714.150718999997</v>
      </c>
      <c r="C40" s="34">
        <v>132253.23464800001</v>
      </c>
      <c r="D40" s="34">
        <v>563501.71824900003</v>
      </c>
      <c r="E40" s="25">
        <v>729469.10361600004</v>
      </c>
      <c r="F40" s="24">
        <v>4449.780992</v>
      </c>
      <c r="G40" s="34">
        <v>17754.145548</v>
      </c>
      <c r="H40" s="34">
        <v>920.29598099999998</v>
      </c>
      <c r="I40" s="25">
        <v>23124.222521</v>
      </c>
      <c r="J40" s="25">
        <v>752593.326137</v>
      </c>
      <c r="K40" s="394">
        <f t="shared" si="0"/>
        <v>96.927394687421057</v>
      </c>
      <c r="L40" s="394">
        <f t="shared" si="1"/>
        <v>3.072605312578939</v>
      </c>
      <c r="M40" s="23" t="s">
        <v>0</v>
      </c>
      <c r="N40" s="24">
        <v>225.20594399999999</v>
      </c>
      <c r="O40" s="34">
        <v>171.83874800000001</v>
      </c>
      <c r="P40" s="34">
        <v>776193.66031299997</v>
      </c>
      <c r="Q40" s="25">
        <v>776590.705005</v>
      </c>
      <c r="R40" s="24">
        <v>5881.2066209700006</v>
      </c>
      <c r="S40" s="34">
        <v>19251.320709</v>
      </c>
      <c r="T40" s="34">
        <v>74.834783000000002</v>
      </c>
      <c r="U40" s="25">
        <v>25207.36211297</v>
      </c>
      <c r="V40" s="25">
        <v>801798.06711796997</v>
      </c>
      <c r="W40" s="31">
        <v>96.856145811927831</v>
      </c>
      <c r="X40" s="31">
        <v>3.1438541880721687</v>
      </c>
      <c r="Y40" s="23" t="s">
        <v>0</v>
      </c>
      <c r="Z40" s="34">
        <v>716068.82517600001</v>
      </c>
      <c r="AA40" s="25">
        <v>716068.82517600001</v>
      </c>
      <c r="AB40" s="37">
        <v>6242.6795670000001</v>
      </c>
      <c r="AC40" s="34">
        <v>20267.517828</v>
      </c>
      <c r="AD40" s="25">
        <v>26510.197394999999</v>
      </c>
      <c r="AE40" s="25">
        <v>742579.02257100004</v>
      </c>
      <c r="AF40" s="31">
        <v>96.429982993161474</v>
      </c>
      <c r="AG40" s="31">
        <v>3.5700170068385266</v>
      </c>
      <c r="AH40" s="23" t="s">
        <v>0</v>
      </c>
      <c r="AI40" s="34">
        <v>742723.47595600004</v>
      </c>
      <c r="AJ40" s="25">
        <v>742881.51901400008</v>
      </c>
      <c r="AK40" s="37">
        <v>15960.682710999999</v>
      </c>
      <c r="AL40" s="34">
        <v>20201.061548000001</v>
      </c>
      <c r="AM40" s="25">
        <v>36161.744258999999</v>
      </c>
      <c r="AN40" s="25">
        <f t="shared" si="2"/>
        <v>779043.26327300002</v>
      </c>
      <c r="AO40" s="31">
        <f t="shared" si="3"/>
        <v>95.35818535840059</v>
      </c>
      <c r="AP40" s="31">
        <f t="shared" si="4"/>
        <v>4.6418146415994155</v>
      </c>
      <c r="AQ40" s="23" t="s">
        <v>0</v>
      </c>
      <c r="AR40" s="37">
        <v>6.2574649999999998</v>
      </c>
      <c r="AS40" s="34">
        <v>2095.5329999999999</v>
      </c>
      <c r="AT40" s="34">
        <v>715812.28290999995</v>
      </c>
      <c r="AU40" s="25">
        <v>717914.07337500004</v>
      </c>
      <c r="AV40" s="37">
        <v>21817.442501000001</v>
      </c>
      <c r="AW40" s="34">
        <v>25877.514434000001</v>
      </c>
      <c r="AX40" s="34">
        <v>3.7759999999999998</v>
      </c>
      <c r="AY40" s="25">
        <v>47698.732935</v>
      </c>
      <c r="AZ40" s="25">
        <v>765612.80631000001</v>
      </c>
      <c r="BA40" s="31">
        <f t="shared" si="5"/>
        <v>93.769862188579097</v>
      </c>
      <c r="BB40" s="31">
        <f t="shared" si="6"/>
        <v>6.2301378114209038</v>
      </c>
      <c r="BC40" s="23" t="s">
        <v>0</v>
      </c>
      <c r="BD40" s="37">
        <v>486.97361999999998</v>
      </c>
      <c r="BE40" s="34">
        <v>122.171245</v>
      </c>
      <c r="BF40" s="34">
        <v>762289.15350899997</v>
      </c>
      <c r="BG40" s="25">
        <v>762898.29837400001</v>
      </c>
      <c r="BH40" s="37">
        <v>22490.396422000002</v>
      </c>
      <c r="BI40" s="34">
        <v>39504.457428000002</v>
      </c>
      <c r="BJ40" s="34">
        <v>200</v>
      </c>
      <c r="BK40" s="25">
        <v>62194.853849999992</v>
      </c>
      <c r="BL40" s="25">
        <v>825093.15222399973</v>
      </c>
      <c r="BM40" s="31">
        <f t="shared" si="7"/>
        <v>92.462080956270654</v>
      </c>
      <c r="BN40" s="31">
        <f t="shared" si="8"/>
        <v>7.5379190437293886</v>
      </c>
      <c r="BO40" s="23" t="s">
        <v>0</v>
      </c>
      <c r="BP40" s="37">
        <v>10221.030634000001</v>
      </c>
      <c r="BQ40" s="34">
        <v>170.59049400000001</v>
      </c>
      <c r="BR40" s="34">
        <v>779281.83339299995</v>
      </c>
      <c r="BS40" s="25">
        <v>789673.45452100004</v>
      </c>
      <c r="BT40" s="37">
        <v>29466.179902</v>
      </c>
      <c r="BU40" s="34">
        <v>28141.239777999999</v>
      </c>
      <c r="BV40" s="34">
        <v>32</v>
      </c>
      <c r="BW40" s="25">
        <v>57639.419679999999</v>
      </c>
      <c r="BX40" s="25">
        <v>847312.87420099997</v>
      </c>
      <c r="BY40" s="31">
        <f t="shared" ref="BY40" si="13">(BS40*100)/BX40</f>
        <v>93.197386533946769</v>
      </c>
      <c r="BZ40" s="31">
        <f t="shared" ref="BZ40" si="14">(BW40*100)/BX40</f>
        <v>6.8026134660532431</v>
      </c>
      <c r="CA40" s="23" t="s">
        <v>0</v>
      </c>
      <c r="CB40" s="37">
        <v>434.60000300000002</v>
      </c>
      <c r="CC40" s="34">
        <v>390.550186</v>
      </c>
      <c r="CD40" s="34">
        <v>765631.07052099996</v>
      </c>
      <c r="CE40" s="25">
        <v>766456.22071000002</v>
      </c>
      <c r="CF40" s="37">
        <v>25343.792283999999</v>
      </c>
      <c r="CG40" s="34">
        <v>32512.738559000001</v>
      </c>
      <c r="CH40" s="34">
        <v>0</v>
      </c>
      <c r="CI40" s="25">
        <v>57856.530843</v>
      </c>
      <c r="CJ40" s="25">
        <v>824312.75155299995</v>
      </c>
      <c r="CK40" s="31">
        <f t="shared" ref="CK40" si="15">(CE40*100)/CJ40</f>
        <v>92.981240344274852</v>
      </c>
      <c r="CL40" s="31">
        <f t="shared" ref="CL40" si="16">(CI40*100)/CJ40</f>
        <v>7.0187596557251686</v>
      </c>
      <c r="CM40" s="612" t="s">
        <v>0</v>
      </c>
      <c r="CN40" s="639">
        <v>28222.953428000001</v>
      </c>
      <c r="CO40" s="640">
        <v>43466.735627000002</v>
      </c>
      <c r="CP40" s="640">
        <v>789357.69675300003</v>
      </c>
      <c r="CQ40" s="641">
        <v>861047.38580799999</v>
      </c>
      <c r="CR40" s="642">
        <v>3.2777468340509284</v>
      </c>
      <c r="CS40" s="642">
        <v>5.0481235229825554</v>
      </c>
      <c r="CT40" s="642">
        <v>91.67412964296652</v>
      </c>
      <c r="CU40" s="23" t="s">
        <v>0</v>
      </c>
      <c r="CV40" s="669">
        <v>32505.5821</v>
      </c>
      <c r="CW40" s="670">
        <v>56786.291241999999</v>
      </c>
      <c r="CX40" s="670">
        <v>763077.95135800005</v>
      </c>
      <c r="CY40" s="671">
        <v>852369.8247</v>
      </c>
      <c r="CZ40" s="672">
        <v>3.8135538305149002</v>
      </c>
      <c r="DA40" s="672">
        <v>6.6621658341772596</v>
      </c>
      <c r="DB40" s="672">
        <v>89.524280335307907</v>
      </c>
      <c r="DC40" s="23" t="s">
        <v>0</v>
      </c>
      <c r="DD40" s="669">
        <v>51071.366297</v>
      </c>
      <c r="DE40" s="670">
        <v>49872.618133999997</v>
      </c>
      <c r="DF40" s="670">
        <v>768555.00647400005</v>
      </c>
      <c r="DG40" s="671">
        <v>869498.99090500001</v>
      </c>
      <c r="DH40" s="672">
        <v>5.8736544643764832</v>
      </c>
      <c r="DI40" s="672">
        <v>5.7357879256525779</v>
      </c>
      <c r="DJ40" s="672">
        <v>88.390557609970941</v>
      </c>
      <c r="DK40" s="23" t="s">
        <v>0</v>
      </c>
      <c r="DL40" s="669">
        <v>44817.120627999997</v>
      </c>
      <c r="DM40" s="670">
        <v>65275.330909999997</v>
      </c>
      <c r="DN40" s="670">
        <v>787331.14836300001</v>
      </c>
      <c r="DO40" s="671">
        <v>897423.59990100004</v>
      </c>
      <c r="DP40" s="672">
        <v>4.9939761594127932</v>
      </c>
      <c r="DQ40" s="672">
        <v>7.273636543233418</v>
      </c>
      <c r="DR40" s="672">
        <v>87.732387297353782</v>
      </c>
    </row>
    <row r="41" spans="1:122" ht="37.5" customHeight="1" x14ac:dyDescent="0.2">
      <c r="A41" s="26"/>
      <c r="M41" s="26"/>
      <c r="W41" s="27"/>
      <c r="X41" s="27"/>
      <c r="Y41" s="26"/>
      <c r="AH41" s="26"/>
      <c r="AQ41" s="26"/>
      <c r="BC41" s="26"/>
      <c r="BO41" s="26"/>
      <c r="CA41" s="26"/>
      <c r="CM41" s="939" t="s">
        <v>594</v>
      </c>
      <c r="CN41" s="940"/>
      <c r="CO41" s="940"/>
      <c r="CP41" s="940"/>
      <c r="CQ41" s="940"/>
      <c r="CR41" s="940"/>
      <c r="CS41" s="940"/>
      <c r="CT41" s="941"/>
      <c r="CU41" s="3"/>
      <c r="DC41" s="3"/>
      <c r="DK41" s="866" t="s">
        <v>1830</v>
      </c>
      <c r="DL41" s="867"/>
      <c r="DM41" s="867"/>
      <c r="DN41" s="867"/>
      <c r="DO41" s="867"/>
      <c r="DP41" s="867"/>
      <c r="DQ41" s="867"/>
      <c r="DR41" s="868"/>
    </row>
    <row r="42" spans="1:122" x14ac:dyDescent="0.2">
      <c r="A42" s="26"/>
      <c r="M42" s="26"/>
      <c r="W42" s="27"/>
      <c r="X42" s="27"/>
      <c r="Y42" s="26"/>
      <c r="AH42" s="26"/>
      <c r="AQ42" s="26"/>
      <c r="BC42" s="26"/>
      <c r="BO42" s="26"/>
      <c r="CA42" s="26"/>
      <c r="CM42" s="26"/>
      <c r="CU42" s="26"/>
      <c r="DC42" s="26"/>
      <c r="DH42" s="705"/>
      <c r="DK42" s="3"/>
      <c r="DL42" s="705"/>
      <c r="DM42" s="705"/>
      <c r="DN42" s="705"/>
      <c r="DO42" s="705"/>
    </row>
    <row r="43" spans="1:122" x14ac:dyDescent="0.2">
      <c r="A43" s="26"/>
      <c r="M43" s="26"/>
      <c r="W43" s="27"/>
      <c r="X43" s="27"/>
      <c r="Y43" s="26"/>
      <c r="AH43" s="26"/>
      <c r="AQ43" s="26"/>
      <c r="BC43" s="26"/>
      <c r="BO43" s="26"/>
      <c r="CA43" s="26"/>
      <c r="CM43" s="26"/>
      <c r="CU43" s="26"/>
      <c r="DC43" s="26"/>
      <c r="DK43" s="3"/>
      <c r="DL43" s="705"/>
      <c r="DM43" s="705"/>
      <c r="DN43" s="705"/>
      <c r="DO43" s="705"/>
    </row>
    <row r="44" spans="1:122" x14ac:dyDescent="0.2">
      <c r="A44" s="26"/>
      <c r="M44" s="26"/>
      <c r="W44" s="27"/>
      <c r="X44" s="27"/>
      <c r="Y44" s="26"/>
      <c r="AH44" s="26"/>
      <c r="AQ44" s="26"/>
      <c r="BC44" s="26"/>
      <c r="BO44" s="26"/>
      <c r="CA44" s="26"/>
      <c r="CM44" s="26"/>
      <c r="CU44" s="26"/>
      <c r="DC44" s="26"/>
      <c r="DK44" s="3"/>
      <c r="DL44" s="705"/>
      <c r="DM44" s="705"/>
      <c r="DN44" s="705"/>
      <c r="DO44" s="705"/>
    </row>
    <row r="45" spans="1:122" x14ac:dyDescent="0.2">
      <c r="A45" s="26"/>
      <c r="M45" s="26"/>
      <c r="W45" s="27"/>
      <c r="X45" s="27"/>
      <c r="Y45" s="26"/>
      <c r="AH45" s="26"/>
      <c r="AQ45" s="26"/>
      <c r="BC45" s="26"/>
      <c r="BO45" s="26"/>
      <c r="CA45" s="26"/>
      <c r="CM45" s="26"/>
      <c r="CU45" s="26"/>
      <c r="DC45" s="26"/>
      <c r="DK45" s="3"/>
      <c r="DL45" s="705"/>
      <c r="DM45" s="705"/>
      <c r="DN45" s="705"/>
      <c r="DO45" s="705"/>
    </row>
    <row r="46" spans="1:122" x14ac:dyDescent="0.2">
      <c r="A46" s="26"/>
      <c r="M46" s="26"/>
      <c r="W46" s="27"/>
      <c r="X46" s="27"/>
      <c r="Y46" s="26"/>
      <c r="AH46" s="26"/>
      <c r="AQ46" s="26"/>
      <c r="BC46" s="26"/>
      <c r="BO46" s="26"/>
      <c r="CA46" s="26"/>
      <c r="CM46" s="26"/>
      <c r="CU46" s="26"/>
      <c r="DC46" s="26"/>
      <c r="DK46" s="3"/>
      <c r="DL46" s="705"/>
      <c r="DM46" s="705"/>
      <c r="DN46" s="705"/>
      <c r="DO46" s="705"/>
    </row>
    <row r="47" spans="1:122" x14ac:dyDescent="0.2">
      <c r="A47" s="26"/>
      <c r="M47" s="26"/>
      <c r="W47" s="27"/>
      <c r="X47" s="27"/>
      <c r="Y47" s="26"/>
      <c r="AH47" s="26"/>
      <c r="AQ47" s="26"/>
      <c r="BC47" s="26"/>
      <c r="BO47" s="26"/>
      <c r="CA47" s="26"/>
      <c r="CM47" s="26"/>
      <c r="CU47" s="26"/>
      <c r="DC47" s="26"/>
      <c r="DK47" s="3"/>
      <c r="DL47" s="705"/>
      <c r="DM47" s="705"/>
      <c r="DN47" s="705"/>
      <c r="DO47" s="705"/>
    </row>
    <row r="48" spans="1:122" x14ac:dyDescent="0.2">
      <c r="A48" s="26"/>
      <c r="M48" s="26"/>
      <c r="W48" s="27"/>
      <c r="X48" s="27"/>
      <c r="Y48" s="26"/>
      <c r="AH48" s="26"/>
      <c r="AQ48" s="26"/>
      <c r="BC48" s="26"/>
      <c r="BO48" s="26"/>
      <c r="CA48" s="26"/>
      <c r="CM48" s="26"/>
      <c r="CU48" s="26"/>
      <c r="DC48" s="26"/>
      <c r="DK48" s="3"/>
      <c r="DL48" s="705"/>
      <c r="DM48" s="705"/>
      <c r="DN48" s="705"/>
      <c r="DO48" s="705"/>
    </row>
    <row r="49" spans="1:119" x14ac:dyDescent="0.2">
      <c r="A49" s="26"/>
      <c r="M49" s="26"/>
      <c r="W49" s="27"/>
      <c r="X49" s="27"/>
      <c r="Y49" s="26"/>
      <c r="AH49" s="26"/>
      <c r="AQ49" s="26"/>
      <c r="BC49" s="26"/>
      <c r="BO49" s="26"/>
      <c r="CA49" s="26"/>
      <c r="CM49" s="26"/>
      <c r="CU49" s="26"/>
      <c r="DC49" s="26"/>
      <c r="DK49" s="3"/>
      <c r="DL49" s="705"/>
      <c r="DM49" s="705"/>
      <c r="DN49" s="705"/>
      <c r="DO49" s="705"/>
    </row>
    <row r="50" spans="1:119" x14ac:dyDescent="0.2">
      <c r="A50" s="26"/>
      <c r="M50" s="26"/>
      <c r="W50" s="27"/>
      <c r="X50" s="27"/>
      <c r="Y50" s="26"/>
      <c r="AH50" s="26"/>
      <c r="AQ50" s="26"/>
      <c r="BC50" s="26"/>
      <c r="BO50" s="26"/>
      <c r="CA50" s="26"/>
      <c r="CM50" s="26"/>
      <c r="CU50" s="26"/>
      <c r="DC50" s="26"/>
      <c r="DK50" s="3"/>
      <c r="DL50" s="705"/>
      <c r="DM50" s="705"/>
      <c r="DN50" s="705"/>
      <c r="DO50" s="705"/>
    </row>
    <row r="51" spans="1:119" x14ac:dyDescent="0.2">
      <c r="A51" s="26"/>
      <c r="M51" s="26"/>
      <c r="W51" s="27"/>
      <c r="X51" s="27"/>
      <c r="Y51" s="26"/>
      <c r="AH51" s="26"/>
      <c r="AQ51" s="26"/>
      <c r="BC51" s="26"/>
      <c r="BO51" s="26"/>
      <c r="CA51" s="26"/>
      <c r="CM51" s="26"/>
      <c r="CU51" s="26"/>
      <c r="DC51" s="26"/>
      <c r="DK51" s="3"/>
      <c r="DL51" s="705"/>
      <c r="DM51" s="705"/>
      <c r="DN51" s="705"/>
      <c r="DO51" s="705"/>
    </row>
    <row r="52" spans="1:119" x14ac:dyDescent="0.2">
      <c r="A52" s="26"/>
      <c r="M52" s="26"/>
      <c r="W52" s="27"/>
      <c r="X52" s="27"/>
      <c r="Y52" s="26"/>
      <c r="AH52" s="26"/>
      <c r="AQ52" s="26"/>
      <c r="BC52" s="26"/>
      <c r="BO52" s="26"/>
      <c r="CA52" s="26"/>
      <c r="CM52" s="26"/>
      <c r="CU52" s="26"/>
      <c r="DC52" s="26"/>
      <c r="DK52" s="3"/>
      <c r="DL52" s="705"/>
      <c r="DM52" s="705"/>
      <c r="DN52" s="705"/>
      <c r="DO52" s="705"/>
    </row>
    <row r="53" spans="1:119" x14ac:dyDescent="0.2">
      <c r="A53" s="26"/>
      <c r="M53" s="26"/>
      <c r="W53" s="27"/>
      <c r="X53" s="27"/>
      <c r="Y53" s="26"/>
      <c r="AH53" s="26"/>
      <c r="AQ53" s="26"/>
      <c r="BC53" s="26"/>
      <c r="BO53" s="26"/>
      <c r="CA53" s="26"/>
      <c r="CM53" s="26"/>
      <c r="CU53" s="26"/>
      <c r="DC53" s="26"/>
      <c r="DK53" s="3"/>
      <c r="DL53" s="705"/>
      <c r="DM53" s="705"/>
      <c r="DN53" s="705"/>
      <c r="DO53" s="705"/>
    </row>
    <row r="54" spans="1:119" x14ac:dyDescent="0.2">
      <c r="A54" s="26"/>
      <c r="M54" s="26"/>
      <c r="W54" s="27"/>
      <c r="X54" s="27"/>
      <c r="Y54" s="26"/>
      <c r="AH54" s="26"/>
      <c r="AQ54" s="26"/>
      <c r="BC54" s="26"/>
      <c r="BO54" s="26"/>
      <c r="CA54" s="26"/>
      <c r="CM54" s="26"/>
      <c r="CU54" s="26"/>
      <c r="DC54" s="26"/>
      <c r="DK54" s="3"/>
      <c r="DL54" s="705"/>
      <c r="DM54" s="705"/>
      <c r="DN54" s="705"/>
      <c r="DO54" s="705"/>
    </row>
    <row r="55" spans="1:119" x14ac:dyDescent="0.2">
      <c r="A55" s="26"/>
      <c r="M55" s="26"/>
      <c r="W55" s="27"/>
      <c r="X55" s="27"/>
      <c r="Y55" s="26"/>
      <c r="AH55" s="26"/>
      <c r="AQ55" s="26"/>
      <c r="BC55" s="26"/>
      <c r="BO55" s="26"/>
      <c r="CA55" s="26"/>
      <c r="CM55" s="26"/>
      <c r="CU55" s="26"/>
      <c r="DC55" s="26"/>
      <c r="DK55" s="3"/>
      <c r="DL55" s="705"/>
      <c r="DM55" s="705"/>
      <c r="DN55" s="705"/>
      <c r="DO55" s="705"/>
    </row>
    <row r="56" spans="1:119" x14ac:dyDescent="0.2">
      <c r="A56" s="26"/>
      <c r="M56" s="26"/>
      <c r="W56" s="27"/>
      <c r="X56" s="27"/>
      <c r="Y56" s="26"/>
      <c r="AH56" s="26"/>
      <c r="AQ56" s="26"/>
      <c r="BC56" s="26"/>
      <c r="BO56" s="26"/>
      <c r="CA56" s="26"/>
      <c r="CM56" s="26"/>
      <c r="CU56" s="26"/>
      <c r="DC56" s="26"/>
      <c r="DK56" s="3"/>
      <c r="DL56" s="705"/>
      <c r="DM56" s="705"/>
      <c r="DN56" s="705"/>
      <c r="DO56" s="705"/>
    </row>
    <row r="57" spans="1:119" x14ac:dyDescent="0.2">
      <c r="A57" s="26"/>
      <c r="M57" s="26"/>
      <c r="W57" s="27"/>
      <c r="X57" s="27"/>
      <c r="Y57" s="26"/>
      <c r="AH57" s="26"/>
      <c r="AQ57" s="26"/>
      <c r="BC57" s="26"/>
      <c r="BO57" s="26"/>
      <c r="CA57" s="26"/>
      <c r="CM57" s="26"/>
      <c r="CU57" s="26"/>
      <c r="DC57" s="26"/>
      <c r="DK57" s="3"/>
      <c r="DL57" s="705"/>
      <c r="DM57" s="705"/>
      <c r="DN57" s="705"/>
      <c r="DO57" s="705"/>
    </row>
    <row r="58" spans="1:119" x14ac:dyDescent="0.2">
      <c r="A58" s="26"/>
      <c r="M58" s="26"/>
      <c r="W58" s="27"/>
      <c r="X58" s="27"/>
      <c r="Y58" s="26"/>
      <c r="AH58" s="26"/>
      <c r="AQ58" s="26"/>
      <c r="BC58" s="26"/>
      <c r="BO58" s="26"/>
      <c r="CA58" s="26"/>
      <c r="CM58" s="26"/>
      <c r="CU58" s="26"/>
      <c r="DC58" s="26"/>
      <c r="DK58" s="3"/>
      <c r="DL58" s="705"/>
      <c r="DM58" s="705"/>
      <c r="DN58" s="705"/>
      <c r="DO58" s="705"/>
    </row>
    <row r="59" spans="1:119" x14ac:dyDescent="0.2">
      <c r="A59" s="26"/>
      <c r="M59" s="26"/>
      <c r="W59" s="27"/>
      <c r="X59" s="27"/>
      <c r="Y59" s="26"/>
      <c r="AH59" s="26"/>
      <c r="AQ59" s="26"/>
      <c r="BC59" s="26"/>
      <c r="BO59" s="26"/>
      <c r="CA59" s="26"/>
      <c r="CM59" s="26"/>
      <c r="CU59" s="26"/>
      <c r="DC59" s="26"/>
      <c r="DK59" s="3"/>
      <c r="DL59" s="705"/>
      <c r="DM59" s="705"/>
      <c r="DN59" s="705"/>
      <c r="DO59" s="705"/>
    </row>
    <row r="60" spans="1:119" x14ac:dyDescent="0.2">
      <c r="DK60" s="3"/>
      <c r="DL60" s="705"/>
      <c r="DM60" s="705"/>
      <c r="DN60" s="705"/>
      <c r="DO60" s="705"/>
    </row>
    <row r="61" spans="1:119" x14ac:dyDescent="0.2">
      <c r="DK61" s="3"/>
      <c r="DL61" s="705"/>
      <c r="DM61" s="705"/>
      <c r="DN61" s="705"/>
      <c r="DO61" s="705"/>
    </row>
    <row r="62" spans="1:119" x14ac:dyDescent="0.2">
      <c r="DK62" s="3"/>
      <c r="DL62" s="705"/>
      <c r="DM62" s="705"/>
      <c r="DN62" s="705"/>
      <c r="DO62" s="705"/>
    </row>
    <row r="63" spans="1:119" x14ac:dyDescent="0.2">
      <c r="DK63" s="3"/>
      <c r="DL63" s="705"/>
      <c r="DM63" s="705"/>
      <c r="DN63" s="705"/>
      <c r="DO63" s="705"/>
    </row>
    <row r="64" spans="1:119" x14ac:dyDescent="0.2">
      <c r="DK64" s="3"/>
      <c r="DL64" s="705"/>
      <c r="DM64" s="705"/>
      <c r="DN64" s="705"/>
      <c r="DO64" s="705"/>
    </row>
    <row r="65" spans="115:119" x14ac:dyDescent="0.2">
      <c r="DK65" s="3"/>
      <c r="DL65" s="705"/>
      <c r="DM65" s="705"/>
      <c r="DN65" s="705"/>
      <c r="DO65" s="705"/>
    </row>
    <row r="66" spans="115:119" x14ac:dyDescent="0.2">
      <c r="DK66" s="3"/>
      <c r="DL66" s="705"/>
      <c r="DM66" s="705"/>
      <c r="DN66" s="705"/>
      <c r="DO66" s="705"/>
    </row>
    <row r="67" spans="115:119" x14ac:dyDescent="0.2">
      <c r="DK67" s="3"/>
      <c r="DL67" s="705"/>
      <c r="DM67" s="705"/>
      <c r="DN67" s="705"/>
      <c r="DO67" s="705"/>
    </row>
    <row r="68" spans="115:119" x14ac:dyDescent="0.2">
      <c r="DK68" s="3"/>
      <c r="DL68" s="705"/>
      <c r="DM68" s="705"/>
      <c r="DN68" s="705"/>
      <c r="DO68" s="705"/>
    </row>
    <row r="69" spans="115:119" x14ac:dyDescent="0.2">
      <c r="DK69" s="3"/>
      <c r="DL69" s="705"/>
      <c r="DM69" s="705"/>
      <c r="DN69" s="705"/>
      <c r="DO69" s="705"/>
    </row>
    <row r="70" spans="115:119" x14ac:dyDescent="0.2">
      <c r="DK70" s="3"/>
      <c r="DL70" s="705"/>
      <c r="DM70" s="705"/>
      <c r="DN70" s="705"/>
      <c r="DO70" s="705"/>
    </row>
    <row r="71" spans="115:119" x14ac:dyDescent="0.2">
      <c r="DK71" s="3"/>
      <c r="DL71" s="705"/>
      <c r="DM71" s="705"/>
      <c r="DN71" s="705"/>
      <c r="DO71" s="705"/>
    </row>
    <row r="72" spans="115:119" x14ac:dyDescent="0.2">
      <c r="DK72" s="3"/>
      <c r="DL72" s="705"/>
      <c r="DM72" s="705"/>
      <c r="DN72" s="705"/>
      <c r="DO72" s="705"/>
    </row>
    <row r="73" spans="115:119" x14ac:dyDescent="0.2">
      <c r="DK73" s="3"/>
      <c r="DL73" s="705"/>
      <c r="DM73" s="705"/>
      <c r="DN73" s="705"/>
      <c r="DO73" s="705"/>
    </row>
    <row r="74" spans="115:119" x14ac:dyDescent="0.2">
      <c r="DK74" s="3"/>
      <c r="DL74" s="705"/>
      <c r="DM74" s="705"/>
      <c r="DN74" s="705"/>
      <c r="DO74" s="705"/>
    </row>
    <row r="75" spans="115:119" x14ac:dyDescent="0.2">
      <c r="DK75" s="3"/>
      <c r="DL75" s="705"/>
      <c r="DM75" s="705"/>
      <c r="DN75" s="705"/>
      <c r="DO75" s="705"/>
    </row>
    <row r="76" spans="115:119" x14ac:dyDescent="0.2">
      <c r="DK76" s="3"/>
      <c r="DL76" s="705"/>
      <c r="DM76" s="705"/>
      <c r="DN76" s="705"/>
      <c r="DO76" s="705"/>
    </row>
  </sheetData>
  <mergeCells count="118">
    <mergeCell ref="DK1:DR1"/>
    <mergeCell ref="DK2:DR2"/>
    <mergeCell ref="DK3:DK5"/>
    <mergeCell ref="DL3:DR3"/>
    <mergeCell ref="DL4:DL5"/>
    <mergeCell ref="DM4:DM5"/>
    <mergeCell ref="DN4:DN5"/>
    <mergeCell ref="DO4:DO5"/>
    <mergeCell ref="DP4:DP5"/>
    <mergeCell ref="DQ4:DQ5"/>
    <mergeCell ref="DR4:DR5"/>
    <mergeCell ref="DC1:DJ1"/>
    <mergeCell ref="DC2:DJ2"/>
    <mergeCell ref="DC3:DC5"/>
    <mergeCell ref="DD3:DJ3"/>
    <mergeCell ref="DD4:DD5"/>
    <mergeCell ref="DE4:DE5"/>
    <mergeCell ref="DF4:DF5"/>
    <mergeCell ref="DG4:DG5"/>
    <mergeCell ref="DH4:DH5"/>
    <mergeCell ref="DI4:DI5"/>
    <mergeCell ref="DJ4:DJ5"/>
    <mergeCell ref="BY4:BY5"/>
    <mergeCell ref="BZ4:BZ5"/>
    <mergeCell ref="CB4:CE4"/>
    <mergeCell ref="CF4:CI4"/>
    <mergeCell ref="CJ4:CJ5"/>
    <mergeCell ref="BO3:BO5"/>
    <mergeCell ref="BP3:BZ3"/>
    <mergeCell ref="CA3:CA5"/>
    <mergeCell ref="CB3:CL3"/>
    <mergeCell ref="CK4:CK5"/>
    <mergeCell ref="CL4:CL5"/>
    <mergeCell ref="BX4:BX5"/>
    <mergeCell ref="BC3:BC5"/>
    <mergeCell ref="BD3:BN3"/>
    <mergeCell ref="BT4:BW4"/>
    <mergeCell ref="BD4:BG4"/>
    <mergeCell ref="BH4:BK4"/>
    <mergeCell ref="BL4:BL5"/>
    <mergeCell ref="BM4:BM5"/>
    <mergeCell ref="BN4:BN5"/>
    <mergeCell ref="BP4:BS4"/>
    <mergeCell ref="Z3:AG3"/>
    <mergeCell ref="B4:E4"/>
    <mergeCell ref="F4:I4"/>
    <mergeCell ref="J4:J5"/>
    <mergeCell ref="K4:K5"/>
    <mergeCell ref="L4:L5"/>
    <mergeCell ref="Z4:AA4"/>
    <mergeCell ref="AB4:AD4"/>
    <mergeCell ref="AE4:AE5"/>
    <mergeCell ref="AF4:AF5"/>
    <mergeCell ref="AG4:AG5"/>
    <mergeCell ref="AH3:AH5"/>
    <mergeCell ref="AI3:AP3"/>
    <mergeCell ref="AQ3:AQ5"/>
    <mergeCell ref="AR3:BB3"/>
    <mergeCell ref="AK4:AM4"/>
    <mergeCell ref="AN4:AN5"/>
    <mergeCell ref="AO4:AO5"/>
    <mergeCell ref="AP4:AP5"/>
    <mergeCell ref="AI4:AJ4"/>
    <mergeCell ref="AR4:AU4"/>
    <mergeCell ref="AV4:AY4"/>
    <mergeCell ref="AZ4:AZ5"/>
    <mergeCell ref="BA4:BA5"/>
    <mergeCell ref="BB4:BB5"/>
    <mergeCell ref="A3:A5"/>
    <mergeCell ref="B3:L3"/>
    <mergeCell ref="M3:M5"/>
    <mergeCell ref="N3:X3"/>
    <mergeCell ref="Y3:Y5"/>
    <mergeCell ref="R4:U4"/>
    <mergeCell ref="V4:V5"/>
    <mergeCell ref="W4:W5"/>
    <mergeCell ref="X4:X5"/>
    <mergeCell ref="N4:Q4"/>
    <mergeCell ref="BO1:BZ1"/>
    <mergeCell ref="CA1:CL1"/>
    <mergeCell ref="A2:L2"/>
    <mergeCell ref="M2:X2"/>
    <mergeCell ref="Y2:AG2"/>
    <mergeCell ref="AH2:AP2"/>
    <mergeCell ref="AQ2:BB2"/>
    <mergeCell ref="BC2:BN2"/>
    <mergeCell ref="BO2:BZ2"/>
    <mergeCell ref="CA2:CL2"/>
    <mergeCell ref="A1:J1"/>
    <mergeCell ref="M1:X1"/>
    <mergeCell ref="Y1:AG1"/>
    <mergeCell ref="AH1:AP1"/>
    <mergeCell ref="AQ1:BB1"/>
    <mergeCell ref="BC1:BN1"/>
    <mergeCell ref="DK41:DR41"/>
    <mergeCell ref="CM1:CT1"/>
    <mergeCell ref="CM2:CT2"/>
    <mergeCell ref="CM3:CM5"/>
    <mergeCell ref="CN3:CT3"/>
    <mergeCell ref="CR4:CR5"/>
    <mergeCell ref="CT4:CT5"/>
    <mergeCell ref="CN4:CN5"/>
    <mergeCell ref="CO4:CO5"/>
    <mergeCell ref="CP4:CP5"/>
    <mergeCell ref="CQ4:CQ5"/>
    <mergeCell ref="CS4:CS5"/>
    <mergeCell ref="CM41:CT41"/>
    <mergeCell ref="CU1:DB1"/>
    <mergeCell ref="CU2:DB2"/>
    <mergeCell ref="CU3:CU5"/>
    <mergeCell ref="CV3:DB3"/>
    <mergeCell ref="CV4:CV5"/>
    <mergeCell ref="CW4:CW5"/>
    <mergeCell ref="CX4:CX5"/>
    <mergeCell ref="CY4:CY5"/>
    <mergeCell ref="CZ4:CZ5"/>
    <mergeCell ref="DA4:DA5"/>
    <mergeCell ref="DB4:DB5"/>
  </mergeCells>
  <printOptions horizontalCentered="1"/>
  <pageMargins left="0.19685039370078741" right="0.19685039370078741" top="0.31496062992125984" bottom="0.35433070866141736" header="0.15748031496062992" footer="0.15748031496062992"/>
  <pageSetup paperSize="9" scale="63" orientation="landscape" r:id="rId1"/>
  <colBreaks count="7" manualBreakCount="7">
    <brk id="12" max="40" man="1"/>
    <brk id="24" max="40" man="1"/>
    <brk id="33" max="40" man="1"/>
    <brk id="42" max="40" man="1"/>
    <brk id="54" max="40" man="1"/>
    <brk id="66" max="40" man="1"/>
    <brk id="98" max="40"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4"/>
  <sheetViews>
    <sheetView topLeftCell="C1" zoomScaleNormal="100" workbookViewId="0">
      <selection activeCell="C1" sqref="C1"/>
    </sheetView>
  </sheetViews>
  <sheetFormatPr defaultColWidth="9.140625" defaultRowHeight="15.75" x14ac:dyDescent="0.25"/>
  <cols>
    <col min="1" max="1" width="25.7109375" style="9" hidden="1" customWidth="1"/>
    <col min="2" max="2" width="89.7109375" style="10" hidden="1" customWidth="1"/>
    <col min="3" max="3" width="118.85546875" style="15" customWidth="1"/>
    <col min="4" max="4" width="74.42578125" style="9" customWidth="1"/>
    <col min="5" max="16384" width="9.140625" style="9"/>
  </cols>
  <sheetData>
    <row r="1" spans="1:10" customFormat="1" ht="23.25" x14ac:dyDescent="0.35">
      <c r="B1" s="8" t="s">
        <v>34</v>
      </c>
      <c r="C1" s="372" t="s">
        <v>307</v>
      </c>
    </row>
    <row r="2" spans="1:10" customFormat="1" ht="19.5" x14ac:dyDescent="0.25">
      <c r="B2" s="6"/>
      <c r="C2" s="12"/>
    </row>
    <row r="3" spans="1:10" customFormat="1" ht="18.75" x14ac:dyDescent="0.25">
      <c r="B3" s="6" t="s">
        <v>161</v>
      </c>
      <c r="C3" s="373" t="s">
        <v>314</v>
      </c>
    </row>
    <row r="4" spans="1:10" customFormat="1" x14ac:dyDescent="0.25">
      <c r="B4" s="6"/>
      <c r="C4" s="11"/>
    </row>
    <row r="5" spans="1:10" customFormat="1" ht="299.25" x14ac:dyDescent="0.25">
      <c r="B5" s="6"/>
      <c r="C5" s="374" t="s">
        <v>602</v>
      </c>
      <c r="D5" s="613"/>
    </row>
    <row r="6" spans="1:10" customFormat="1" x14ac:dyDescent="0.25">
      <c r="B6" s="6"/>
      <c r="C6" s="827" t="s">
        <v>609</v>
      </c>
    </row>
    <row r="7" spans="1:10" customFormat="1" ht="373.15" customHeight="1" x14ac:dyDescent="0.25">
      <c r="B7" s="6"/>
      <c r="C7" s="374"/>
    </row>
    <row r="8" spans="1:10" s="1" customFormat="1" ht="31.5" x14ac:dyDescent="0.2">
      <c r="A8" s="395"/>
      <c r="B8" s="396" t="s">
        <v>162</v>
      </c>
      <c r="C8" s="371" t="s">
        <v>297</v>
      </c>
      <c r="D8" s="395"/>
      <c r="E8" s="395"/>
      <c r="F8" s="395"/>
    </row>
    <row r="9" spans="1:10" customFormat="1" ht="19.5" x14ac:dyDescent="0.25">
      <c r="A9" s="397"/>
      <c r="B9" s="398"/>
      <c r="C9" s="12"/>
      <c r="D9" s="397"/>
      <c r="E9" s="397"/>
      <c r="F9" s="397"/>
    </row>
    <row r="10" spans="1:10" ht="23.25" customHeight="1" x14ac:dyDescent="0.25">
      <c r="C10" s="14" t="s">
        <v>1660</v>
      </c>
      <c r="D10" s="615"/>
    </row>
    <row r="11" spans="1:10" ht="171" customHeight="1" x14ac:dyDescent="0.25">
      <c r="C11" s="399" t="s">
        <v>324</v>
      </c>
    </row>
    <row r="12" spans="1:10" ht="50.25" customHeight="1" x14ac:dyDescent="0.25">
      <c r="C12" s="369" t="s">
        <v>1672</v>
      </c>
    </row>
    <row r="13" spans="1:10" ht="273" customHeight="1" x14ac:dyDescent="0.25">
      <c r="C13" s="400" t="s">
        <v>444</v>
      </c>
      <c r="D13"/>
      <c r="E13"/>
      <c r="F13"/>
      <c r="G13"/>
      <c r="H13"/>
      <c r="I13"/>
      <c r="J13"/>
    </row>
    <row r="14" spans="1:10" ht="43.5" customHeight="1" x14ac:dyDescent="0.25">
      <c r="C14" s="369" t="s">
        <v>1671</v>
      </c>
      <c r="D14" s="616"/>
      <c r="E14" s="616"/>
      <c r="F14" s="616"/>
      <c r="G14" s="616"/>
      <c r="H14" s="616"/>
      <c r="I14" s="616"/>
      <c r="J14" s="616"/>
    </row>
    <row r="15" spans="1:10" ht="273" customHeight="1" x14ac:dyDescent="0.25">
      <c r="C15" s="400" t="s">
        <v>445</v>
      </c>
      <c r="D15" s="614"/>
      <c r="E15" s="614"/>
      <c r="F15" s="614"/>
      <c r="G15" s="614"/>
      <c r="H15" s="614"/>
      <c r="I15" s="614"/>
      <c r="J15" s="614"/>
    </row>
    <row r="16" spans="1:10" ht="17.45" customHeight="1" x14ac:dyDescent="0.25">
      <c r="C16" s="399"/>
    </row>
    <row r="17" spans="3:3" ht="44.25" customHeight="1" x14ac:dyDescent="0.25">
      <c r="C17" s="369" t="s">
        <v>1705</v>
      </c>
    </row>
    <row r="18" spans="3:3" ht="388.5" customHeight="1" x14ac:dyDescent="0.25">
      <c r="C18" s="401" t="s">
        <v>446</v>
      </c>
    </row>
    <row r="19" spans="3:3" x14ac:dyDescent="0.25">
      <c r="C19" s="399"/>
    </row>
    <row r="20" spans="3:3" ht="52.5" customHeight="1" x14ac:dyDescent="0.25">
      <c r="C20" s="369" t="s">
        <v>1706</v>
      </c>
    </row>
    <row r="21" spans="3:3" ht="396" customHeight="1" x14ac:dyDescent="0.25">
      <c r="C21" s="401" t="s">
        <v>447</v>
      </c>
    </row>
    <row r="22" spans="3:3" ht="21.75" customHeight="1" x14ac:dyDescent="0.25">
      <c r="C22" s="401"/>
    </row>
    <row r="23" spans="3:3" ht="54.75" customHeight="1" x14ac:dyDescent="0.25">
      <c r="C23" s="619" t="s">
        <v>1687</v>
      </c>
    </row>
    <row r="24" spans="3:3" ht="393" customHeight="1" x14ac:dyDescent="0.25">
      <c r="C24" s="401" t="s">
        <v>603</v>
      </c>
    </row>
    <row r="25" spans="3:3" x14ac:dyDescent="0.25">
      <c r="C25" s="399"/>
    </row>
    <row r="26" spans="3:3" ht="42.75" customHeight="1" x14ac:dyDescent="0.25">
      <c r="C26" s="619" t="s">
        <v>1688</v>
      </c>
    </row>
    <row r="27" spans="3:3" ht="346.5" x14ac:dyDescent="0.25">
      <c r="C27" s="401" t="s">
        <v>604</v>
      </c>
    </row>
    <row r="28" spans="3:3" x14ac:dyDescent="0.25">
      <c r="C28" s="399"/>
    </row>
    <row r="29" spans="3:3" ht="37.5" customHeight="1" x14ac:dyDescent="0.25">
      <c r="C29" s="369" t="s">
        <v>1707</v>
      </c>
    </row>
    <row r="30" spans="3:3" ht="255" customHeight="1" x14ac:dyDescent="0.25">
      <c r="C30" s="402" t="s">
        <v>448</v>
      </c>
    </row>
    <row r="31" spans="3:3" x14ac:dyDescent="0.25">
      <c r="C31" s="399"/>
    </row>
    <row r="32" spans="3:3" ht="44.25" customHeight="1" x14ac:dyDescent="0.25">
      <c r="C32" s="369" t="s">
        <v>1708</v>
      </c>
    </row>
    <row r="33" spans="3:10" ht="236.25" x14ac:dyDescent="0.25">
      <c r="C33" s="402" t="s">
        <v>449</v>
      </c>
    </row>
    <row r="34" spans="3:10" x14ac:dyDescent="0.25">
      <c r="C34" s="399"/>
    </row>
    <row r="35" spans="3:10" ht="36.75" customHeight="1" x14ac:dyDescent="0.25">
      <c r="C35" s="619" t="s">
        <v>1695</v>
      </c>
    </row>
    <row r="36" spans="3:10" ht="189" x14ac:dyDescent="0.25">
      <c r="C36" s="401" t="s">
        <v>605</v>
      </c>
    </row>
    <row r="37" spans="3:10" x14ac:dyDescent="0.25">
      <c r="C37" s="399"/>
    </row>
    <row r="38" spans="3:10" ht="41.25" customHeight="1" x14ac:dyDescent="0.25">
      <c r="C38" s="620" t="s">
        <v>1696</v>
      </c>
      <c r="D38" s="621"/>
      <c r="E38" s="621"/>
      <c r="F38" s="621"/>
      <c r="G38" s="621"/>
      <c r="H38" s="621"/>
      <c r="I38" s="621"/>
      <c r="J38" s="621"/>
    </row>
    <row r="39" spans="3:10" ht="189" x14ac:dyDescent="0.25">
      <c r="C39" s="617" t="s">
        <v>606</v>
      </c>
    </row>
    <row r="40" spans="3:10" x14ac:dyDescent="0.25">
      <c r="C40" s="399"/>
    </row>
    <row r="41" spans="3:10" ht="31.5" x14ac:dyDescent="0.25">
      <c r="C41" s="369" t="s">
        <v>1709</v>
      </c>
    </row>
    <row r="42" spans="3:10" ht="197.25" customHeight="1" x14ac:dyDescent="0.25">
      <c r="C42" s="402" t="s">
        <v>450</v>
      </c>
    </row>
    <row r="43" spans="3:10" ht="25.5" customHeight="1" x14ac:dyDescent="0.25">
      <c r="C43" s="399"/>
    </row>
    <row r="44" spans="3:10" ht="31.5" x14ac:dyDescent="0.25">
      <c r="C44" s="369" t="s">
        <v>1710</v>
      </c>
    </row>
    <row r="45" spans="3:10" ht="195.75" customHeight="1" x14ac:dyDescent="0.25">
      <c r="C45" s="402" t="s">
        <v>451</v>
      </c>
    </row>
    <row r="46" spans="3:10" ht="21" customHeight="1" x14ac:dyDescent="0.25">
      <c r="C46" s="399"/>
    </row>
    <row r="47" spans="3:10" ht="40.5" customHeight="1" x14ac:dyDescent="0.25">
      <c r="C47" s="619" t="s">
        <v>1699</v>
      </c>
      <c r="D47" s="621"/>
      <c r="E47" s="621"/>
      <c r="F47" s="621"/>
      <c r="G47" s="621"/>
      <c r="H47" s="621"/>
      <c r="I47" s="621"/>
      <c r="J47" s="621"/>
    </row>
    <row r="48" spans="3:10" ht="196.5" customHeight="1" x14ac:dyDescent="0.25">
      <c r="C48" s="401" t="s">
        <v>607</v>
      </c>
    </row>
    <row r="49" spans="3:10" ht="21" customHeight="1" x14ac:dyDescent="0.25">
      <c r="C49" s="399"/>
    </row>
    <row r="50" spans="3:10" ht="42" customHeight="1" x14ac:dyDescent="0.25">
      <c r="C50" s="622" t="s">
        <v>1700</v>
      </c>
      <c r="D50" s="621"/>
      <c r="E50" s="621"/>
      <c r="F50" s="621"/>
      <c r="G50" s="621"/>
      <c r="H50" s="621"/>
      <c r="I50" s="621"/>
      <c r="J50" s="621"/>
    </row>
    <row r="51" spans="3:10" ht="186" customHeight="1" x14ac:dyDescent="0.25">
      <c r="C51" s="617" t="s">
        <v>608</v>
      </c>
    </row>
    <row r="52" spans="3:10" ht="21" customHeight="1" x14ac:dyDescent="0.25">
      <c r="C52" s="399"/>
    </row>
    <row r="53" spans="3:10" ht="45.75" customHeight="1" x14ac:dyDescent="0.25">
      <c r="C53" s="14" t="s">
        <v>1701</v>
      </c>
    </row>
    <row r="54" spans="3:10" ht="220.5" x14ac:dyDescent="0.25">
      <c r="C54" s="618" t="s">
        <v>610</v>
      </c>
    </row>
  </sheetData>
  <hyperlinks>
    <hyperlink ref="B8" location="'Tavola 1'!Area_stampa" display="Tavola 1 - Stanziamenti definitivi e pagamenti totali del bilancio dello Stato. Spesa corrente, in conto capitale e rimborso passività finanziarie. Anni 2000-2009. Milioni di euro. " xr:uid="{00000000-0004-0000-1200-000000000000}"/>
  </hyperlinks>
  <pageMargins left="0.23622047244094491" right="0.31496062992125984" top="0.43307086614173229" bottom="0.47244094488188981" header="0.23622047244094491" footer="0.19685039370078741"/>
  <pageSetup paperSize="9" scale="80" orientation="portrait" r:id="rId1"/>
  <headerFooter>
    <oddFooter>&amp;R&amp;P/&amp;N</oddFooter>
  </headerFooter>
  <rowBreaks count="6" manualBreakCount="6">
    <brk id="11" max="16383" man="1"/>
    <brk id="16" max="16383" man="1"/>
    <brk id="22" max="16383" man="1"/>
    <brk id="28" max="16383" man="1"/>
    <brk id="37" max="16383" man="1"/>
    <brk id="4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7"/>
  <sheetViews>
    <sheetView topLeftCell="A2" workbookViewId="0">
      <selection activeCell="A4" sqref="A4"/>
    </sheetView>
  </sheetViews>
  <sheetFormatPr defaultRowHeight="12.75" x14ac:dyDescent="0.2"/>
  <cols>
    <col min="1" max="1" width="146.7109375" customWidth="1"/>
  </cols>
  <sheetData>
    <row r="1" spans="1:2" ht="46.5" x14ac:dyDescent="0.2">
      <c r="A1" s="16" t="s">
        <v>307</v>
      </c>
      <c r="B1" t="s">
        <v>1659</v>
      </c>
    </row>
    <row r="3" spans="1:2" ht="18.75" x14ac:dyDescent="0.3">
      <c r="A3" s="495" t="s">
        <v>308</v>
      </c>
    </row>
    <row r="4" spans="1:2" s="1" customFormat="1" ht="287.25" customHeight="1" x14ac:dyDescent="0.2">
      <c r="A4" s="668" t="s">
        <v>644</v>
      </c>
      <c r="B4" s="504"/>
    </row>
    <row r="5" spans="1:2" s="1" customFormat="1" ht="87" customHeight="1" x14ac:dyDescent="0.2">
      <c r="A5" s="668" t="s">
        <v>1839</v>
      </c>
    </row>
    <row r="6" spans="1:2" s="1" customFormat="1" ht="72" customHeight="1" x14ac:dyDescent="0.2">
      <c r="A6" s="542" t="s">
        <v>563</v>
      </c>
    </row>
    <row r="7" spans="1:2" s="1" customFormat="1" ht="141.75" customHeight="1" x14ac:dyDescent="0.2">
      <c r="A7" s="494" t="s">
        <v>551</v>
      </c>
    </row>
    <row r="8" spans="1:2" s="1" customFormat="1" ht="105" customHeight="1" x14ac:dyDescent="0.2">
      <c r="A8" s="494" t="s">
        <v>611</v>
      </c>
    </row>
    <row r="9" spans="1:2" s="1" customFormat="1" ht="97.15" customHeight="1" x14ac:dyDescent="0.2">
      <c r="A9" s="494" t="s">
        <v>1838</v>
      </c>
    </row>
    <row r="10" spans="1:2" s="1" customFormat="1" ht="51" customHeight="1" x14ac:dyDescent="0.2">
      <c r="A10" s="493" t="s">
        <v>310</v>
      </c>
    </row>
    <row r="11" spans="1:2" s="1" customFormat="1" ht="18.75" x14ac:dyDescent="0.2">
      <c r="A11" s="493" t="s">
        <v>313</v>
      </c>
    </row>
    <row r="12" spans="1:2" s="1" customFormat="1" ht="18.75" x14ac:dyDescent="0.2">
      <c r="A12" s="493" t="s">
        <v>311</v>
      </c>
    </row>
    <row r="13" spans="1:2" s="1" customFormat="1" ht="18.75" x14ac:dyDescent="0.2">
      <c r="A13" s="493" t="s">
        <v>312</v>
      </c>
    </row>
    <row r="14" spans="1:2" s="1" customFormat="1" ht="65.25" customHeight="1" x14ac:dyDescent="0.2">
      <c r="A14" s="493" t="s">
        <v>309</v>
      </c>
    </row>
    <row r="15" spans="1:2" ht="18" customHeight="1" x14ac:dyDescent="0.3">
      <c r="A15" s="17"/>
    </row>
    <row r="16" spans="1:2" ht="37.5" x14ac:dyDescent="0.2">
      <c r="A16" s="494" t="s">
        <v>315</v>
      </c>
    </row>
    <row r="17" spans="1:1" ht="19.5" x14ac:dyDescent="0.35">
      <c r="A17" s="2"/>
    </row>
  </sheetData>
  <pageMargins left="0.70866141732283472" right="0.70866141732283472" top="0.74803149606299213" bottom="0.74803149606299213"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R338"/>
  <sheetViews>
    <sheetView zoomScaleNormal="100" zoomScaleSheetLayoutView="68" workbookViewId="0"/>
  </sheetViews>
  <sheetFormatPr defaultColWidth="50.7109375" defaultRowHeight="15.75" x14ac:dyDescent="0.25"/>
  <cols>
    <col min="1" max="1" width="4.7109375" style="45" customWidth="1"/>
    <col min="2" max="2" width="45.7109375" style="45" customWidth="1"/>
    <col min="3" max="3" width="4.7109375" style="46" customWidth="1"/>
    <col min="4" max="4" width="45.7109375" style="46" customWidth="1"/>
    <col min="5" max="5" width="4.7109375" style="46" customWidth="1"/>
    <col min="6" max="6" width="45.7109375" style="46" customWidth="1"/>
    <col min="7" max="7" width="4.7109375" style="47" customWidth="1"/>
    <col min="8" max="8" width="45.7109375" style="47" customWidth="1"/>
    <col min="9" max="9" width="4.7109375" style="47" customWidth="1"/>
    <col min="10" max="10" width="45.7109375" style="47" customWidth="1"/>
    <col min="11" max="11" width="5.28515625" style="51" customWidth="1"/>
    <col min="12" max="12" width="45.7109375" style="51" customWidth="1"/>
    <col min="13" max="13" width="4.7109375" style="47" customWidth="1"/>
    <col min="14" max="14" width="45.85546875" style="47" customWidth="1"/>
    <col min="15" max="15" width="4.7109375" style="47" customWidth="1"/>
    <col min="16" max="16" width="45.85546875" style="47" customWidth="1"/>
    <col min="17" max="17" width="4.7109375" style="47" customWidth="1"/>
    <col min="18" max="18" width="45.85546875" style="47" customWidth="1"/>
    <col min="19" max="19" width="4.7109375" style="47" customWidth="1"/>
    <col min="20" max="20" width="45.85546875" style="47" customWidth="1"/>
    <col min="21" max="21" width="4.85546875" style="51" customWidth="1"/>
    <col min="22" max="22" width="45.85546875" style="51" customWidth="1"/>
    <col min="23" max="23" width="4.85546875" style="51" customWidth="1"/>
    <col min="24" max="24" width="45.85546875" style="51" customWidth="1"/>
    <col min="25" max="25" width="4.85546875" style="51" customWidth="1"/>
    <col min="26" max="26" width="45.85546875" style="51" customWidth="1"/>
    <col min="27" max="27" width="4.85546875" style="51" customWidth="1"/>
    <col min="28" max="28" width="45.85546875" style="51" customWidth="1"/>
    <col min="29" max="222" width="9.140625" style="47" customWidth="1"/>
    <col min="223" max="223" width="5.42578125" style="47" customWidth="1"/>
    <col min="224" max="224" width="50.7109375" style="47" customWidth="1"/>
    <col min="225" max="225" width="5.42578125" style="47" customWidth="1"/>
    <col min="226" max="16384" width="50.7109375" style="47"/>
  </cols>
  <sheetData>
    <row r="1" spans="1:226" ht="23.25" x14ac:dyDescent="0.35">
      <c r="A1" s="44" t="s">
        <v>300</v>
      </c>
      <c r="K1" s="48"/>
      <c r="L1" s="48"/>
    </row>
    <row r="2" spans="1:226" ht="21" x14ac:dyDescent="0.35">
      <c r="A2" s="52" t="s">
        <v>1821</v>
      </c>
      <c r="B2" s="49"/>
      <c r="C2" s="50"/>
      <c r="D2" s="50"/>
      <c r="E2" s="50"/>
      <c r="F2" s="50"/>
      <c r="G2" s="50"/>
      <c r="H2" s="50"/>
      <c r="I2" s="50"/>
      <c r="J2" s="50"/>
      <c r="M2" s="50"/>
      <c r="N2" s="50"/>
      <c r="O2" s="50"/>
      <c r="P2" s="50"/>
      <c r="Q2" s="50"/>
      <c r="R2" s="50"/>
      <c r="S2" s="50"/>
      <c r="T2" s="50"/>
      <c r="U2" s="544"/>
      <c r="V2" s="544"/>
      <c r="W2" s="544"/>
      <c r="X2" s="544"/>
      <c r="Y2" s="544"/>
      <c r="Z2" s="544"/>
      <c r="AA2" s="544"/>
      <c r="AB2" s="544"/>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row>
    <row r="3" spans="1:226" ht="15" customHeight="1" x14ac:dyDescent="0.35">
      <c r="A3" s="1026"/>
      <c r="B3" s="1026"/>
      <c r="C3" s="1026"/>
      <c r="D3" s="1026"/>
      <c r="E3" s="1026"/>
      <c r="F3" s="1026"/>
      <c r="G3" s="1026"/>
      <c r="H3" s="1026"/>
      <c r="I3" s="50"/>
      <c r="J3" s="50"/>
      <c r="M3" s="50"/>
      <c r="N3" s="50"/>
      <c r="O3" s="50"/>
      <c r="P3" s="50"/>
      <c r="Q3" s="50"/>
      <c r="R3" s="50"/>
      <c r="S3" s="50"/>
      <c r="T3" s="50"/>
      <c r="U3" s="544"/>
      <c r="V3" s="544"/>
      <c r="W3" s="544"/>
      <c r="X3" s="544"/>
      <c r="Y3" s="544"/>
      <c r="Z3" s="544"/>
      <c r="AA3" s="544"/>
      <c r="AB3" s="544"/>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row>
    <row r="4" spans="1:226" ht="18.75" x14ac:dyDescent="0.3">
      <c r="A4" s="1027" t="s">
        <v>386</v>
      </c>
      <c r="B4" s="1027"/>
      <c r="C4" s="1027"/>
      <c r="D4" s="1027"/>
      <c r="E4" s="47"/>
      <c r="F4" s="346"/>
      <c r="G4" s="347"/>
      <c r="H4" s="347"/>
      <c r="I4" s="347"/>
      <c r="J4" s="347"/>
      <c r="K4" s="348"/>
      <c r="L4" s="348"/>
      <c r="M4" s="347"/>
      <c r="N4" s="347"/>
      <c r="O4" s="347"/>
      <c r="P4" s="347"/>
      <c r="Q4" s="346"/>
      <c r="R4" s="346"/>
      <c r="S4" s="346"/>
      <c r="T4" s="346"/>
    </row>
    <row r="5" spans="1:226" ht="18.75" x14ac:dyDescent="0.3">
      <c r="A5" s="1028" t="s">
        <v>380</v>
      </c>
      <c r="B5" s="1028"/>
      <c r="C5" s="1028"/>
      <c r="D5" s="1028"/>
      <c r="E5" s="349"/>
      <c r="F5" s="346"/>
      <c r="G5" s="347"/>
      <c r="H5" s="347"/>
      <c r="I5" s="347"/>
      <c r="J5" s="347"/>
      <c r="K5" s="348"/>
      <c r="L5" s="348"/>
      <c r="M5" s="347"/>
      <c r="N5" s="347"/>
      <c r="O5" s="347"/>
      <c r="P5" s="347"/>
      <c r="Q5" s="346"/>
      <c r="R5" s="346"/>
      <c r="S5" s="346"/>
      <c r="T5" s="346"/>
    </row>
    <row r="6" spans="1:226" ht="18.75" x14ac:dyDescent="0.3">
      <c r="A6" s="1029" t="s">
        <v>381</v>
      </c>
      <c r="B6" s="1029"/>
      <c r="C6" s="1029"/>
      <c r="D6" s="1029"/>
      <c r="E6" s="349"/>
      <c r="F6" s="437"/>
      <c r="G6" s="347"/>
      <c r="H6" s="347"/>
      <c r="I6" s="347"/>
      <c r="J6" s="347"/>
      <c r="K6" s="348"/>
      <c r="L6" s="348"/>
      <c r="M6" s="347"/>
      <c r="N6" s="347"/>
      <c r="O6" s="347"/>
      <c r="P6" s="347"/>
      <c r="Q6" s="346"/>
      <c r="R6" s="346"/>
      <c r="S6" s="346"/>
      <c r="T6" s="346"/>
    </row>
    <row r="7" spans="1:226" ht="18.75" x14ac:dyDescent="0.3">
      <c r="A7" s="1030" t="s">
        <v>382</v>
      </c>
      <c r="B7" s="1030"/>
      <c r="C7" s="1030"/>
      <c r="D7" s="1030"/>
      <c r="E7" s="347"/>
      <c r="F7" s="347"/>
      <c r="Q7" s="202"/>
      <c r="R7" s="202"/>
      <c r="S7" s="202"/>
      <c r="T7" s="202"/>
    </row>
    <row r="8" spans="1:226" ht="18.75" x14ac:dyDescent="0.3">
      <c r="A8" s="1031" t="s">
        <v>383</v>
      </c>
      <c r="B8" s="1031"/>
      <c r="C8" s="1031"/>
      <c r="D8" s="1031"/>
      <c r="E8" s="347"/>
      <c r="F8" s="347"/>
      <c r="Q8" s="202"/>
      <c r="R8" s="202"/>
      <c r="S8" s="202"/>
      <c r="T8" s="202"/>
    </row>
    <row r="9" spans="1:226" ht="18.75" x14ac:dyDescent="0.3">
      <c r="A9" s="841" t="s">
        <v>384</v>
      </c>
      <c r="B9" s="841"/>
      <c r="C9" s="841"/>
      <c r="D9" s="841"/>
      <c r="E9" s="347"/>
      <c r="F9" s="347"/>
      <c r="Q9" s="202"/>
      <c r="R9" s="202"/>
      <c r="S9" s="202"/>
      <c r="T9" s="202"/>
    </row>
    <row r="10" spans="1:226" ht="15" customHeight="1" x14ac:dyDescent="0.3">
      <c r="A10" s="1019" t="s">
        <v>385</v>
      </c>
      <c r="B10" s="1019"/>
      <c r="C10" s="1019"/>
      <c r="D10" s="1019"/>
      <c r="E10" s="347"/>
      <c r="F10" s="347"/>
      <c r="Q10" s="202"/>
      <c r="R10" s="202"/>
      <c r="S10" s="202"/>
      <c r="T10" s="202"/>
    </row>
    <row r="11" spans="1:226" ht="11.25" customHeight="1" x14ac:dyDescent="0.25">
      <c r="A11" s="1020"/>
      <c r="B11" s="1020"/>
      <c r="C11" s="1020"/>
      <c r="D11" s="1020"/>
      <c r="E11" s="1020"/>
      <c r="F11" s="1020"/>
      <c r="G11" s="1020"/>
      <c r="H11" s="1020"/>
      <c r="Q11" s="202"/>
      <c r="R11" s="202"/>
      <c r="S11" s="202"/>
      <c r="T11" s="202"/>
    </row>
    <row r="12" spans="1:226" ht="83.25" customHeight="1" thickBot="1" x14ac:dyDescent="0.3">
      <c r="A12" s="1021" t="s">
        <v>530</v>
      </c>
      <c r="B12" s="1021"/>
      <c r="C12" s="1021"/>
      <c r="D12" s="1021"/>
      <c r="E12" s="1021"/>
      <c r="F12" s="1021"/>
      <c r="G12" s="1021"/>
      <c r="H12" s="1021"/>
      <c r="Q12" s="202"/>
      <c r="R12" s="202"/>
      <c r="S12" s="202"/>
      <c r="T12" s="202"/>
      <c r="AA12" s="48"/>
      <c r="AB12" s="48"/>
    </row>
    <row r="13" spans="1:226" ht="17.25" thickTop="1" thickBot="1" x14ac:dyDescent="0.25">
      <c r="A13" s="1022">
        <v>2007</v>
      </c>
      <c r="B13" s="1023"/>
      <c r="C13" s="1024">
        <v>2008</v>
      </c>
      <c r="D13" s="1024"/>
      <c r="E13" s="1023">
        <v>2009</v>
      </c>
      <c r="F13" s="1025"/>
      <c r="G13" s="1015">
        <v>2010</v>
      </c>
      <c r="H13" s="1016"/>
      <c r="I13" s="1015">
        <v>2011</v>
      </c>
      <c r="J13" s="1016"/>
      <c r="K13" s="1017">
        <v>2012</v>
      </c>
      <c r="L13" s="1018"/>
      <c r="M13" s="1017">
        <v>2013</v>
      </c>
      <c r="N13" s="1018"/>
      <c r="O13" s="1017">
        <v>2014</v>
      </c>
      <c r="P13" s="1018"/>
      <c r="Q13" s="1017">
        <v>2015</v>
      </c>
      <c r="R13" s="1018"/>
      <c r="S13" s="1017">
        <v>2016</v>
      </c>
      <c r="T13" s="1018"/>
      <c r="U13" s="991">
        <v>2017</v>
      </c>
      <c r="V13" s="992"/>
      <c r="W13" s="991">
        <v>2018</v>
      </c>
      <c r="X13" s="992"/>
      <c r="Y13" s="991">
        <v>2019</v>
      </c>
      <c r="Z13" s="992"/>
      <c r="AA13" s="991">
        <v>2020</v>
      </c>
      <c r="AB13" s="992"/>
    </row>
    <row r="14" spans="1:226" ht="50.25" customHeight="1" thickTop="1" x14ac:dyDescent="0.2">
      <c r="A14" s="1011" t="s">
        <v>260</v>
      </c>
      <c r="B14" s="1012"/>
      <c r="C14" s="967" t="s">
        <v>260</v>
      </c>
      <c r="D14" s="968"/>
      <c r="E14" s="1013" t="s">
        <v>260</v>
      </c>
      <c r="F14" s="1014"/>
      <c r="G14" s="971" t="s">
        <v>260</v>
      </c>
      <c r="H14" s="962"/>
      <c r="I14" s="1008" t="s">
        <v>260</v>
      </c>
      <c r="J14" s="974"/>
      <c r="K14" s="1008" t="s">
        <v>260</v>
      </c>
      <c r="L14" s="974"/>
      <c r="M14" s="1008" t="s">
        <v>260</v>
      </c>
      <c r="N14" s="974"/>
      <c r="O14" s="1008" t="s">
        <v>260</v>
      </c>
      <c r="P14" s="974"/>
      <c r="Q14" s="1008" t="s">
        <v>260</v>
      </c>
      <c r="R14" s="974"/>
      <c r="S14" s="1008" t="s">
        <v>260</v>
      </c>
      <c r="T14" s="974"/>
      <c r="U14" s="993" t="s">
        <v>260</v>
      </c>
      <c r="V14" s="977"/>
      <c r="W14" s="993" t="s">
        <v>260</v>
      </c>
      <c r="X14" s="977"/>
      <c r="Y14" s="993" t="s">
        <v>260</v>
      </c>
      <c r="Z14" s="977"/>
      <c r="AA14" s="993" t="s">
        <v>260</v>
      </c>
      <c r="AB14" s="977"/>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row>
    <row r="15" spans="1:226" ht="21" customHeight="1" x14ac:dyDescent="0.2">
      <c r="A15" s="54" t="s">
        <v>187</v>
      </c>
      <c r="B15" s="55" t="s">
        <v>36</v>
      </c>
      <c r="C15" s="56" t="s">
        <v>187</v>
      </c>
      <c r="D15" s="56" t="s">
        <v>36</v>
      </c>
      <c r="E15" s="57" t="s">
        <v>187</v>
      </c>
      <c r="F15" s="58" t="s">
        <v>36</v>
      </c>
      <c r="G15" s="59" t="s">
        <v>187</v>
      </c>
      <c r="H15" s="60" t="s">
        <v>36</v>
      </c>
      <c r="I15" s="61" t="s">
        <v>187</v>
      </c>
      <c r="J15" s="62" t="s">
        <v>36</v>
      </c>
      <c r="K15" s="61" t="s">
        <v>187</v>
      </c>
      <c r="L15" s="62" t="s">
        <v>36</v>
      </c>
      <c r="M15" s="61" t="s">
        <v>187</v>
      </c>
      <c r="N15" s="62" t="s">
        <v>36</v>
      </c>
      <c r="O15" s="61" t="s">
        <v>187</v>
      </c>
      <c r="P15" s="62" t="s">
        <v>36</v>
      </c>
      <c r="Q15" s="61" t="s">
        <v>187</v>
      </c>
      <c r="R15" s="62" t="s">
        <v>36</v>
      </c>
      <c r="S15" s="61" t="s">
        <v>187</v>
      </c>
      <c r="T15" s="62" t="s">
        <v>36</v>
      </c>
      <c r="U15" s="545" t="s">
        <v>187</v>
      </c>
      <c r="V15" s="106" t="s">
        <v>36</v>
      </c>
      <c r="W15" s="554" t="s">
        <v>187</v>
      </c>
      <c r="X15" s="71" t="s">
        <v>36</v>
      </c>
      <c r="Y15" s="545" t="s">
        <v>187</v>
      </c>
      <c r="Z15" s="106" t="s">
        <v>36</v>
      </c>
      <c r="AA15" s="554" t="s">
        <v>187</v>
      </c>
      <c r="AB15" s="71" t="s">
        <v>36</v>
      </c>
    </row>
    <row r="16" spans="1:226" ht="18" customHeight="1" x14ac:dyDescent="0.2">
      <c r="A16" s="63" t="s">
        <v>188</v>
      </c>
      <c r="B16" s="64" t="s">
        <v>37</v>
      </c>
      <c r="C16" s="65" t="s">
        <v>188</v>
      </c>
      <c r="D16" s="65" t="s">
        <v>37</v>
      </c>
      <c r="E16" s="66" t="s">
        <v>188</v>
      </c>
      <c r="F16" s="67" t="s">
        <v>37</v>
      </c>
      <c r="G16" s="68" t="s">
        <v>188</v>
      </c>
      <c r="H16" s="69" t="s">
        <v>37</v>
      </c>
      <c r="I16" s="70" t="s">
        <v>188</v>
      </c>
      <c r="J16" s="71" t="s">
        <v>37</v>
      </c>
      <c r="K16" s="70" t="s">
        <v>188</v>
      </c>
      <c r="L16" s="71" t="s">
        <v>37</v>
      </c>
      <c r="M16" s="70" t="s">
        <v>188</v>
      </c>
      <c r="N16" s="71" t="s">
        <v>37</v>
      </c>
      <c r="O16" s="70" t="s">
        <v>188</v>
      </c>
      <c r="P16" s="71" t="s">
        <v>37</v>
      </c>
      <c r="Q16" s="70" t="s">
        <v>188</v>
      </c>
      <c r="R16" s="71" t="s">
        <v>37</v>
      </c>
      <c r="S16" s="70" t="s">
        <v>188</v>
      </c>
      <c r="T16" s="71" t="s">
        <v>37</v>
      </c>
      <c r="U16" s="546"/>
      <c r="V16" s="131"/>
      <c r="W16" s="554"/>
      <c r="X16" s="71"/>
      <c r="Y16" s="554"/>
      <c r="Z16" s="71"/>
      <c r="AA16" s="554"/>
      <c r="AB16" s="71"/>
    </row>
    <row r="17" spans="1:226" ht="22.15" customHeight="1" thickBot="1" x14ac:dyDescent="0.25">
      <c r="A17" s="72" t="s">
        <v>189</v>
      </c>
      <c r="B17" s="73" t="s">
        <v>38</v>
      </c>
      <c r="C17" s="74" t="s">
        <v>189</v>
      </c>
      <c r="D17" s="74" t="s">
        <v>38</v>
      </c>
      <c r="E17" s="75" t="s">
        <v>189</v>
      </c>
      <c r="F17" s="76" t="s">
        <v>38</v>
      </c>
      <c r="G17" s="77" t="s">
        <v>189</v>
      </c>
      <c r="H17" s="78" t="s">
        <v>38</v>
      </c>
      <c r="I17" s="79" t="s">
        <v>189</v>
      </c>
      <c r="J17" s="80" t="s">
        <v>38</v>
      </c>
      <c r="K17" s="79" t="s">
        <v>189</v>
      </c>
      <c r="L17" s="80" t="s">
        <v>38</v>
      </c>
      <c r="M17" s="79" t="s">
        <v>189</v>
      </c>
      <c r="N17" s="80" t="s">
        <v>38</v>
      </c>
      <c r="O17" s="79" t="s">
        <v>189</v>
      </c>
      <c r="P17" s="80" t="s">
        <v>38</v>
      </c>
      <c r="Q17" s="282" t="s">
        <v>189</v>
      </c>
      <c r="R17" s="283" t="s">
        <v>38</v>
      </c>
      <c r="S17" s="79" t="s">
        <v>189</v>
      </c>
      <c r="T17" s="80" t="s">
        <v>38</v>
      </c>
      <c r="U17" s="547" t="s">
        <v>189</v>
      </c>
      <c r="V17" s="548" t="s">
        <v>38</v>
      </c>
      <c r="W17" s="547" t="s">
        <v>189</v>
      </c>
      <c r="X17" s="548" t="s">
        <v>38</v>
      </c>
      <c r="Y17" s="547" t="s">
        <v>189</v>
      </c>
      <c r="Z17" s="548" t="s">
        <v>38</v>
      </c>
      <c r="AA17" s="767" t="s">
        <v>189</v>
      </c>
      <c r="AB17" s="573" t="s">
        <v>38</v>
      </c>
    </row>
    <row r="18" spans="1:226" ht="53.25" customHeight="1" thickTop="1" x14ac:dyDescent="0.2">
      <c r="A18" s="1009" t="s">
        <v>261</v>
      </c>
      <c r="B18" s="1010"/>
      <c r="C18" s="1009" t="s">
        <v>261</v>
      </c>
      <c r="D18" s="1010"/>
      <c r="E18" s="969" t="s">
        <v>261</v>
      </c>
      <c r="F18" s="970"/>
      <c r="G18" s="971" t="s">
        <v>261</v>
      </c>
      <c r="H18" s="962"/>
      <c r="I18" s="1008" t="s">
        <v>261</v>
      </c>
      <c r="J18" s="974"/>
      <c r="K18" s="1008" t="s">
        <v>261</v>
      </c>
      <c r="L18" s="974"/>
      <c r="M18" s="1008" t="s">
        <v>261</v>
      </c>
      <c r="N18" s="974"/>
      <c r="O18" s="1008" t="s">
        <v>261</v>
      </c>
      <c r="P18" s="974"/>
      <c r="Q18" s="1008" t="s">
        <v>261</v>
      </c>
      <c r="R18" s="974"/>
      <c r="S18" s="1008" t="s">
        <v>261</v>
      </c>
      <c r="T18" s="974"/>
      <c r="U18" s="994" t="s">
        <v>261</v>
      </c>
      <c r="V18" s="995"/>
      <c r="W18" s="994" t="s">
        <v>261</v>
      </c>
      <c r="X18" s="995"/>
      <c r="Y18" s="994" t="s">
        <v>261</v>
      </c>
      <c r="Z18" s="995"/>
      <c r="AA18" s="994" t="s">
        <v>261</v>
      </c>
      <c r="AB18" s="995"/>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row>
    <row r="19" spans="1:226" ht="40.5" customHeight="1" x14ac:dyDescent="0.25">
      <c r="A19" s="63" t="s">
        <v>187</v>
      </c>
      <c r="B19" s="64" t="s">
        <v>39</v>
      </c>
      <c r="C19" s="65" t="s">
        <v>187</v>
      </c>
      <c r="D19" s="65" t="s">
        <v>39</v>
      </c>
      <c r="E19" s="81" t="s">
        <v>187</v>
      </c>
      <c r="F19" s="58" t="s">
        <v>39</v>
      </c>
      <c r="G19" s="768" t="s">
        <v>187</v>
      </c>
      <c r="H19" s="82" t="s">
        <v>39</v>
      </c>
      <c r="I19" s="83"/>
      <c r="J19" s="84"/>
      <c r="K19" s="61"/>
      <c r="L19" s="62"/>
      <c r="M19" s="70"/>
      <c r="N19" s="71"/>
      <c r="O19" s="70"/>
      <c r="P19" s="71"/>
      <c r="Q19" s="70"/>
      <c r="R19" s="71"/>
      <c r="S19" s="70"/>
      <c r="T19" s="71"/>
      <c r="U19" s="549"/>
      <c r="V19" s="550"/>
      <c r="W19" s="574"/>
      <c r="X19" s="575"/>
      <c r="Y19" s="574"/>
      <c r="Z19" s="575"/>
      <c r="AA19" s="574"/>
      <c r="AB19" s="575"/>
    </row>
    <row r="20" spans="1:226" ht="69" customHeight="1" x14ac:dyDescent="0.2">
      <c r="A20" s="63"/>
      <c r="B20" s="64"/>
      <c r="C20" s="65"/>
      <c r="D20" s="65"/>
      <c r="E20" s="245"/>
      <c r="F20" s="67"/>
      <c r="G20" s="159"/>
      <c r="H20" s="160"/>
      <c r="I20" s="91" t="s">
        <v>188</v>
      </c>
      <c r="J20" s="92" t="s">
        <v>326</v>
      </c>
      <c r="K20" s="91" t="s">
        <v>188</v>
      </c>
      <c r="L20" s="92" t="s">
        <v>326</v>
      </c>
      <c r="M20" s="70" t="s">
        <v>188</v>
      </c>
      <c r="N20" s="71" t="s">
        <v>326</v>
      </c>
      <c r="O20" s="70" t="s">
        <v>188</v>
      </c>
      <c r="P20" s="71" t="s">
        <v>326</v>
      </c>
      <c r="Q20" s="70" t="s">
        <v>188</v>
      </c>
      <c r="R20" s="71" t="s">
        <v>326</v>
      </c>
      <c r="S20" s="70" t="s">
        <v>188</v>
      </c>
      <c r="T20" s="71" t="s">
        <v>326</v>
      </c>
      <c r="U20" s="545" t="s">
        <v>188</v>
      </c>
      <c r="V20" s="106" t="s">
        <v>326</v>
      </c>
      <c r="W20" s="554" t="s">
        <v>188</v>
      </c>
      <c r="X20" s="71" t="s">
        <v>326</v>
      </c>
      <c r="Y20" s="554" t="s">
        <v>188</v>
      </c>
      <c r="Z20" s="71" t="s">
        <v>326</v>
      </c>
      <c r="AA20" s="553" t="s">
        <v>188</v>
      </c>
      <c r="AB20" s="154" t="s">
        <v>1716</v>
      </c>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row>
    <row r="21" spans="1:226" ht="55.5" customHeight="1" thickBot="1" x14ac:dyDescent="0.25">
      <c r="A21" s="85"/>
      <c r="B21" s="86"/>
      <c r="C21" s="87"/>
      <c r="D21" s="87"/>
      <c r="E21" s="93"/>
      <c r="F21" s="76"/>
      <c r="G21" s="769"/>
      <c r="H21" s="78"/>
      <c r="I21" s="94" t="s">
        <v>189</v>
      </c>
      <c r="J21" s="95" t="s">
        <v>327</v>
      </c>
      <c r="K21" s="94" t="s">
        <v>189</v>
      </c>
      <c r="L21" s="95" t="s">
        <v>327</v>
      </c>
      <c r="M21" s="79" t="s">
        <v>189</v>
      </c>
      <c r="N21" s="80" t="s">
        <v>327</v>
      </c>
      <c r="O21" s="79" t="s">
        <v>189</v>
      </c>
      <c r="P21" s="80" t="s">
        <v>327</v>
      </c>
      <c r="Q21" s="79" t="s">
        <v>189</v>
      </c>
      <c r="R21" s="80" t="s">
        <v>327</v>
      </c>
      <c r="S21" s="79" t="s">
        <v>189</v>
      </c>
      <c r="T21" s="80" t="s">
        <v>327</v>
      </c>
      <c r="U21" s="551"/>
      <c r="V21" s="552"/>
      <c r="W21" s="570"/>
      <c r="X21" s="571"/>
      <c r="Y21" s="570"/>
      <c r="Z21" s="571"/>
      <c r="AA21" s="570"/>
      <c r="AB21" s="571"/>
    </row>
    <row r="22" spans="1:226" ht="33.75" customHeight="1" thickTop="1" x14ac:dyDescent="0.2">
      <c r="A22" s="967" t="s">
        <v>262</v>
      </c>
      <c r="B22" s="968"/>
      <c r="C22" s="967" t="s">
        <v>262</v>
      </c>
      <c r="D22" s="968"/>
      <c r="E22" s="969" t="s">
        <v>262</v>
      </c>
      <c r="F22" s="970"/>
      <c r="G22" s="971" t="s">
        <v>262</v>
      </c>
      <c r="H22" s="962"/>
      <c r="I22" s="972" t="s">
        <v>262</v>
      </c>
      <c r="J22" s="962"/>
      <c r="K22" s="972" t="s">
        <v>262</v>
      </c>
      <c r="L22" s="962"/>
      <c r="M22" s="999" t="s">
        <v>262</v>
      </c>
      <c r="N22" s="1000"/>
      <c r="O22" s="999" t="s">
        <v>262</v>
      </c>
      <c r="P22" s="1000"/>
      <c r="Q22" s="999" t="s">
        <v>262</v>
      </c>
      <c r="R22" s="1000"/>
      <c r="S22" s="999" t="s">
        <v>262</v>
      </c>
      <c r="T22" s="1000"/>
      <c r="U22" s="963" t="s">
        <v>262</v>
      </c>
      <c r="V22" s="964"/>
      <c r="W22" s="965" t="s">
        <v>262</v>
      </c>
      <c r="X22" s="966"/>
      <c r="Y22" s="965" t="s">
        <v>262</v>
      </c>
      <c r="Z22" s="966"/>
      <c r="AA22" s="965" t="s">
        <v>262</v>
      </c>
      <c r="AB22" s="966"/>
    </row>
    <row r="23" spans="1:226" ht="39.75" customHeight="1" x14ac:dyDescent="0.2">
      <c r="A23" s="54" t="s">
        <v>187</v>
      </c>
      <c r="B23" s="55" t="s">
        <v>40</v>
      </c>
      <c r="C23" s="56" t="s">
        <v>187</v>
      </c>
      <c r="D23" s="56" t="s">
        <v>40</v>
      </c>
      <c r="E23" s="96" t="s">
        <v>187</v>
      </c>
      <c r="F23" s="97" t="s">
        <v>40</v>
      </c>
      <c r="G23" s="770" t="s">
        <v>187</v>
      </c>
      <c r="H23" s="98" t="s">
        <v>40</v>
      </c>
      <c r="I23" s="99" t="s">
        <v>187</v>
      </c>
      <c r="J23" s="100" t="s">
        <v>40</v>
      </c>
      <c r="K23" s="70" t="s">
        <v>187</v>
      </c>
      <c r="L23" s="71" t="s">
        <v>40</v>
      </c>
      <c r="M23" s="70" t="s">
        <v>187</v>
      </c>
      <c r="N23" s="71" t="s">
        <v>40</v>
      </c>
      <c r="O23" s="70" t="s">
        <v>187</v>
      </c>
      <c r="P23" s="71" t="s">
        <v>40</v>
      </c>
      <c r="Q23" s="70" t="s">
        <v>187</v>
      </c>
      <c r="R23" s="71" t="s">
        <v>40</v>
      </c>
      <c r="S23" s="70" t="s">
        <v>187</v>
      </c>
      <c r="T23" s="71" t="s">
        <v>40</v>
      </c>
      <c r="U23" s="545" t="s">
        <v>187</v>
      </c>
      <c r="V23" s="106" t="s">
        <v>40</v>
      </c>
      <c r="W23" s="545" t="s">
        <v>187</v>
      </c>
      <c r="X23" s="106" t="s">
        <v>40</v>
      </c>
      <c r="Y23" s="545" t="s">
        <v>187</v>
      </c>
      <c r="Z23" s="106" t="s">
        <v>40</v>
      </c>
      <c r="AA23" s="554" t="s">
        <v>187</v>
      </c>
      <c r="AB23" s="71" t="s">
        <v>40</v>
      </c>
    </row>
    <row r="24" spans="1:226" ht="31.5" x14ac:dyDescent="0.2">
      <c r="A24" s="63" t="s">
        <v>188</v>
      </c>
      <c r="B24" s="64" t="s">
        <v>41</v>
      </c>
      <c r="C24" s="65" t="s">
        <v>188</v>
      </c>
      <c r="D24" s="65" t="s">
        <v>41</v>
      </c>
      <c r="E24" s="66" t="s">
        <v>188</v>
      </c>
      <c r="F24" s="67" t="s">
        <v>41</v>
      </c>
      <c r="G24" s="101" t="s">
        <v>188</v>
      </c>
      <c r="H24" s="102" t="s">
        <v>41</v>
      </c>
      <c r="I24" s="70" t="s">
        <v>188</v>
      </c>
      <c r="J24" s="71" t="s">
        <v>41</v>
      </c>
      <c r="K24" s="70" t="s">
        <v>188</v>
      </c>
      <c r="L24" s="71" t="s">
        <v>41</v>
      </c>
      <c r="M24" s="70" t="s">
        <v>188</v>
      </c>
      <c r="N24" s="71" t="s">
        <v>41</v>
      </c>
      <c r="O24" s="70" t="s">
        <v>188</v>
      </c>
      <c r="P24" s="71" t="s">
        <v>41</v>
      </c>
      <c r="Q24" s="70" t="s">
        <v>188</v>
      </c>
      <c r="R24" s="71" t="s">
        <v>41</v>
      </c>
      <c r="S24" s="70" t="s">
        <v>188</v>
      </c>
      <c r="T24" s="71" t="s">
        <v>41</v>
      </c>
      <c r="U24" s="546"/>
      <c r="V24" s="131"/>
      <c r="W24" s="554"/>
      <c r="X24" s="71"/>
      <c r="Y24" s="554"/>
      <c r="Z24" s="71"/>
      <c r="AA24" s="554"/>
      <c r="AB24" s="71"/>
    </row>
    <row r="25" spans="1:226" ht="63" x14ac:dyDescent="0.2">
      <c r="A25" s="63" t="s">
        <v>189</v>
      </c>
      <c r="B25" s="64" t="s">
        <v>42</v>
      </c>
      <c r="C25" s="65" t="s">
        <v>189</v>
      </c>
      <c r="D25" s="65" t="s">
        <v>42</v>
      </c>
      <c r="E25" s="66" t="s">
        <v>189</v>
      </c>
      <c r="F25" s="67" t="s">
        <v>42</v>
      </c>
      <c r="G25" s="101" t="s">
        <v>189</v>
      </c>
      <c r="H25" s="102" t="s">
        <v>42</v>
      </c>
      <c r="I25" s="103" t="s">
        <v>189</v>
      </c>
      <c r="J25" s="104" t="s">
        <v>328</v>
      </c>
      <c r="K25" s="103" t="s">
        <v>189</v>
      </c>
      <c r="L25" s="104" t="s">
        <v>431</v>
      </c>
      <c r="M25" s="70" t="s">
        <v>189</v>
      </c>
      <c r="N25" s="71" t="s">
        <v>431</v>
      </c>
      <c r="O25" s="70" t="s">
        <v>189</v>
      </c>
      <c r="P25" s="71" t="s">
        <v>431</v>
      </c>
      <c r="Q25" s="70" t="s">
        <v>189</v>
      </c>
      <c r="R25" s="71" t="s">
        <v>431</v>
      </c>
      <c r="S25" s="70" t="s">
        <v>189</v>
      </c>
      <c r="T25" s="71" t="s">
        <v>431</v>
      </c>
      <c r="U25" s="546"/>
      <c r="V25" s="131"/>
      <c r="W25" s="554"/>
      <c r="X25" s="71"/>
      <c r="Y25" s="554"/>
      <c r="Z25" s="71"/>
      <c r="AA25" s="554"/>
      <c r="AB25" s="71"/>
    </row>
    <row r="26" spans="1:226" ht="31.5" x14ac:dyDescent="0.2">
      <c r="A26" s="63" t="s">
        <v>190</v>
      </c>
      <c r="B26" s="64" t="s">
        <v>43</v>
      </c>
      <c r="C26" s="65" t="s">
        <v>190</v>
      </c>
      <c r="D26" s="65" t="s">
        <v>43</v>
      </c>
      <c r="E26" s="66" t="s">
        <v>190</v>
      </c>
      <c r="F26" s="67" t="s">
        <v>43</v>
      </c>
      <c r="G26" s="68" t="s">
        <v>190</v>
      </c>
      <c r="H26" s="69" t="s">
        <v>43</v>
      </c>
      <c r="I26" s="105" t="s">
        <v>190</v>
      </c>
      <c r="J26" s="106" t="s">
        <v>43</v>
      </c>
      <c r="K26" s="70" t="s">
        <v>190</v>
      </c>
      <c r="L26" s="71" t="s">
        <v>43</v>
      </c>
      <c r="M26" s="105" t="s">
        <v>190</v>
      </c>
      <c r="N26" s="106" t="s">
        <v>43</v>
      </c>
      <c r="O26" s="70" t="s">
        <v>190</v>
      </c>
      <c r="P26" s="71" t="s">
        <v>43</v>
      </c>
      <c r="Q26" s="70" t="s">
        <v>190</v>
      </c>
      <c r="R26" s="71" t="s">
        <v>43</v>
      </c>
      <c r="S26" s="70" t="s">
        <v>190</v>
      </c>
      <c r="T26" s="71" t="s">
        <v>43</v>
      </c>
      <c r="U26" s="553" t="s">
        <v>190</v>
      </c>
      <c r="V26" s="154" t="s">
        <v>564</v>
      </c>
      <c r="W26" s="554" t="s">
        <v>190</v>
      </c>
      <c r="X26" s="71" t="s">
        <v>564</v>
      </c>
      <c r="Y26" s="546"/>
      <c r="Z26" s="131"/>
      <c r="AA26" s="554"/>
      <c r="AB26" s="71"/>
    </row>
    <row r="27" spans="1:226" ht="41.25" customHeight="1" x14ac:dyDescent="0.2">
      <c r="A27" s="63" t="s">
        <v>191</v>
      </c>
      <c r="B27" s="64" t="s">
        <v>44</v>
      </c>
      <c r="C27" s="65" t="s">
        <v>191</v>
      </c>
      <c r="D27" s="65" t="s">
        <v>44</v>
      </c>
      <c r="E27" s="66" t="s">
        <v>191</v>
      </c>
      <c r="F27" s="67" t="s">
        <v>44</v>
      </c>
      <c r="G27" s="68" t="s">
        <v>191</v>
      </c>
      <c r="H27" s="69" t="s">
        <v>44</v>
      </c>
      <c r="I27" s="70" t="s">
        <v>191</v>
      </c>
      <c r="J27" s="71" t="s">
        <v>44</v>
      </c>
      <c r="K27" s="107" t="s">
        <v>191</v>
      </c>
      <c r="L27" s="106" t="s">
        <v>44</v>
      </c>
      <c r="M27" s="105" t="s">
        <v>191</v>
      </c>
      <c r="N27" s="106" t="s">
        <v>44</v>
      </c>
      <c r="O27" s="70" t="s">
        <v>191</v>
      </c>
      <c r="P27" s="71" t="s">
        <v>44</v>
      </c>
      <c r="Q27" s="70" t="s">
        <v>191</v>
      </c>
      <c r="R27" s="71" t="s">
        <v>44</v>
      </c>
      <c r="S27" s="70" t="s">
        <v>191</v>
      </c>
      <c r="T27" s="71" t="s">
        <v>44</v>
      </c>
      <c r="U27" s="553" t="s">
        <v>191</v>
      </c>
      <c r="V27" s="154" t="s">
        <v>565</v>
      </c>
      <c r="W27" s="554" t="s">
        <v>191</v>
      </c>
      <c r="X27" s="71" t="s">
        <v>565</v>
      </c>
      <c r="Y27" s="554" t="s">
        <v>191</v>
      </c>
      <c r="Z27" s="71" t="s">
        <v>565</v>
      </c>
      <c r="AA27" s="554" t="s">
        <v>191</v>
      </c>
      <c r="AB27" s="71" t="s">
        <v>565</v>
      </c>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row>
    <row r="28" spans="1:226" ht="39.75" customHeight="1" x14ac:dyDescent="0.2">
      <c r="A28" s="63" t="s">
        <v>192</v>
      </c>
      <c r="B28" s="64" t="s">
        <v>45</v>
      </c>
      <c r="C28" s="65" t="s">
        <v>192</v>
      </c>
      <c r="D28" s="65" t="s">
        <v>45</v>
      </c>
      <c r="E28" s="66" t="s">
        <v>192</v>
      </c>
      <c r="F28" s="67" t="s">
        <v>45</v>
      </c>
      <c r="G28" s="68" t="s">
        <v>192</v>
      </c>
      <c r="H28" s="69" t="s">
        <v>45</v>
      </c>
      <c r="I28" s="107" t="s">
        <v>192</v>
      </c>
      <c r="J28" s="108" t="s">
        <v>45</v>
      </c>
      <c r="K28" s="70" t="s">
        <v>192</v>
      </c>
      <c r="L28" s="71" t="s">
        <v>45</v>
      </c>
      <c r="M28" s="70" t="s">
        <v>192</v>
      </c>
      <c r="N28" s="71" t="s">
        <v>45</v>
      </c>
      <c r="O28" s="70" t="s">
        <v>192</v>
      </c>
      <c r="P28" s="71" t="s">
        <v>45</v>
      </c>
      <c r="Q28" s="70" t="s">
        <v>192</v>
      </c>
      <c r="R28" s="71" t="s">
        <v>45</v>
      </c>
      <c r="S28" s="70" t="s">
        <v>192</v>
      </c>
      <c r="T28" s="71" t="s">
        <v>45</v>
      </c>
      <c r="U28" s="545" t="s">
        <v>192</v>
      </c>
      <c r="V28" s="106" t="s">
        <v>45</v>
      </c>
      <c r="W28" s="554" t="s">
        <v>192</v>
      </c>
      <c r="X28" s="71" t="s">
        <v>45</v>
      </c>
      <c r="Y28" s="545" t="s">
        <v>192</v>
      </c>
      <c r="Z28" s="106" t="s">
        <v>45</v>
      </c>
      <c r="AA28" s="554" t="s">
        <v>192</v>
      </c>
      <c r="AB28" s="71" t="s">
        <v>45</v>
      </c>
    </row>
    <row r="29" spans="1:226" ht="24.6" customHeight="1" x14ac:dyDescent="0.2">
      <c r="A29" s="109"/>
      <c r="B29" s="110"/>
      <c r="C29" s="109"/>
      <c r="D29" s="110"/>
      <c r="E29" s="109"/>
      <c r="F29" s="110"/>
      <c r="G29" s="771"/>
      <c r="H29" s="111"/>
      <c r="I29" s="91" t="s">
        <v>193</v>
      </c>
      <c r="J29" s="92" t="s">
        <v>325</v>
      </c>
      <c r="K29" s="70" t="s">
        <v>193</v>
      </c>
      <c r="L29" s="71" t="s">
        <v>325</v>
      </c>
      <c r="M29" s="105" t="s">
        <v>193</v>
      </c>
      <c r="N29" s="106" t="s">
        <v>325</v>
      </c>
      <c r="O29" s="70" t="s">
        <v>193</v>
      </c>
      <c r="P29" s="71" t="s">
        <v>325</v>
      </c>
      <c r="Q29" s="70" t="s">
        <v>193</v>
      </c>
      <c r="R29" s="71" t="s">
        <v>325</v>
      </c>
      <c r="S29" s="70" t="s">
        <v>193</v>
      </c>
      <c r="T29" s="71" t="s">
        <v>325</v>
      </c>
      <c r="U29" s="545" t="s">
        <v>193</v>
      </c>
      <c r="V29" s="106" t="s">
        <v>325</v>
      </c>
      <c r="W29" s="554" t="s">
        <v>193</v>
      </c>
      <c r="X29" s="71" t="s">
        <v>325</v>
      </c>
      <c r="Y29" s="545" t="s">
        <v>193</v>
      </c>
      <c r="Z29" s="106" t="s">
        <v>325</v>
      </c>
      <c r="AA29" s="554" t="s">
        <v>193</v>
      </c>
      <c r="AB29" s="71" t="s">
        <v>325</v>
      </c>
    </row>
    <row r="30" spans="1:226" ht="36" customHeight="1" x14ac:dyDescent="0.2">
      <c r="A30" s="159"/>
      <c r="B30" s="160"/>
      <c r="C30" s="159"/>
      <c r="D30" s="160"/>
      <c r="E30" s="159"/>
      <c r="F30" s="160"/>
      <c r="G30" s="159"/>
      <c r="H30" s="160"/>
      <c r="I30" s="159"/>
      <c r="J30" s="160"/>
      <c r="K30" s="159"/>
      <c r="L30" s="160"/>
      <c r="M30" s="128" t="s">
        <v>194</v>
      </c>
      <c r="N30" s="163" t="s">
        <v>433</v>
      </c>
      <c r="O30" s="70" t="s">
        <v>194</v>
      </c>
      <c r="P30" s="71" t="s">
        <v>433</v>
      </c>
      <c r="Q30" s="70" t="s">
        <v>194</v>
      </c>
      <c r="R30" s="71" t="s">
        <v>433</v>
      </c>
      <c r="S30" s="70" t="s">
        <v>194</v>
      </c>
      <c r="T30" s="71" t="s">
        <v>433</v>
      </c>
      <c r="U30" s="554" t="s">
        <v>194</v>
      </c>
      <c r="V30" s="71" t="s">
        <v>433</v>
      </c>
      <c r="W30" s="554" t="s">
        <v>194</v>
      </c>
      <c r="X30" s="71" t="s">
        <v>433</v>
      </c>
      <c r="Y30" s="554" t="s">
        <v>194</v>
      </c>
      <c r="Z30" s="71" t="s">
        <v>433</v>
      </c>
      <c r="AA30" s="554" t="s">
        <v>194</v>
      </c>
      <c r="AB30" s="71" t="s">
        <v>433</v>
      </c>
    </row>
    <row r="31" spans="1:226" ht="41.25" customHeight="1" x14ac:dyDescent="0.2">
      <c r="A31" s="89"/>
      <c r="B31" s="134"/>
      <c r="C31" s="89"/>
      <c r="D31" s="134"/>
      <c r="E31" s="89"/>
      <c r="F31" s="134"/>
      <c r="G31" s="89"/>
      <c r="H31" s="90"/>
      <c r="I31" s="134"/>
      <c r="J31" s="90"/>
      <c r="K31" s="134"/>
      <c r="L31" s="90"/>
      <c r="M31" s="137"/>
      <c r="N31" s="138"/>
      <c r="O31" s="135"/>
      <c r="P31" s="135"/>
      <c r="Q31" s="135"/>
      <c r="R31" s="135"/>
      <c r="S31" s="135"/>
      <c r="T31" s="135"/>
      <c r="U31" s="555" t="s">
        <v>195</v>
      </c>
      <c r="V31" s="129" t="s">
        <v>566</v>
      </c>
      <c r="W31" s="564" t="s">
        <v>195</v>
      </c>
      <c r="X31" s="71" t="s">
        <v>566</v>
      </c>
      <c r="Y31" s="564" t="s">
        <v>195</v>
      </c>
      <c r="Z31" s="71" t="s">
        <v>566</v>
      </c>
      <c r="AA31" s="564" t="s">
        <v>195</v>
      </c>
      <c r="AB31" s="71" t="s">
        <v>566</v>
      </c>
    </row>
    <row r="32" spans="1:226" ht="58.5" customHeight="1" thickBot="1" x14ac:dyDescent="0.25">
      <c r="A32" s="89"/>
      <c r="B32" s="134"/>
      <c r="C32" s="89"/>
      <c r="D32" s="134"/>
      <c r="E32" s="89"/>
      <c r="F32" s="134"/>
      <c r="G32" s="89"/>
      <c r="H32" s="90"/>
      <c r="I32" s="134"/>
      <c r="J32" s="90"/>
      <c r="K32" s="134"/>
      <c r="L32" s="90"/>
      <c r="M32" s="137"/>
      <c r="N32" s="138"/>
      <c r="O32" s="135"/>
      <c r="P32" s="135"/>
      <c r="Q32" s="135"/>
      <c r="R32" s="135"/>
      <c r="S32" s="135"/>
      <c r="T32" s="135"/>
      <c r="U32" s="555" t="s">
        <v>196</v>
      </c>
      <c r="V32" s="129" t="s">
        <v>567</v>
      </c>
      <c r="W32" s="564" t="s">
        <v>196</v>
      </c>
      <c r="X32" s="71" t="s">
        <v>567</v>
      </c>
      <c r="Y32" s="564" t="s">
        <v>196</v>
      </c>
      <c r="Z32" s="71" t="s">
        <v>567</v>
      </c>
      <c r="AA32" s="564" t="s">
        <v>196</v>
      </c>
      <c r="AB32" s="71" t="s">
        <v>567</v>
      </c>
    </row>
    <row r="33" spans="1:226" ht="32.25" customHeight="1" thickTop="1" x14ac:dyDescent="0.2">
      <c r="A33" s="967" t="s">
        <v>263</v>
      </c>
      <c r="B33" s="968"/>
      <c r="C33" s="967" t="s">
        <v>263</v>
      </c>
      <c r="D33" s="968"/>
      <c r="E33" s="969" t="s">
        <v>263</v>
      </c>
      <c r="F33" s="970"/>
      <c r="G33" s="971" t="s">
        <v>263</v>
      </c>
      <c r="H33" s="962"/>
      <c r="I33" s="972" t="s">
        <v>263</v>
      </c>
      <c r="J33" s="962"/>
      <c r="K33" s="961" t="s">
        <v>263</v>
      </c>
      <c r="L33" s="962"/>
      <c r="M33" s="961" t="s">
        <v>263</v>
      </c>
      <c r="N33" s="962"/>
      <c r="O33" s="973" t="s">
        <v>263</v>
      </c>
      <c r="P33" s="974"/>
      <c r="Q33" s="973" t="s">
        <v>263</v>
      </c>
      <c r="R33" s="974"/>
      <c r="S33" s="973" t="s">
        <v>263</v>
      </c>
      <c r="T33" s="974"/>
      <c r="U33" s="973" t="s">
        <v>263</v>
      </c>
      <c r="V33" s="974"/>
      <c r="W33" s="973" t="s">
        <v>263</v>
      </c>
      <c r="X33" s="974"/>
      <c r="Y33" s="973" t="s">
        <v>263</v>
      </c>
      <c r="Z33" s="974"/>
      <c r="AA33" s="973" t="s">
        <v>263</v>
      </c>
      <c r="AB33" s="974"/>
    </row>
    <row r="34" spans="1:226" ht="31.5" x14ac:dyDescent="0.2">
      <c r="A34" s="54" t="s">
        <v>187</v>
      </c>
      <c r="B34" s="55" t="s">
        <v>46</v>
      </c>
      <c r="C34" s="56" t="s">
        <v>187</v>
      </c>
      <c r="D34" s="56" t="s">
        <v>46</v>
      </c>
      <c r="E34" s="57" t="s">
        <v>187</v>
      </c>
      <c r="F34" s="58" t="s">
        <v>46</v>
      </c>
      <c r="G34" s="59" t="s">
        <v>187</v>
      </c>
      <c r="H34" s="60" t="s">
        <v>46</v>
      </c>
      <c r="I34" s="103" t="s">
        <v>187</v>
      </c>
      <c r="J34" s="104" t="s">
        <v>329</v>
      </c>
      <c r="K34" s="70" t="s">
        <v>187</v>
      </c>
      <c r="L34" s="71" t="s">
        <v>329</v>
      </c>
      <c r="M34" s="70" t="s">
        <v>187</v>
      </c>
      <c r="N34" s="71" t="s">
        <v>329</v>
      </c>
      <c r="O34" s="70" t="s">
        <v>187</v>
      </c>
      <c r="P34" s="71" t="s">
        <v>329</v>
      </c>
      <c r="Q34" s="70" t="s">
        <v>187</v>
      </c>
      <c r="R34" s="71" t="s">
        <v>329</v>
      </c>
      <c r="S34" s="70" t="s">
        <v>187</v>
      </c>
      <c r="T34" s="71" t="s">
        <v>329</v>
      </c>
      <c r="U34" s="554" t="s">
        <v>187</v>
      </c>
      <c r="V34" s="71" t="s">
        <v>329</v>
      </c>
      <c r="W34" s="554" t="s">
        <v>187</v>
      </c>
      <c r="X34" s="71" t="s">
        <v>329</v>
      </c>
      <c r="Y34" s="554" t="s">
        <v>187</v>
      </c>
      <c r="Z34" s="71" t="s">
        <v>329</v>
      </c>
      <c r="AA34" s="545" t="s">
        <v>187</v>
      </c>
      <c r="AB34" s="106" t="s">
        <v>329</v>
      </c>
    </row>
    <row r="35" spans="1:226" ht="31.5" x14ac:dyDescent="0.2">
      <c r="A35" s="63" t="s">
        <v>188</v>
      </c>
      <c r="B35" s="64" t="s">
        <v>47</v>
      </c>
      <c r="C35" s="65" t="s">
        <v>188</v>
      </c>
      <c r="D35" s="65" t="s">
        <v>47</v>
      </c>
      <c r="E35" s="66" t="s">
        <v>188</v>
      </c>
      <c r="F35" s="67" t="s">
        <v>47</v>
      </c>
      <c r="G35" s="68" t="s">
        <v>188</v>
      </c>
      <c r="H35" s="69" t="s">
        <v>47</v>
      </c>
      <c r="I35" s="112" t="s">
        <v>188</v>
      </c>
      <c r="J35" s="113" t="s">
        <v>330</v>
      </c>
      <c r="K35" s="59" t="s">
        <v>188</v>
      </c>
      <c r="L35" s="60" t="s">
        <v>330</v>
      </c>
      <c r="M35" s="114" t="s">
        <v>188</v>
      </c>
      <c r="N35" s="115" t="s">
        <v>330</v>
      </c>
      <c r="O35" s="70" t="s">
        <v>188</v>
      </c>
      <c r="P35" s="71" t="s">
        <v>330</v>
      </c>
      <c r="Q35" s="70" t="s">
        <v>188</v>
      </c>
      <c r="R35" s="71" t="s">
        <v>330</v>
      </c>
      <c r="S35" s="105" t="s">
        <v>188</v>
      </c>
      <c r="T35" s="106" t="s">
        <v>330</v>
      </c>
      <c r="U35" s="554" t="s">
        <v>188</v>
      </c>
      <c r="V35" s="71" t="s">
        <v>330</v>
      </c>
      <c r="W35" s="554" t="s">
        <v>188</v>
      </c>
      <c r="X35" s="71" t="s">
        <v>330</v>
      </c>
      <c r="Y35" s="554" t="s">
        <v>188</v>
      </c>
      <c r="Z35" s="71" t="s">
        <v>330</v>
      </c>
      <c r="AA35" s="554" t="s">
        <v>188</v>
      </c>
      <c r="AB35" s="71" t="s">
        <v>330</v>
      </c>
    </row>
    <row r="36" spans="1:226" ht="31.5" x14ac:dyDescent="0.2">
      <c r="A36" s="63" t="s">
        <v>189</v>
      </c>
      <c r="B36" s="64" t="s">
        <v>48</v>
      </c>
      <c r="C36" s="65" t="s">
        <v>189</v>
      </c>
      <c r="D36" s="65" t="s">
        <v>48</v>
      </c>
      <c r="E36" s="66" t="s">
        <v>189</v>
      </c>
      <c r="F36" s="67" t="s">
        <v>48</v>
      </c>
      <c r="G36" s="68" t="s">
        <v>189</v>
      </c>
      <c r="H36" s="69" t="s">
        <v>48</v>
      </c>
      <c r="I36" s="68" t="s">
        <v>189</v>
      </c>
      <c r="J36" s="69" t="s">
        <v>48</v>
      </c>
      <c r="K36" s="59" t="s">
        <v>189</v>
      </c>
      <c r="L36" s="60" t="s">
        <v>48</v>
      </c>
      <c r="M36" s="59" t="s">
        <v>189</v>
      </c>
      <c r="N36" s="60" t="s">
        <v>48</v>
      </c>
      <c r="O36" s="61" t="s">
        <v>189</v>
      </c>
      <c r="P36" s="62" t="s">
        <v>48</v>
      </c>
      <c r="Q36" s="83"/>
      <c r="R36" s="84"/>
      <c r="S36" s="61"/>
      <c r="T36" s="62"/>
      <c r="U36" s="554"/>
      <c r="V36" s="71"/>
      <c r="W36" s="554"/>
      <c r="X36" s="71"/>
      <c r="Y36" s="554"/>
      <c r="Z36" s="71"/>
      <c r="AA36" s="554"/>
      <c r="AB36" s="71"/>
    </row>
    <row r="37" spans="1:226" ht="39" customHeight="1" x14ac:dyDescent="0.2">
      <c r="A37" s="63" t="s">
        <v>190</v>
      </c>
      <c r="B37" s="64" t="s">
        <v>49</v>
      </c>
      <c r="C37" s="65" t="s">
        <v>190</v>
      </c>
      <c r="D37" s="65" t="s">
        <v>49</v>
      </c>
      <c r="E37" s="116" t="s">
        <v>190</v>
      </c>
      <c r="F37" s="117" t="s">
        <v>49</v>
      </c>
      <c r="G37" s="118" t="s">
        <v>190</v>
      </c>
      <c r="H37" s="119" t="s">
        <v>49</v>
      </c>
      <c r="I37" s="112" t="s">
        <v>190</v>
      </c>
      <c r="J37" s="113" t="s">
        <v>331</v>
      </c>
      <c r="K37" s="59" t="s">
        <v>190</v>
      </c>
      <c r="L37" s="60" t="s">
        <v>331</v>
      </c>
      <c r="M37" s="114" t="s">
        <v>190</v>
      </c>
      <c r="N37" s="115" t="s">
        <v>331</v>
      </c>
      <c r="O37" s="70" t="s">
        <v>190</v>
      </c>
      <c r="P37" s="71" t="s">
        <v>331</v>
      </c>
      <c r="Q37" s="70" t="s">
        <v>190</v>
      </c>
      <c r="R37" s="71" t="s">
        <v>331</v>
      </c>
      <c r="S37" s="70" t="s">
        <v>190</v>
      </c>
      <c r="T37" s="71" t="s">
        <v>331</v>
      </c>
      <c r="U37" s="554" t="s">
        <v>190</v>
      </c>
      <c r="V37" s="71" t="s">
        <v>331</v>
      </c>
      <c r="W37" s="554" t="s">
        <v>190</v>
      </c>
      <c r="X37" s="71" t="s">
        <v>331</v>
      </c>
      <c r="Y37" s="554" t="s">
        <v>190</v>
      </c>
      <c r="Z37" s="71" t="s">
        <v>331</v>
      </c>
      <c r="AA37" s="545" t="s">
        <v>190</v>
      </c>
      <c r="AB37" s="106" t="s">
        <v>331</v>
      </c>
    </row>
    <row r="38" spans="1:226" ht="31.5" x14ac:dyDescent="0.2">
      <c r="A38" s="63" t="s">
        <v>191</v>
      </c>
      <c r="B38" s="64" t="s">
        <v>50</v>
      </c>
      <c r="C38" s="65" t="s">
        <v>191</v>
      </c>
      <c r="D38" s="65" t="s">
        <v>50</v>
      </c>
      <c r="E38" s="66" t="s">
        <v>191</v>
      </c>
      <c r="F38" s="67" t="s">
        <v>50</v>
      </c>
      <c r="G38" s="68" t="s">
        <v>191</v>
      </c>
      <c r="H38" s="69" t="s">
        <v>50</v>
      </c>
      <c r="I38" s="101" t="s">
        <v>191</v>
      </c>
      <c r="J38" s="102" t="s">
        <v>50</v>
      </c>
      <c r="K38" s="59" t="s">
        <v>191</v>
      </c>
      <c r="L38" s="60" t="s">
        <v>50</v>
      </c>
      <c r="M38" s="59" t="s">
        <v>191</v>
      </c>
      <c r="N38" s="60" t="s">
        <v>50</v>
      </c>
      <c r="O38" s="61" t="s">
        <v>191</v>
      </c>
      <c r="P38" s="62" t="s">
        <v>50</v>
      </c>
      <c r="Q38" s="83"/>
      <c r="R38" s="84"/>
      <c r="S38" s="61"/>
      <c r="T38" s="62"/>
      <c r="U38" s="554"/>
      <c r="V38" s="71"/>
      <c r="W38" s="554"/>
      <c r="X38" s="71"/>
      <c r="Y38" s="554"/>
      <c r="Z38" s="71"/>
      <c r="AA38" s="554"/>
      <c r="AB38" s="71"/>
    </row>
    <row r="39" spans="1:226" ht="37.5" customHeight="1" x14ac:dyDescent="0.2">
      <c r="A39" s="63" t="s">
        <v>192</v>
      </c>
      <c r="B39" s="64" t="s">
        <v>51</v>
      </c>
      <c r="C39" s="65" t="s">
        <v>192</v>
      </c>
      <c r="D39" s="65" t="s">
        <v>51</v>
      </c>
      <c r="E39" s="116" t="s">
        <v>192</v>
      </c>
      <c r="F39" s="117" t="s">
        <v>51</v>
      </c>
      <c r="G39" s="118" t="s">
        <v>192</v>
      </c>
      <c r="H39" s="120" t="s">
        <v>51</v>
      </c>
      <c r="I39" s="121" t="s">
        <v>192</v>
      </c>
      <c r="J39" s="113" t="s">
        <v>332</v>
      </c>
      <c r="K39" s="59" t="s">
        <v>192</v>
      </c>
      <c r="L39" s="60" t="s">
        <v>332</v>
      </c>
      <c r="M39" s="59" t="s">
        <v>192</v>
      </c>
      <c r="N39" s="60" t="s">
        <v>332</v>
      </c>
      <c r="O39" s="61" t="s">
        <v>192</v>
      </c>
      <c r="P39" s="62" t="s">
        <v>332</v>
      </c>
      <c r="Q39" s="61" t="s">
        <v>192</v>
      </c>
      <c r="R39" s="62" t="s">
        <v>332</v>
      </c>
      <c r="S39" s="99" t="s">
        <v>192</v>
      </c>
      <c r="T39" s="100" t="s">
        <v>332</v>
      </c>
      <c r="U39" s="554" t="s">
        <v>192</v>
      </c>
      <c r="V39" s="71" t="s">
        <v>332</v>
      </c>
      <c r="W39" s="554" t="s">
        <v>192</v>
      </c>
      <c r="X39" s="71" t="s">
        <v>332</v>
      </c>
      <c r="Y39" s="554" t="s">
        <v>192</v>
      </c>
      <c r="Z39" s="71" t="s">
        <v>332</v>
      </c>
      <c r="AA39" s="554" t="s">
        <v>192</v>
      </c>
      <c r="AB39" s="71" t="s">
        <v>332</v>
      </c>
    </row>
    <row r="40" spans="1:226" ht="23.25" customHeight="1" x14ac:dyDescent="0.2">
      <c r="A40" s="63" t="s">
        <v>193</v>
      </c>
      <c r="B40" s="64" t="s">
        <v>52</v>
      </c>
      <c r="C40" s="65" t="s">
        <v>193</v>
      </c>
      <c r="D40" s="65" t="s">
        <v>52</v>
      </c>
      <c r="E40" s="66" t="s">
        <v>193</v>
      </c>
      <c r="F40" s="67" t="s">
        <v>52</v>
      </c>
      <c r="G40" s="68" t="s">
        <v>193</v>
      </c>
      <c r="H40" s="69" t="s">
        <v>52</v>
      </c>
      <c r="I40" s="122" t="s">
        <v>193</v>
      </c>
      <c r="J40" s="123" t="s">
        <v>52</v>
      </c>
      <c r="K40" s="59" t="s">
        <v>193</v>
      </c>
      <c r="L40" s="60" t="s">
        <v>52</v>
      </c>
      <c r="M40" s="59" t="s">
        <v>193</v>
      </c>
      <c r="N40" s="60" t="s">
        <v>52</v>
      </c>
      <c r="O40" s="61" t="s">
        <v>193</v>
      </c>
      <c r="P40" s="62" t="s">
        <v>52</v>
      </c>
      <c r="Q40" s="99" t="s">
        <v>193</v>
      </c>
      <c r="R40" s="100" t="s">
        <v>52</v>
      </c>
      <c r="S40" s="61" t="s">
        <v>193</v>
      </c>
      <c r="T40" s="62" t="s">
        <v>52</v>
      </c>
      <c r="U40" s="554" t="s">
        <v>193</v>
      </c>
      <c r="V40" s="71" t="s">
        <v>52</v>
      </c>
      <c r="W40" s="554" t="s">
        <v>193</v>
      </c>
      <c r="X40" s="71" t="s">
        <v>52</v>
      </c>
      <c r="Y40" s="554" t="s">
        <v>193</v>
      </c>
      <c r="Z40" s="71" t="s">
        <v>52</v>
      </c>
      <c r="AA40" s="545" t="s">
        <v>193</v>
      </c>
      <c r="AB40" s="106" t="s">
        <v>52</v>
      </c>
    </row>
    <row r="41" spans="1:226" ht="36.75" customHeight="1" x14ac:dyDescent="0.2">
      <c r="A41" s="63" t="s">
        <v>194</v>
      </c>
      <c r="B41" s="64" t="s">
        <v>53</v>
      </c>
      <c r="C41" s="65" t="s">
        <v>194</v>
      </c>
      <c r="D41" s="65" t="s">
        <v>53</v>
      </c>
      <c r="E41" s="66" t="s">
        <v>194</v>
      </c>
      <c r="F41" s="67" t="s">
        <v>53</v>
      </c>
      <c r="G41" s="68" t="s">
        <v>194</v>
      </c>
      <c r="H41" s="69" t="s">
        <v>53</v>
      </c>
      <c r="I41" s="124" t="s">
        <v>194</v>
      </c>
      <c r="J41" s="113" t="s">
        <v>333</v>
      </c>
      <c r="K41" s="59" t="s">
        <v>194</v>
      </c>
      <c r="L41" s="60" t="s">
        <v>333</v>
      </c>
      <c r="M41" s="59" t="s">
        <v>194</v>
      </c>
      <c r="N41" s="60" t="s">
        <v>333</v>
      </c>
      <c r="O41" s="61" t="s">
        <v>194</v>
      </c>
      <c r="P41" s="62" t="s">
        <v>333</v>
      </c>
      <c r="Q41" s="140" t="s">
        <v>194</v>
      </c>
      <c r="R41" s="110" t="s">
        <v>333</v>
      </c>
      <c r="S41" s="140" t="s">
        <v>194</v>
      </c>
      <c r="T41" s="110" t="s">
        <v>333</v>
      </c>
      <c r="U41" s="554" t="s">
        <v>194</v>
      </c>
      <c r="V41" s="71" t="s">
        <v>333</v>
      </c>
      <c r="W41" s="545" t="s">
        <v>194</v>
      </c>
      <c r="X41" s="106" t="s">
        <v>333</v>
      </c>
      <c r="Y41" s="554" t="s">
        <v>194</v>
      </c>
      <c r="Z41" s="71" t="s">
        <v>333</v>
      </c>
      <c r="AA41" s="554" t="s">
        <v>194</v>
      </c>
      <c r="AB41" s="71" t="s">
        <v>333</v>
      </c>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row>
    <row r="42" spans="1:226" ht="47.25" x14ac:dyDescent="0.2">
      <c r="A42" s="63" t="s">
        <v>195</v>
      </c>
      <c r="B42" s="64" t="s">
        <v>54</v>
      </c>
      <c r="C42" s="65" t="s">
        <v>195</v>
      </c>
      <c r="D42" s="65" t="s">
        <v>54</v>
      </c>
      <c r="E42" s="116" t="s">
        <v>195</v>
      </c>
      <c r="F42" s="117" t="s">
        <v>54</v>
      </c>
      <c r="G42" s="118" t="s">
        <v>195</v>
      </c>
      <c r="H42" s="120" t="s">
        <v>54</v>
      </c>
      <c r="I42" s="112" t="s">
        <v>195</v>
      </c>
      <c r="J42" s="113" t="s">
        <v>334</v>
      </c>
      <c r="K42" s="59" t="s">
        <v>195</v>
      </c>
      <c r="L42" s="60" t="s">
        <v>334</v>
      </c>
      <c r="M42" s="59" t="s">
        <v>195</v>
      </c>
      <c r="N42" s="60" t="s">
        <v>334</v>
      </c>
      <c r="O42" s="61" t="s">
        <v>195</v>
      </c>
      <c r="P42" s="62" t="s">
        <v>334</v>
      </c>
      <c r="Q42" s="99" t="s">
        <v>195</v>
      </c>
      <c r="R42" s="100" t="s">
        <v>334</v>
      </c>
      <c r="S42" s="99" t="s">
        <v>195</v>
      </c>
      <c r="T42" s="100" t="s">
        <v>334</v>
      </c>
      <c r="U42" s="554" t="s">
        <v>195</v>
      </c>
      <c r="V42" s="71" t="s">
        <v>334</v>
      </c>
      <c r="W42" s="545" t="s">
        <v>195</v>
      </c>
      <c r="X42" s="106" t="s">
        <v>334</v>
      </c>
      <c r="Y42" s="554" t="s">
        <v>195</v>
      </c>
      <c r="Z42" s="71" t="s">
        <v>334</v>
      </c>
      <c r="AA42" s="553" t="s">
        <v>195</v>
      </c>
      <c r="AB42" s="154" t="s">
        <v>1752</v>
      </c>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row>
    <row r="43" spans="1:226" ht="39" customHeight="1" x14ac:dyDescent="0.2">
      <c r="A43" s="63" t="s">
        <v>196</v>
      </c>
      <c r="B43" s="64" t="s">
        <v>55</v>
      </c>
      <c r="C43" s="65" t="s">
        <v>196</v>
      </c>
      <c r="D43" s="65" t="s">
        <v>55</v>
      </c>
      <c r="E43" s="66" t="s">
        <v>196</v>
      </c>
      <c r="F43" s="67" t="s">
        <v>55</v>
      </c>
      <c r="G43" s="101" t="s">
        <v>196</v>
      </c>
      <c r="H43" s="102" t="s">
        <v>55</v>
      </c>
      <c r="I43" s="122" t="s">
        <v>196</v>
      </c>
      <c r="J43" s="123" t="s">
        <v>55</v>
      </c>
      <c r="K43" s="107" t="s">
        <v>196</v>
      </c>
      <c r="L43" s="106" t="s">
        <v>55</v>
      </c>
      <c r="M43" s="114" t="s">
        <v>196</v>
      </c>
      <c r="N43" s="115" t="s">
        <v>55</v>
      </c>
      <c r="O43" s="70" t="s">
        <v>196</v>
      </c>
      <c r="P43" s="71" t="s">
        <v>55</v>
      </c>
      <c r="Q43" s="70" t="s">
        <v>196</v>
      </c>
      <c r="R43" s="71" t="s">
        <v>55</v>
      </c>
      <c r="S43" s="70" t="s">
        <v>196</v>
      </c>
      <c r="T43" s="71" t="s">
        <v>55</v>
      </c>
      <c r="U43" s="554" t="s">
        <v>196</v>
      </c>
      <c r="V43" s="71" t="s">
        <v>55</v>
      </c>
      <c r="W43" s="554" t="s">
        <v>196</v>
      </c>
      <c r="X43" s="71" t="s">
        <v>55</v>
      </c>
      <c r="Y43" s="554" t="s">
        <v>196</v>
      </c>
      <c r="Z43" s="71" t="s">
        <v>55</v>
      </c>
      <c r="AA43" s="554" t="s">
        <v>196</v>
      </c>
      <c r="AB43" s="71" t="s">
        <v>55</v>
      </c>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row>
    <row r="44" spans="1:226" ht="39" customHeight="1" x14ac:dyDescent="0.2">
      <c r="A44" s="66" t="s">
        <v>197</v>
      </c>
      <c r="B44" s="67" t="s">
        <v>56</v>
      </c>
      <c r="C44" s="66" t="s">
        <v>197</v>
      </c>
      <c r="D44" s="67" t="s">
        <v>56</v>
      </c>
      <c r="E44" s="66" t="s">
        <v>197</v>
      </c>
      <c r="F44" s="67" t="s">
        <v>56</v>
      </c>
      <c r="G44" s="68" t="s">
        <v>197</v>
      </c>
      <c r="H44" s="69" t="s">
        <v>56</v>
      </c>
      <c r="I44" s="125" t="s">
        <v>197</v>
      </c>
      <c r="J44" s="123" t="s">
        <v>56</v>
      </c>
      <c r="K44" s="59" t="s">
        <v>197</v>
      </c>
      <c r="L44" s="60" t="s">
        <v>56</v>
      </c>
      <c r="M44" s="59" t="s">
        <v>197</v>
      </c>
      <c r="N44" s="60" t="s">
        <v>56</v>
      </c>
      <c r="O44" s="61" t="s">
        <v>197</v>
      </c>
      <c r="P44" s="62" t="s">
        <v>56</v>
      </c>
      <c r="Q44" s="61" t="s">
        <v>197</v>
      </c>
      <c r="R44" s="62" t="s">
        <v>56</v>
      </c>
      <c r="S44" s="61" t="s">
        <v>197</v>
      </c>
      <c r="T44" s="62" t="s">
        <v>56</v>
      </c>
      <c r="U44" s="545" t="s">
        <v>197</v>
      </c>
      <c r="V44" s="106" t="s">
        <v>56</v>
      </c>
      <c r="W44" s="554" t="s">
        <v>197</v>
      </c>
      <c r="X44" s="71" t="s">
        <v>56</v>
      </c>
      <c r="Y44" s="545" t="s">
        <v>197</v>
      </c>
      <c r="Z44" s="106" t="s">
        <v>56</v>
      </c>
      <c r="AA44" s="554" t="s">
        <v>197</v>
      </c>
      <c r="AB44" s="71" t="s">
        <v>56</v>
      </c>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row>
    <row r="45" spans="1:226" ht="36.75" customHeight="1" x14ac:dyDescent="0.2">
      <c r="A45" s="66"/>
      <c r="B45" s="67"/>
      <c r="C45" s="66"/>
      <c r="D45" s="67"/>
      <c r="E45" s="66"/>
      <c r="F45" s="67"/>
      <c r="G45" s="68"/>
      <c r="H45" s="69"/>
      <c r="I45" s="126" t="s">
        <v>198</v>
      </c>
      <c r="J45" s="127" t="s">
        <v>335</v>
      </c>
      <c r="K45" s="59" t="s">
        <v>198</v>
      </c>
      <c r="L45" s="60" t="s">
        <v>335</v>
      </c>
      <c r="M45" s="59" t="s">
        <v>198</v>
      </c>
      <c r="N45" s="60" t="s">
        <v>335</v>
      </c>
      <c r="O45" s="61" t="s">
        <v>198</v>
      </c>
      <c r="P45" s="62" t="s">
        <v>335</v>
      </c>
      <c r="Q45" s="61" t="s">
        <v>198</v>
      </c>
      <c r="R45" s="62" t="s">
        <v>335</v>
      </c>
      <c r="S45" s="61" t="s">
        <v>198</v>
      </c>
      <c r="T45" s="62" t="s">
        <v>335</v>
      </c>
      <c r="U45" s="554" t="s">
        <v>198</v>
      </c>
      <c r="V45" s="71" t="s">
        <v>335</v>
      </c>
      <c r="W45" s="554" t="s">
        <v>198</v>
      </c>
      <c r="X45" s="71" t="s">
        <v>335</v>
      </c>
      <c r="Y45" s="554" t="s">
        <v>198</v>
      </c>
      <c r="Z45" s="71" t="s">
        <v>335</v>
      </c>
      <c r="AA45" s="554" t="s">
        <v>198</v>
      </c>
      <c r="AB45" s="71" t="s">
        <v>335</v>
      </c>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row>
    <row r="46" spans="1:226" ht="36.75" customHeight="1" x14ac:dyDescent="0.2">
      <c r="A46" s="66"/>
      <c r="B46" s="67"/>
      <c r="C46" s="66"/>
      <c r="D46" s="67"/>
      <c r="E46" s="66"/>
      <c r="F46" s="67"/>
      <c r="G46" s="68"/>
      <c r="H46" s="69"/>
      <c r="I46" s="126" t="s">
        <v>199</v>
      </c>
      <c r="J46" s="127" t="s">
        <v>336</v>
      </c>
      <c r="K46" s="59" t="s">
        <v>199</v>
      </c>
      <c r="L46" s="60" t="s">
        <v>336</v>
      </c>
      <c r="M46" s="59" t="s">
        <v>199</v>
      </c>
      <c r="N46" s="60" t="s">
        <v>336</v>
      </c>
      <c r="O46" s="61" t="s">
        <v>199</v>
      </c>
      <c r="P46" s="62" t="s">
        <v>336</v>
      </c>
      <c r="Q46" s="61" t="s">
        <v>199</v>
      </c>
      <c r="R46" s="62" t="s">
        <v>336</v>
      </c>
      <c r="S46" s="61" t="s">
        <v>199</v>
      </c>
      <c r="T46" s="62" t="s">
        <v>336</v>
      </c>
      <c r="U46" s="545" t="s">
        <v>199</v>
      </c>
      <c r="V46" s="106" t="s">
        <v>336</v>
      </c>
      <c r="W46" s="554" t="s">
        <v>199</v>
      </c>
      <c r="X46" s="71" t="s">
        <v>336</v>
      </c>
      <c r="Y46" s="554" t="s">
        <v>199</v>
      </c>
      <c r="Z46" s="71" t="s">
        <v>336</v>
      </c>
      <c r="AA46" s="545" t="s">
        <v>199</v>
      </c>
      <c r="AB46" s="106" t="s">
        <v>336</v>
      </c>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row>
    <row r="47" spans="1:226" ht="36.75" customHeight="1" x14ac:dyDescent="0.2">
      <c r="A47" s="66"/>
      <c r="B47" s="67"/>
      <c r="C47" s="66"/>
      <c r="D47" s="67"/>
      <c r="E47" s="66"/>
      <c r="F47" s="67"/>
      <c r="G47" s="68"/>
      <c r="H47" s="69"/>
      <c r="I47" s="126" t="s">
        <v>200</v>
      </c>
      <c r="J47" s="127" t="s">
        <v>337</v>
      </c>
      <c r="K47" s="59" t="s">
        <v>200</v>
      </c>
      <c r="L47" s="60" t="s">
        <v>337</v>
      </c>
      <c r="M47" s="59" t="s">
        <v>200</v>
      </c>
      <c r="N47" s="60" t="s">
        <v>337</v>
      </c>
      <c r="O47" s="61" t="s">
        <v>200</v>
      </c>
      <c r="P47" s="62" t="s">
        <v>337</v>
      </c>
      <c r="Q47" s="61" t="s">
        <v>200</v>
      </c>
      <c r="R47" s="62" t="s">
        <v>337</v>
      </c>
      <c r="S47" s="61" t="s">
        <v>200</v>
      </c>
      <c r="T47" s="62" t="s">
        <v>337</v>
      </c>
      <c r="U47" s="545" t="s">
        <v>200</v>
      </c>
      <c r="V47" s="106" t="s">
        <v>337</v>
      </c>
      <c r="W47" s="545" t="s">
        <v>200</v>
      </c>
      <c r="X47" s="106" t="s">
        <v>337</v>
      </c>
      <c r="Y47" s="554" t="s">
        <v>200</v>
      </c>
      <c r="Z47" s="71" t="s">
        <v>337</v>
      </c>
      <c r="AA47" s="545" t="s">
        <v>200</v>
      </c>
      <c r="AB47" s="106" t="s">
        <v>337</v>
      </c>
    </row>
    <row r="48" spans="1:226" ht="36.75" customHeight="1" x14ac:dyDescent="0.2">
      <c r="A48" s="66"/>
      <c r="B48" s="67"/>
      <c r="C48" s="66"/>
      <c r="D48" s="67"/>
      <c r="E48" s="66"/>
      <c r="F48" s="67"/>
      <c r="G48" s="68"/>
      <c r="H48" s="69"/>
      <c r="I48" s="126" t="s">
        <v>201</v>
      </c>
      <c r="J48" s="127" t="s">
        <v>338</v>
      </c>
      <c r="K48" s="59" t="s">
        <v>201</v>
      </c>
      <c r="L48" s="60" t="s">
        <v>338</v>
      </c>
      <c r="M48" s="59" t="s">
        <v>201</v>
      </c>
      <c r="N48" s="60" t="s">
        <v>338</v>
      </c>
      <c r="O48" s="61" t="s">
        <v>201</v>
      </c>
      <c r="P48" s="62" t="s">
        <v>338</v>
      </c>
      <c r="Q48" s="61" t="s">
        <v>201</v>
      </c>
      <c r="R48" s="62" t="s">
        <v>338</v>
      </c>
      <c r="S48" s="61" t="s">
        <v>201</v>
      </c>
      <c r="T48" s="62" t="s">
        <v>338</v>
      </c>
      <c r="U48" s="554" t="s">
        <v>201</v>
      </c>
      <c r="V48" s="71" t="s">
        <v>338</v>
      </c>
      <c r="W48" s="554" t="s">
        <v>201</v>
      </c>
      <c r="X48" s="71" t="s">
        <v>338</v>
      </c>
      <c r="Y48" s="554" t="s">
        <v>201</v>
      </c>
      <c r="Z48" s="71" t="s">
        <v>338</v>
      </c>
      <c r="AA48" s="554" t="s">
        <v>201</v>
      </c>
      <c r="AB48" s="71" t="s">
        <v>338</v>
      </c>
    </row>
    <row r="49" spans="1:226" ht="36.75" customHeight="1" x14ac:dyDescent="0.25">
      <c r="A49" s="66"/>
      <c r="B49" s="67"/>
      <c r="C49" s="66"/>
      <c r="D49" s="67"/>
      <c r="E49" s="66"/>
      <c r="F49" s="67"/>
      <c r="G49" s="68"/>
      <c r="H49" s="69"/>
      <c r="I49" s="556" t="s">
        <v>202</v>
      </c>
      <c r="J49" s="129" t="s">
        <v>339</v>
      </c>
      <c r="K49" s="70" t="s">
        <v>202</v>
      </c>
      <c r="L49" s="71" t="s">
        <v>339</v>
      </c>
      <c r="M49" s="70" t="s">
        <v>202</v>
      </c>
      <c r="N49" s="244" t="s">
        <v>339</v>
      </c>
      <c r="O49" s="70" t="s">
        <v>202</v>
      </c>
      <c r="P49" s="244" t="s">
        <v>339</v>
      </c>
      <c r="Q49" s="70" t="s">
        <v>202</v>
      </c>
      <c r="R49" s="244" t="s">
        <v>339</v>
      </c>
      <c r="S49" s="70" t="s">
        <v>202</v>
      </c>
      <c r="T49" s="244" t="s">
        <v>339</v>
      </c>
      <c r="U49" s="549"/>
      <c r="V49" s="550"/>
      <c r="W49" s="574"/>
      <c r="X49" s="575"/>
      <c r="Y49" s="574"/>
      <c r="Z49" s="575"/>
      <c r="AA49" s="574"/>
      <c r="AB49" s="575"/>
    </row>
    <row r="50" spans="1:226" ht="39.75" customHeight="1" thickBot="1" x14ac:dyDescent="0.25">
      <c r="A50" s="133"/>
      <c r="B50" s="88"/>
      <c r="C50" s="133"/>
      <c r="D50" s="88"/>
      <c r="E50" s="133"/>
      <c r="F50" s="88"/>
      <c r="G50" s="133"/>
      <c r="H50" s="88"/>
      <c r="I50" s="133"/>
      <c r="J50" s="88"/>
      <c r="K50" s="135"/>
      <c r="L50" s="135"/>
      <c r="M50" s="133"/>
      <c r="N50" s="133"/>
      <c r="O50" s="133"/>
      <c r="P50" s="88"/>
      <c r="Q50" s="133"/>
      <c r="R50" s="88"/>
      <c r="S50" s="133"/>
      <c r="T50" s="88"/>
      <c r="U50" s="557" t="s">
        <v>223</v>
      </c>
      <c r="V50" s="558" t="s">
        <v>568</v>
      </c>
      <c r="W50" s="652" t="s">
        <v>223</v>
      </c>
      <c r="X50" s="571" t="s">
        <v>568</v>
      </c>
      <c r="Y50" s="652" t="s">
        <v>223</v>
      </c>
      <c r="Z50" s="571" t="s">
        <v>568</v>
      </c>
      <c r="AA50" s="652" t="s">
        <v>223</v>
      </c>
      <c r="AB50" s="571" t="s">
        <v>1822</v>
      </c>
    </row>
    <row r="51" spans="1:226" ht="32.25" customHeight="1" thickTop="1" x14ac:dyDescent="0.2">
      <c r="A51" s="967" t="s">
        <v>264</v>
      </c>
      <c r="B51" s="968"/>
      <c r="C51" s="967" t="s">
        <v>264</v>
      </c>
      <c r="D51" s="968"/>
      <c r="E51" s="969" t="s">
        <v>264</v>
      </c>
      <c r="F51" s="970"/>
      <c r="G51" s="971" t="s">
        <v>264</v>
      </c>
      <c r="H51" s="962"/>
      <c r="I51" s="972" t="s">
        <v>264</v>
      </c>
      <c r="J51" s="962"/>
      <c r="K51" s="961" t="s">
        <v>264</v>
      </c>
      <c r="L51" s="962"/>
      <c r="M51" s="961" t="s">
        <v>264</v>
      </c>
      <c r="N51" s="962"/>
      <c r="O51" s="973" t="s">
        <v>264</v>
      </c>
      <c r="P51" s="974"/>
      <c r="Q51" s="973" t="s">
        <v>264</v>
      </c>
      <c r="R51" s="974"/>
      <c r="S51" s="973" t="s">
        <v>264</v>
      </c>
      <c r="T51" s="974"/>
      <c r="U51" s="965" t="s">
        <v>264</v>
      </c>
      <c r="V51" s="966"/>
      <c r="W51" s="965" t="s">
        <v>264</v>
      </c>
      <c r="X51" s="966"/>
      <c r="Y51" s="965" t="s">
        <v>264</v>
      </c>
      <c r="Z51" s="966"/>
      <c r="AA51" s="965" t="s">
        <v>264</v>
      </c>
      <c r="AB51" s="966"/>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row>
    <row r="52" spans="1:226" ht="37.5" customHeight="1" x14ac:dyDescent="0.2">
      <c r="A52" s="54" t="s">
        <v>187</v>
      </c>
      <c r="B52" s="55" t="s">
        <v>57</v>
      </c>
      <c r="C52" s="56" t="s">
        <v>187</v>
      </c>
      <c r="D52" s="56" t="s">
        <v>57</v>
      </c>
      <c r="E52" s="57" t="s">
        <v>187</v>
      </c>
      <c r="F52" s="58" t="s">
        <v>57</v>
      </c>
      <c r="G52" s="59" t="s">
        <v>187</v>
      </c>
      <c r="H52" s="60" t="s">
        <v>57</v>
      </c>
      <c r="I52" s="59" t="s">
        <v>187</v>
      </c>
      <c r="J52" s="60" t="s">
        <v>57</v>
      </c>
      <c r="K52" s="59" t="s">
        <v>187</v>
      </c>
      <c r="L52" s="60" t="s">
        <v>57</v>
      </c>
      <c r="M52" s="59" t="s">
        <v>187</v>
      </c>
      <c r="N52" s="60" t="s">
        <v>57</v>
      </c>
      <c r="O52" s="61" t="s">
        <v>187</v>
      </c>
      <c r="P52" s="62" t="s">
        <v>57</v>
      </c>
      <c r="Q52" s="61" t="s">
        <v>187</v>
      </c>
      <c r="R52" s="62" t="s">
        <v>57</v>
      </c>
      <c r="S52" s="61" t="s">
        <v>187</v>
      </c>
      <c r="T52" s="62" t="s">
        <v>57</v>
      </c>
      <c r="U52" s="545" t="s">
        <v>187</v>
      </c>
      <c r="V52" s="106" t="s">
        <v>57</v>
      </c>
      <c r="W52" s="554" t="s">
        <v>187</v>
      </c>
      <c r="X52" s="71" t="s">
        <v>57</v>
      </c>
      <c r="Y52" s="554" t="s">
        <v>187</v>
      </c>
      <c r="Z52" s="71" t="s">
        <v>57</v>
      </c>
      <c r="AA52" s="554" t="s">
        <v>187</v>
      </c>
      <c r="AB52" s="71" t="s">
        <v>57</v>
      </c>
    </row>
    <row r="53" spans="1:226" ht="21" customHeight="1" x14ac:dyDescent="0.2">
      <c r="A53" s="63" t="s">
        <v>188</v>
      </c>
      <c r="B53" s="64" t="s">
        <v>58</v>
      </c>
      <c r="C53" s="65" t="s">
        <v>188</v>
      </c>
      <c r="D53" s="65" t="s">
        <v>58</v>
      </c>
      <c r="E53" s="66" t="s">
        <v>188</v>
      </c>
      <c r="F53" s="67" t="s">
        <v>58</v>
      </c>
      <c r="G53" s="68" t="s">
        <v>188</v>
      </c>
      <c r="H53" s="69" t="s">
        <v>58</v>
      </c>
      <c r="I53" s="68" t="s">
        <v>188</v>
      </c>
      <c r="J53" s="69" t="s">
        <v>58</v>
      </c>
      <c r="K53" s="68" t="s">
        <v>188</v>
      </c>
      <c r="L53" s="69" t="s">
        <v>58</v>
      </c>
      <c r="M53" s="68" t="s">
        <v>188</v>
      </c>
      <c r="N53" s="69" t="s">
        <v>58</v>
      </c>
      <c r="O53" s="70" t="s">
        <v>188</v>
      </c>
      <c r="P53" s="71" t="s">
        <v>58</v>
      </c>
      <c r="Q53" s="70" t="s">
        <v>188</v>
      </c>
      <c r="R53" s="71" t="s">
        <v>58</v>
      </c>
      <c r="S53" s="70" t="s">
        <v>188</v>
      </c>
      <c r="T53" s="71" t="s">
        <v>58</v>
      </c>
      <c r="U53" s="545" t="s">
        <v>188</v>
      </c>
      <c r="V53" s="106" t="s">
        <v>58</v>
      </c>
      <c r="W53" s="554" t="s">
        <v>188</v>
      </c>
      <c r="X53" s="71" t="s">
        <v>58</v>
      </c>
      <c r="Y53" s="554" t="s">
        <v>188</v>
      </c>
      <c r="Z53" s="71" t="s">
        <v>58</v>
      </c>
      <c r="AA53" s="554" t="s">
        <v>188</v>
      </c>
      <c r="AB53" s="71" t="s">
        <v>58</v>
      </c>
    </row>
    <row r="54" spans="1:226" ht="22.5" customHeight="1" x14ac:dyDescent="0.2">
      <c r="A54" s="63" t="s">
        <v>189</v>
      </c>
      <c r="B54" s="64" t="s">
        <v>59</v>
      </c>
      <c r="C54" s="65" t="s">
        <v>189</v>
      </c>
      <c r="D54" s="65" t="s">
        <v>59</v>
      </c>
      <c r="E54" s="66" t="s">
        <v>189</v>
      </c>
      <c r="F54" s="67" t="s">
        <v>59</v>
      </c>
      <c r="G54" s="68" t="s">
        <v>189</v>
      </c>
      <c r="H54" s="69" t="s">
        <v>59</v>
      </c>
      <c r="I54" s="68" t="s">
        <v>189</v>
      </c>
      <c r="J54" s="69" t="s">
        <v>59</v>
      </c>
      <c r="K54" s="68" t="s">
        <v>189</v>
      </c>
      <c r="L54" s="69" t="s">
        <v>59</v>
      </c>
      <c r="M54" s="68" t="s">
        <v>189</v>
      </c>
      <c r="N54" s="69" t="s">
        <v>59</v>
      </c>
      <c r="O54" s="70" t="s">
        <v>189</v>
      </c>
      <c r="P54" s="71" t="s">
        <v>59</v>
      </c>
      <c r="Q54" s="105" t="s">
        <v>189</v>
      </c>
      <c r="R54" s="106" t="s">
        <v>59</v>
      </c>
      <c r="S54" s="70" t="s">
        <v>189</v>
      </c>
      <c r="T54" s="71" t="s">
        <v>59</v>
      </c>
      <c r="U54" s="545" t="s">
        <v>189</v>
      </c>
      <c r="V54" s="106" t="s">
        <v>59</v>
      </c>
      <c r="W54" s="576" t="s">
        <v>189</v>
      </c>
      <c r="X54" s="104" t="s">
        <v>618</v>
      </c>
      <c r="Y54" s="554" t="s">
        <v>189</v>
      </c>
      <c r="Z54" s="71" t="s">
        <v>618</v>
      </c>
      <c r="AA54" s="554" t="s">
        <v>189</v>
      </c>
      <c r="AB54" s="71" t="s">
        <v>618</v>
      </c>
    </row>
    <row r="55" spans="1:226" ht="24" customHeight="1" x14ac:dyDescent="0.2">
      <c r="A55" s="63" t="s">
        <v>190</v>
      </c>
      <c r="B55" s="64" t="s">
        <v>60</v>
      </c>
      <c r="C55" s="65" t="s">
        <v>190</v>
      </c>
      <c r="D55" s="65" t="s">
        <v>60</v>
      </c>
      <c r="E55" s="66" t="s">
        <v>190</v>
      </c>
      <c r="F55" s="67" t="s">
        <v>60</v>
      </c>
      <c r="G55" s="68" t="s">
        <v>190</v>
      </c>
      <c r="H55" s="69" t="s">
        <v>60</v>
      </c>
      <c r="I55" s="68" t="s">
        <v>190</v>
      </c>
      <c r="J55" s="69" t="s">
        <v>60</v>
      </c>
      <c r="K55" s="68" t="s">
        <v>190</v>
      </c>
      <c r="L55" s="69" t="s">
        <v>60</v>
      </c>
      <c r="M55" s="68" t="s">
        <v>190</v>
      </c>
      <c r="N55" s="69" t="s">
        <v>60</v>
      </c>
      <c r="O55" s="70" t="s">
        <v>190</v>
      </c>
      <c r="P55" s="71" t="s">
        <v>60</v>
      </c>
      <c r="Q55" s="105" t="s">
        <v>190</v>
      </c>
      <c r="R55" s="106" t="s">
        <v>60</v>
      </c>
      <c r="S55" s="70" t="s">
        <v>190</v>
      </c>
      <c r="T55" s="71" t="s">
        <v>60</v>
      </c>
      <c r="U55" s="545" t="s">
        <v>190</v>
      </c>
      <c r="V55" s="106" t="s">
        <v>60</v>
      </c>
      <c r="W55" s="554" t="s">
        <v>190</v>
      </c>
      <c r="X55" s="71" t="s">
        <v>60</v>
      </c>
      <c r="Y55" s="554" t="s">
        <v>190</v>
      </c>
      <c r="Z55" s="71" t="s">
        <v>60</v>
      </c>
      <c r="AA55" s="554" t="s">
        <v>190</v>
      </c>
      <c r="AB55" s="71" t="s">
        <v>60</v>
      </c>
    </row>
    <row r="56" spans="1:226" ht="45.75" customHeight="1" x14ac:dyDescent="0.2">
      <c r="A56" s="63" t="s">
        <v>191</v>
      </c>
      <c r="B56" s="64" t="s">
        <v>61</v>
      </c>
      <c r="C56" s="65" t="s">
        <v>191</v>
      </c>
      <c r="D56" s="65" t="s">
        <v>61</v>
      </c>
      <c r="E56" s="66" t="s">
        <v>191</v>
      </c>
      <c r="F56" s="67" t="s">
        <v>61</v>
      </c>
      <c r="G56" s="68" t="s">
        <v>191</v>
      </c>
      <c r="H56" s="69" t="s">
        <v>61</v>
      </c>
      <c r="I56" s="68" t="s">
        <v>191</v>
      </c>
      <c r="J56" s="69" t="s">
        <v>61</v>
      </c>
      <c r="K56" s="68" t="s">
        <v>191</v>
      </c>
      <c r="L56" s="69" t="s">
        <v>61</v>
      </c>
      <c r="M56" s="68" t="s">
        <v>191</v>
      </c>
      <c r="N56" s="69" t="s">
        <v>61</v>
      </c>
      <c r="O56" s="70" t="s">
        <v>191</v>
      </c>
      <c r="P56" s="71" t="s">
        <v>61</v>
      </c>
      <c r="Q56" s="153" t="s">
        <v>191</v>
      </c>
      <c r="R56" s="154" t="s">
        <v>531</v>
      </c>
      <c r="S56" s="70" t="s">
        <v>191</v>
      </c>
      <c r="T56" s="71" t="s">
        <v>531</v>
      </c>
      <c r="U56" s="546"/>
      <c r="V56" s="131"/>
      <c r="W56" s="554"/>
      <c r="X56" s="71"/>
      <c r="Y56" s="554"/>
      <c r="Z56" s="71"/>
      <c r="AA56" s="554"/>
      <c r="AB56" s="71"/>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row>
    <row r="57" spans="1:226" ht="39.75" customHeight="1" x14ac:dyDescent="0.2">
      <c r="A57" s="63" t="s">
        <v>192</v>
      </c>
      <c r="B57" s="64" t="s">
        <v>62</v>
      </c>
      <c r="C57" s="65" t="s">
        <v>192</v>
      </c>
      <c r="D57" s="65" t="s">
        <v>62</v>
      </c>
      <c r="E57" s="66" t="s">
        <v>192</v>
      </c>
      <c r="F57" s="67" t="s">
        <v>62</v>
      </c>
      <c r="G57" s="68" t="s">
        <v>192</v>
      </c>
      <c r="H57" s="69" t="s">
        <v>62</v>
      </c>
      <c r="I57" s="68" t="s">
        <v>192</v>
      </c>
      <c r="J57" s="69" t="s">
        <v>62</v>
      </c>
      <c r="K57" s="68" t="s">
        <v>192</v>
      </c>
      <c r="L57" s="69" t="s">
        <v>62</v>
      </c>
      <c r="M57" s="68" t="s">
        <v>192</v>
      </c>
      <c r="N57" s="69" t="s">
        <v>62</v>
      </c>
      <c r="O57" s="70" t="s">
        <v>192</v>
      </c>
      <c r="P57" s="71" t="s">
        <v>62</v>
      </c>
      <c r="Q57" s="105" t="s">
        <v>192</v>
      </c>
      <c r="R57" s="106" t="s">
        <v>62</v>
      </c>
      <c r="S57" s="105" t="s">
        <v>192</v>
      </c>
      <c r="T57" s="106" t="s">
        <v>62</v>
      </c>
      <c r="U57" s="545" t="s">
        <v>192</v>
      </c>
      <c r="V57" s="106" t="s">
        <v>62</v>
      </c>
      <c r="W57" s="545" t="s">
        <v>192</v>
      </c>
      <c r="X57" s="106" t="s">
        <v>62</v>
      </c>
      <c r="Y57" s="554" t="s">
        <v>192</v>
      </c>
      <c r="Z57" s="71" t="s">
        <v>62</v>
      </c>
      <c r="AA57" s="554" t="s">
        <v>192</v>
      </c>
      <c r="AB57" s="71" t="s">
        <v>62</v>
      </c>
    </row>
    <row r="58" spans="1:226" x14ac:dyDescent="0.25">
      <c r="A58" s="63" t="s">
        <v>193</v>
      </c>
      <c r="B58" s="64" t="s">
        <v>63</v>
      </c>
      <c r="C58" s="65" t="s">
        <v>193</v>
      </c>
      <c r="D58" s="65" t="s">
        <v>63</v>
      </c>
      <c r="E58" s="66" t="s">
        <v>193</v>
      </c>
      <c r="F58" s="67" t="s">
        <v>63</v>
      </c>
      <c r="G58" s="130"/>
      <c r="H58" s="131"/>
      <c r="I58" s="68"/>
      <c r="J58" s="69"/>
      <c r="K58" s="70"/>
      <c r="L58" s="71"/>
      <c r="M58" s="68"/>
      <c r="N58" s="69"/>
      <c r="O58" s="70"/>
      <c r="P58" s="71"/>
      <c r="Q58" s="70"/>
      <c r="R58" s="71"/>
      <c r="S58" s="70"/>
      <c r="T58" s="71"/>
      <c r="U58" s="549"/>
      <c r="V58" s="550"/>
      <c r="W58" s="574"/>
      <c r="X58" s="575"/>
      <c r="Y58" s="574"/>
      <c r="Z58" s="575"/>
      <c r="AA58" s="574"/>
      <c r="AB58" s="575"/>
    </row>
    <row r="59" spans="1:226" ht="24.75" customHeight="1" thickBot="1" x14ac:dyDescent="0.25">
      <c r="A59" s="72" t="s">
        <v>194</v>
      </c>
      <c r="B59" s="73" t="s">
        <v>64</v>
      </c>
      <c r="C59" s="74" t="s">
        <v>194</v>
      </c>
      <c r="D59" s="74" t="s">
        <v>64</v>
      </c>
      <c r="E59" s="75" t="s">
        <v>194</v>
      </c>
      <c r="F59" s="76" t="s">
        <v>64</v>
      </c>
      <c r="G59" s="77" t="s">
        <v>194</v>
      </c>
      <c r="H59" s="78" t="s">
        <v>64</v>
      </c>
      <c r="I59" s="77" t="s">
        <v>194</v>
      </c>
      <c r="J59" s="78" t="s">
        <v>64</v>
      </c>
      <c r="K59" s="77" t="s">
        <v>194</v>
      </c>
      <c r="L59" s="78" t="s">
        <v>64</v>
      </c>
      <c r="M59" s="77" t="s">
        <v>194</v>
      </c>
      <c r="N59" s="78" t="s">
        <v>64</v>
      </c>
      <c r="O59" s="79" t="s">
        <v>194</v>
      </c>
      <c r="P59" s="80" t="s">
        <v>64</v>
      </c>
      <c r="Q59" s="79" t="s">
        <v>194</v>
      </c>
      <c r="R59" s="80" t="s">
        <v>64</v>
      </c>
      <c r="S59" s="79" t="s">
        <v>194</v>
      </c>
      <c r="T59" s="80" t="s">
        <v>64</v>
      </c>
      <c r="U59" s="559" t="s">
        <v>194</v>
      </c>
      <c r="V59" s="560" t="s">
        <v>569</v>
      </c>
      <c r="W59" s="570" t="s">
        <v>194</v>
      </c>
      <c r="X59" s="571" t="s">
        <v>569</v>
      </c>
      <c r="Y59" s="570" t="s">
        <v>194</v>
      </c>
      <c r="Z59" s="571" t="s">
        <v>569</v>
      </c>
      <c r="AA59" s="570" t="s">
        <v>194</v>
      </c>
      <c r="AB59" s="571" t="s">
        <v>569</v>
      </c>
    </row>
    <row r="60" spans="1:226" ht="32.25" customHeight="1" thickTop="1" x14ac:dyDescent="0.2">
      <c r="A60" s="967" t="s">
        <v>265</v>
      </c>
      <c r="B60" s="968"/>
      <c r="C60" s="967" t="s">
        <v>265</v>
      </c>
      <c r="D60" s="968"/>
      <c r="E60" s="969" t="s">
        <v>265</v>
      </c>
      <c r="F60" s="970"/>
      <c r="G60" s="971" t="s">
        <v>265</v>
      </c>
      <c r="H60" s="962"/>
      <c r="I60" s="972" t="s">
        <v>265</v>
      </c>
      <c r="J60" s="962"/>
      <c r="K60" s="961" t="s">
        <v>265</v>
      </c>
      <c r="L60" s="962"/>
      <c r="M60" s="961" t="s">
        <v>265</v>
      </c>
      <c r="N60" s="962"/>
      <c r="O60" s="973" t="s">
        <v>265</v>
      </c>
      <c r="P60" s="974"/>
      <c r="Q60" s="973" t="s">
        <v>265</v>
      </c>
      <c r="R60" s="974"/>
      <c r="S60" s="973" t="s">
        <v>265</v>
      </c>
      <c r="T60" s="974"/>
      <c r="U60" s="965" t="s">
        <v>265</v>
      </c>
      <c r="V60" s="966"/>
      <c r="W60" s="965" t="s">
        <v>265</v>
      </c>
      <c r="X60" s="966"/>
      <c r="Y60" s="965" t="s">
        <v>265</v>
      </c>
      <c r="Z60" s="966"/>
      <c r="AA60" s="965" t="s">
        <v>265</v>
      </c>
      <c r="AB60" s="966"/>
    </row>
    <row r="61" spans="1:226" ht="31.5" x14ac:dyDescent="0.2">
      <c r="A61" s="54" t="s">
        <v>187</v>
      </c>
      <c r="B61" s="55" t="s">
        <v>65</v>
      </c>
      <c r="C61" s="56" t="s">
        <v>187</v>
      </c>
      <c r="D61" s="56" t="s">
        <v>65</v>
      </c>
      <c r="E61" s="57" t="s">
        <v>187</v>
      </c>
      <c r="F61" s="58" t="s">
        <v>65</v>
      </c>
      <c r="G61" s="59" t="s">
        <v>187</v>
      </c>
      <c r="H61" s="60" t="s">
        <v>65</v>
      </c>
      <c r="I61" s="114" t="s">
        <v>187</v>
      </c>
      <c r="J61" s="115" t="s">
        <v>65</v>
      </c>
      <c r="K61" s="68" t="s">
        <v>187</v>
      </c>
      <c r="L61" s="69" t="s">
        <v>65</v>
      </c>
      <c r="M61" s="68" t="s">
        <v>187</v>
      </c>
      <c r="N61" s="69" t="s">
        <v>65</v>
      </c>
      <c r="O61" s="70" t="s">
        <v>187</v>
      </c>
      <c r="P61" s="71" t="s">
        <v>65</v>
      </c>
      <c r="Q61" s="70" t="s">
        <v>187</v>
      </c>
      <c r="R61" s="71" t="s">
        <v>65</v>
      </c>
      <c r="S61" s="70" t="s">
        <v>187</v>
      </c>
      <c r="T61" s="71" t="s">
        <v>65</v>
      </c>
      <c r="U61" s="545" t="s">
        <v>187</v>
      </c>
      <c r="V61" s="106" t="s">
        <v>65</v>
      </c>
      <c r="W61" s="554" t="s">
        <v>187</v>
      </c>
      <c r="X61" s="71" t="s">
        <v>65</v>
      </c>
      <c r="Y61" s="554" t="s">
        <v>187</v>
      </c>
      <c r="Z61" s="71" t="s">
        <v>65</v>
      </c>
      <c r="AA61" s="554" t="s">
        <v>187</v>
      </c>
      <c r="AB61" s="71" t="s">
        <v>65</v>
      </c>
    </row>
    <row r="62" spans="1:226" ht="31.5" x14ac:dyDescent="0.2">
      <c r="A62" s="63" t="s">
        <v>188</v>
      </c>
      <c r="B62" s="64" t="s">
        <v>66</v>
      </c>
      <c r="C62" s="65" t="s">
        <v>188</v>
      </c>
      <c r="D62" s="65" t="s">
        <v>66</v>
      </c>
      <c r="E62" s="66" t="s">
        <v>188</v>
      </c>
      <c r="F62" s="67" t="s">
        <v>66</v>
      </c>
      <c r="G62" s="68" t="s">
        <v>188</v>
      </c>
      <c r="H62" s="69" t="s">
        <v>66</v>
      </c>
      <c r="I62" s="132" t="s">
        <v>188</v>
      </c>
      <c r="J62" s="123" t="s">
        <v>66</v>
      </c>
      <c r="K62" s="68" t="s">
        <v>188</v>
      </c>
      <c r="L62" s="69" t="s">
        <v>66</v>
      </c>
      <c r="M62" s="68" t="s">
        <v>188</v>
      </c>
      <c r="N62" s="69" t="s">
        <v>66</v>
      </c>
      <c r="O62" s="105" t="s">
        <v>188</v>
      </c>
      <c r="P62" s="106" t="s">
        <v>66</v>
      </c>
      <c r="Q62" s="70" t="s">
        <v>188</v>
      </c>
      <c r="R62" s="71" t="s">
        <v>66</v>
      </c>
      <c r="S62" s="70" t="s">
        <v>188</v>
      </c>
      <c r="T62" s="71" t="s">
        <v>66</v>
      </c>
      <c r="U62" s="545" t="s">
        <v>188</v>
      </c>
      <c r="V62" s="106" t="s">
        <v>66</v>
      </c>
      <c r="W62" s="554" t="s">
        <v>188</v>
      </c>
      <c r="X62" s="71" t="s">
        <v>66</v>
      </c>
      <c r="Y62" s="554" t="s">
        <v>188</v>
      </c>
      <c r="Z62" s="71" t="s">
        <v>66</v>
      </c>
      <c r="AA62" s="554" t="s">
        <v>188</v>
      </c>
      <c r="AB62" s="71" t="s">
        <v>66</v>
      </c>
    </row>
    <row r="63" spans="1:226" ht="31.5" x14ac:dyDescent="0.2">
      <c r="A63" s="63" t="s">
        <v>189</v>
      </c>
      <c r="B63" s="64" t="s">
        <v>67</v>
      </c>
      <c r="C63" s="65" t="s">
        <v>189</v>
      </c>
      <c r="D63" s="65" t="s">
        <v>67</v>
      </c>
      <c r="E63" s="66" t="s">
        <v>189</v>
      </c>
      <c r="F63" s="67" t="s">
        <v>67</v>
      </c>
      <c r="G63" s="68" t="s">
        <v>189</v>
      </c>
      <c r="H63" s="69" t="s">
        <v>67</v>
      </c>
      <c r="I63" s="132" t="s">
        <v>189</v>
      </c>
      <c r="J63" s="123" t="s">
        <v>67</v>
      </c>
      <c r="K63" s="68" t="s">
        <v>189</v>
      </c>
      <c r="L63" s="69" t="s">
        <v>67</v>
      </c>
      <c r="M63" s="68" t="s">
        <v>189</v>
      </c>
      <c r="N63" s="69" t="s">
        <v>67</v>
      </c>
      <c r="O63" s="105" t="s">
        <v>189</v>
      </c>
      <c r="P63" s="106" t="s">
        <v>67</v>
      </c>
      <c r="Q63" s="70" t="s">
        <v>189</v>
      </c>
      <c r="R63" s="71" t="s">
        <v>67</v>
      </c>
      <c r="S63" s="103" t="s">
        <v>189</v>
      </c>
      <c r="T63" s="104" t="s">
        <v>543</v>
      </c>
      <c r="U63" s="554" t="s">
        <v>189</v>
      </c>
      <c r="V63" s="71" t="s">
        <v>543</v>
      </c>
      <c r="W63" s="554" t="s">
        <v>189</v>
      </c>
      <c r="X63" s="71" t="s">
        <v>543</v>
      </c>
      <c r="Y63" s="554" t="s">
        <v>189</v>
      </c>
      <c r="Z63" s="71" t="s">
        <v>543</v>
      </c>
      <c r="AA63" s="554" t="s">
        <v>189</v>
      </c>
      <c r="AB63" s="71" t="s">
        <v>543</v>
      </c>
    </row>
    <row r="64" spans="1:226" ht="16.5" customHeight="1" x14ac:dyDescent="0.25">
      <c r="A64" s="68" t="s">
        <v>190</v>
      </c>
      <c r="B64" s="69" t="s">
        <v>68</v>
      </c>
      <c r="C64" s="68" t="s">
        <v>190</v>
      </c>
      <c r="D64" s="69" t="s">
        <v>68</v>
      </c>
      <c r="E64" s="68" t="s">
        <v>190</v>
      </c>
      <c r="F64" s="69" t="s">
        <v>68</v>
      </c>
      <c r="G64" s="68" t="s">
        <v>190</v>
      </c>
      <c r="H64" s="69" t="s">
        <v>68</v>
      </c>
      <c r="I64" s="130"/>
      <c r="J64" s="131"/>
      <c r="K64" s="70"/>
      <c r="L64" s="71"/>
      <c r="M64" s="68"/>
      <c r="N64" s="69"/>
      <c r="O64" s="70"/>
      <c r="P64" s="71"/>
      <c r="Q64" s="70"/>
      <c r="R64" s="71"/>
      <c r="S64" s="70"/>
      <c r="T64" s="71"/>
      <c r="U64" s="561"/>
      <c r="V64" s="562"/>
      <c r="W64" s="653"/>
      <c r="X64" s="654"/>
      <c r="Y64" s="653"/>
      <c r="Z64" s="654"/>
      <c r="AA64" s="653"/>
      <c r="AB64" s="654"/>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row>
    <row r="65" spans="1:226" ht="24" customHeight="1" x14ac:dyDescent="0.2">
      <c r="A65" s="85"/>
      <c r="B65" s="86"/>
      <c r="C65" s="87"/>
      <c r="D65" s="87"/>
      <c r="E65" s="133"/>
      <c r="F65" s="88"/>
      <c r="G65" s="134"/>
      <c r="H65" s="90"/>
      <c r="I65" s="134"/>
      <c r="J65" s="90"/>
      <c r="K65" s="135"/>
      <c r="L65" s="136"/>
      <c r="M65" s="563" t="s">
        <v>191</v>
      </c>
      <c r="N65" s="163" t="s">
        <v>434</v>
      </c>
      <c r="O65" s="105" t="s">
        <v>191</v>
      </c>
      <c r="P65" s="106" t="s">
        <v>434</v>
      </c>
      <c r="Q65" s="70" t="s">
        <v>191</v>
      </c>
      <c r="R65" s="71" t="s">
        <v>434</v>
      </c>
      <c r="S65" s="70" t="s">
        <v>191</v>
      </c>
      <c r="T65" s="71" t="s">
        <v>434</v>
      </c>
      <c r="U65" s="564" t="s">
        <v>191</v>
      </c>
      <c r="V65" s="71" t="s">
        <v>434</v>
      </c>
      <c r="W65" s="564" t="s">
        <v>191</v>
      </c>
      <c r="X65" s="71" t="s">
        <v>434</v>
      </c>
      <c r="Y65" s="564" t="s">
        <v>191</v>
      </c>
      <c r="Z65" s="71" t="s">
        <v>434</v>
      </c>
      <c r="AA65" s="564" t="s">
        <v>191</v>
      </c>
      <c r="AB65" s="71" t="s">
        <v>434</v>
      </c>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c r="GG65" s="53"/>
      <c r="GH65" s="53"/>
      <c r="GI65" s="53"/>
      <c r="GJ65" s="53"/>
      <c r="GK65" s="53"/>
      <c r="GL65" s="53"/>
      <c r="GM65" s="53"/>
      <c r="GN65" s="53"/>
      <c r="GO65" s="53"/>
      <c r="GP65" s="53"/>
      <c r="GQ65" s="53"/>
      <c r="GR65" s="53"/>
      <c r="GS65" s="53"/>
      <c r="GT65" s="53"/>
      <c r="GU65" s="53"/>
      <c r="GV65" s="53"/>
      <c r="GW65" s="53"/>
      <c r="GX65" s="53"/>
      <c r="GY65" s="53"/>
      <c r="GZ65" s="53"/>
      <c r="HA65" s="53"/>
      <c r="HB65" s="53"/>
      <c r="HC65" s="53"/>
      <c r="HD65" s="53"/>
      <c r="HE65" s="53"/>
      <c r="HF65" s="53"/>
      <c r="HG65" s="53"/>
      <c r="HH65" s="53"/>
      <c r="HI65" s="53"/>
      <c r="HJ65" s="53"/>
      <c r="HK65" s="53"/>
      <c r="HL65" s="53"/>
      <c r="HM65" s="53"/>
      <c r="HN65" s="53"/>
      <c r="HO65" s="53"/>
      <c r="HP65" s="53"/>
      <c r="HQ65" s="53"/>
      <c r="HR65" s="53"/>
    </row>
    <row r="66" spans="1:226" ht="39.75" customHeight="1" x14ac:dyDescent="0.2">
      <c r="A66" s="85"/>
      <c r="B66" s="86"/>
      <c r="C66" s="87"/>
      <c r="D66" s="87"/>
      <c r="E66" s="133"/>
      <c r="F66" s="88"/>
      <c r="G66" s="134"/>
      <c r="H66" s="90"/>
      <c r="I66" s="134"/>
      <c r="J66" s="90"/>
      <c r="K66" s="135"/>
      <c r="L66" s="136"/>
      <c r="M66" s="137"/>
      <c r="N66" s="138"/>
      <c r="O66" s="565"/>
      <c r="P66" s="565"/>
      <c r="Q66" s="135"/>
      <c r="R66" s="135"/>
      <c r="S66" s="135"/>
      <c r="T66" s="135"/>
      <c r="U66" s="555" t="s">
        <v>192</v>
      </c>
      <c r="V66" s="129" t="s">
        <v>595</v>
      </c>
      <c r="W66" s="564" t="s">
        <v>192</v>
      </c>
      <c r="X66" s="71" t="s">
        <v>595</v>
      </c>
      <c r="Y66" s="564" t="s">
        <v>192</v>
      </c>
      <c r="Z66" s="71" t="s">
        <v>595</v>
      </c>
      <c r="AA66" s="564" t="s">
        <v>192</v>
      </c>
      <c r="AB66" s="71" t="s">
        <v>595</v>
      </c>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53"/>
      <c r="HN66" s="53"/>
      <c r="HO66" s="53"/>
      <c r="HP66" s="53"/>
      <c r="HQ66" s="53"/>
      <c r="HR66" s="53"/>
    </row>
    <row r="67" spans="1:226" ht="26.25" customHeight="1" x14ac:dyDescent="0.2">
      <c r="A67" s="85"/>
      <c r="B67" s="86"/>
      <c r="C67" s="87"/>
      <c r="D67" s="87"/>
      <c r="E67" s="133"/>
      <c r="F67" s="88"/>
      <c r="G67" s="134"/>
      <c r="H67" s="90"/>
      <c r="I67" s="134"/>
      <c r="J67" s="90"/>
      <c r="K67" s="135"/>
      <c r="L67" s="136"/>
      <c r="M67" s="137"/>
      <c r="N67" s="138"/>
      <c r="O67" s="565"/>
      <c r="P67" s="565"/>
      <c r="Q67" s="135"/>
      <c r="R67" s="135"/>
      <c r="S67" s="135"/>
      <c r="T67" s="135"/>
      <c r="U67" s="555" t="s">
        <v>193</v>
      </c>
      <c r="V67" s="129" t="s">
        <v>570</v>
      </c>
      <c r="W67" s="564" t="s">
        <v>193</v>
      </c>
      <c r="X67" s="71" t="s">
        <v>570</v>
      </c>
      <c r="Y67" s="564" t="s">
        <v>193</v>
      </c>
      <c r="Z67" s="71" t="s">
        <v>570</v>
      </c>
      <c r="AA67" s="564" t="s">
        <v>193</v>
      </c>
      <c r="AB67" s="71" t="s">
        <v>570</v>
      </c>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53"/>
      <c r="GC67" s="53"/>
      <c r="GD67" s="53"/>
      <c r="GE67" s="53"/>
      <c r="GF67" s="53"/>
      <c r="GG67" s="53"/>
      <c r="GH67" s="53"/>
      <c r="GI67" s="53"/>
      <c r="GJ67" s="53"/>
      <c r="GK67" s="53"/>
      <c r="GL67" s="53"/>
      <c r="GM67" s="53"/>
      <c r="GN67" s="53"/>
      <c r="GO67" s="53"/>
      <c r="GP67" s="53"/>
      <c r="GQ67" s="53"/>
      <c r="GR67" s="53"/>
      <c r="GS67" s="53"/>
      <c r="GT67" s="53"/>
      <c r="GU67" s="53"/>
      <c r="GV67" s="53"/>
      <c r="GW67" s="53"/>
      <c r="GX67" s="53"/>
      <c r="GY67" s="53"/>
      <c r="GZ67" s="53"/>
      <c r="HA67" s="53"/>
      <c r="HB67" s="53"/>
      <c r="HC67" s="53"/>
      <c r="HD67" s="53"/>
      <c r="HE67" s="53"/>
      <c r="HF67" s="53"/>
      <c r="HG67" s="53"/>
      <c r="HH67" s="53"/>
      <c r="HI67" s="53"/>
      <c r="HJ67" s="53"/>
      <c r="HK67" s="53"/>
      <c r="HL67" s="53"/>
      <c r="HM67" s="53"/>
      <c r="HN67" s="53"/>
      <c r="HO67" s="53"/>
      <c r="HP67" s="53"/>
      <c r="HQ67" s="53"/>
      <c r="HR67" s="53"/>
    </row>
    <row r="68" spans="1:226" ht="24" customHeight="1" thickBot="1" x14ac:dyDescent="0.25">
      <c r="A68" s="85"/>
      <c r="B68" s="86"/>
      <c r="C68" s="87"/>
      <c r="D68" s="87"/>
      <c r="E68" s="133"/>
      <c r="F68" s="88"/>
      <c r="G68" s="134"/>
      <c r="H68" s="90"/>
      <c r="I68" s="134"/>
      <c r="J68" s="90"/>
      <c r="K68" s="135"/>
      <c r="L68" s="136"/>
      <c r="M68" s="137"/>
      <c r="N68" s="138"/>
      <c r="O68" s="565"/>
      <c r="P68" s="565"/>
      <c r="Q68" s="135"/>
      <c r="R68" s="135"/>
      <c r="S68" s="135"/>
      <c r="T68" s="135"/>
      <c r="U68" s="557" t="s">
        <v>194</v>
      </c>
      <c r="V68" s="558" t="s">
        <v>571</v>
      </c>
      <c r="W68" s="652" t="s">
        <v>194</v>
      </c>
      <c r="X68" s="571" t="s">
        <v>571</v>
      </c>
      <c r="Y68" s="652" t="s">
        <v>194</v>
      </c>
      <c r="Z68" s="571" t="s">
        <v>571</v>
      </c>
      <c r="AA68" s="652" t="s">
        <v>194</v>
      </c>
      <c r="AB68" s="571" t="s">
        <v>571</v>
      </c>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c r="GG68" s="53"/>
      <c r="GH68" s="53"/>
      <c r="GI68" s="53"/>
      <c r="GJ68" s="53"/>
      <c r="GK68" s="53"/>
      <c r="GL68" s="53"/>
      <c r="GM68" s="53"/>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53"/>
      <c r="HN68" s="53"/>
      <c r="HO68" s="53"/>
      <c r="HP68" s="53"/>
      <c r="HQ68" s="53"/>
      <c r="HR68" s="53"/>
    </row>
    <row r="69" spans="1:226" ht="25.5" customHeight="1" thickTop="1" x14ac:dyDescent="0.2">
      <c r="A69" s="967" t="s">
        <v>266</v>
      </c>
      <c r="B69" s="968"/>
      <c r="C69" s="967" t="s">
        <v>266</v>
      </c>
      <c r="D69" s="968"/>
      <c r="E69" s="979" t="s">
        <v>266</v>
      </c>
      <c r="F69" s="980"/>
      <c r="G69" s="996" t="s">
        <v>266</v>
      </c>
      <c r="H69" s="997"/>
      <c r="I69" s="998" t="s">
        <v>266</v>
      </c>
      <c r="J69" s="997"/>
      <c r="K69" s="984" t="s">
        <v>266</v>
      </c>
      <c r="L69" s="982"/>
      <c r="M69" s="984" t="s">
        <v>266</v>
      </c>
      <c r="N69" s="982"/>
      <c r="O69" s="985" t="s">
        <v>266</v>
      </c>
      <c r="P69" s="986"/>
      <c r="Q69" s="985" t="s">
        <v>266</v>
      </c>
      <c r="R69" s="986"/>
      <c r="S69" s="985" t="s">
        <v>266</v>
      </c>
      <c r="T69" s="986"/>
      <c r="U69" s="965" t="s">
        <v>266</v>
      </c>
      <c r="V69" s="966"/>
      <c r="W69" s="965" t="s">
        <v>266</v>
      </c>
      <c r="X69" s="966"/>
      <c r="Y69" s="965" t="s">
        <v>266</v>
      </c>
      <c r="Z69" s="966"/>
      <c r="AA69" s="965" t="s">
        <v>266</v>
      </c>
      <c r="AB69" s="966"/>
    </row>
    <row r="70" spans="1:226" x14ac:dyDescent="0.25">
      <c r="A70" s="54" t="s">
        <v>187</v>
      </c>
      <c r="B70" s="55" t="s">
        <v>387</v>
      </c>
      <c r="C70" s="56" t="s">
        <v>187</v>
      </c>
      <c r="D70" s="55" t="s">
        <v>387</v>
      </c>
      <c r="E70" s="130"/>
      <c r="F70" s="131"/>
      <c r="G70" s="70"/>
      <c r="H70" s="71"/>
      <c r="I70" s="70"/>
      <c r="J70" s="71"/>
      <c r="K70" s="70"/>
      <c r="L70" s="71"/>
      <c r="M70" s="139"/>
      <c r="N70" s="111"/>
      <c r="O70" s="140"/>
      <c r="P70" s="110"/>
      <c r="Q70" s="140"/>
      <c r="R70" s="110"/>
      <c r="S70" s="140"/>
      <c r="T70" s="110"/>
      <c r="U70" s="549"/>
      <c r="V70" s="550"/>
      <c r="W70" s="574"/>
      <c r="X70" s="575"/>
      <c r="Y70" s="574"/>
      <c r="Z70" s="575"/>
      <c r="AA70" s="574"/>
      <c r="AB70" s="575"/>
    </row>
    <row r="71" spans="1:226" x14ac:dyDescent="0.25">
      <c r="A71" s="63" t="s">
        <v>188</v>
      </c>
      <c r="B71" s="64" t="s">
        <v>388</v>
      </c>
      <c r="C71" s="65" t="s">
        <v>188</v>
      </c>
      <c r="D71" s="64" t="s">
        <v>388</v>
      </c>
      <c r="E71" s="130"/>
      <c r="F71" s="131"/>
      <c r="G71" s="70"/>
      <c r="H71" s="71"/>
      <c r="I71" s="70"/>
      <c r="J71" s="71"/>
      <c r="K71" s="70"/>
      <c r="L71" s="71"/>
      <c r="M71" s="139"/>
      <c r="N71" s="111"/>
      <c r="O71" s="140"/>
      <c r="P71" s="110"/>
      <c r="Q71" s="140"/>
      <c r="R71" s="110"/>
      <c r="S71" s="140"/>
      <c r="T71" s="110"/>
      <c r="U71" s="549"/>
      <c r="V71" s="550"/>
      <c r="W71" s="574"/>
      <c r="X71" s="575"/>
      <c r="Y71" s="574"/>
      <c r="Z71" s="575"/>
      <c r="AA71" s="574"/>
      <c r="AB71" s="575"/>
    </row>
    <row r="72" spans="1:226" x14ac:dyDescent="0.25">
      <c r="A72" s="63" t="s">
        <v>189</v>
      </c>
      <c r="B72" s="64" t="s">
        <v>389</v>
      </c>
      <c r="C72" s="65" t="s">
        <v>189</v>
      </c>
      <c r="D72" s="64" t="s">
        <v>389</v>
      </c>
      <c r="E72" s="130"/>
      <c r="F72" s="131"/>
      <c r="G72" s="70"/>
      <c r="H72" s="71"/>
      <c r="I72" s="70"/>
      <c r="J72" s="71"/>
      <c r="K72" s="70"/>
      <c r="L72" s="71"/>
      <c r="M72" s="139"/>
      <c r="N72" s="111"/>
      <c r="O72" s="140"/>
      <c r="P72" s="110"/>
      <c r="Q72" s="140"/>
      <c r="R72" s="110"/>
      <c r="S72" s="140"/>
      <c r="T72" s="110"/>
      <c r="U72" s="549"/>
      <c r="V72" s="550"/>
      <c r="W72" s="574"/>
      <c r="X72" s="575"/>
      <c r="Y72" s="574"/>
      <c r="Z72" s="575"/>
      <c r="AA72" s="574"/>
      <c r="AB72" s="575"/>
    </row>
    <row r="73" spans="1:226" ht="17.25" customHeight="1" x14ac:dyDescent="0.2">
      <c r="A73" s="63" t="s">
        <v>190</v>
      </c>
      <c r="B73" s="64" t="s">
        <v>69</v>
      </c>
      <c r="C73" s="65" t="s">
        <v>190</v>
      </c>
      <c r="D73" s="65" t="s">
        <v>69</v>
      </c>
      <c r="E73" s="141" t="s">
        <v>190</v>
      </c>
      <c r="F73" s="142" t="s">
        <v>69</v>
      </c>
      <c r="G73" s="139" t="s">
        <v>190</v>
      </c>
      <c r="H73" s="111" t="s">
        <v>69</v>
      </c>
      <c r="I73" s="139" t="s">
        <v>190</v>
      </c>
      <c r="J73" s="111" t="s">
        <v>69</v>
      </c>
      <c r="K73" s="139" t="s">
        <v>190</v>
      </c>
      <c r="L73" s="111" t="s">
        <v>69</v>
      </c>
      <c r="M73" s="139" t="s">
        <v>190</v>
      </c>
      <c r="N73" s="111" t="s">
        <v>69</v>
      </c>
      <c r="O73" s="140" t="s">
        <v>190</v>
      </c>
      <c r="P73" s="110" t="s">
        <v>69</v>
      </c>
      <c r="Q73" s="140" t="s">
        <v>190</v>
      </c>
      <c r="R73" s="110" t="s">
        <v>69</v>
      </c>
      <c r="S73" s="140" t="s">
        <v>190</v>
      </c>
      <c r="T73" s="110" t="s">
        <v>69</v>
      </c>
      <c r="U73" s="554" t="s">
        <v>190</v>
      </c>
      <c r="V73" s="71" t="s">
        <v>69</v>
      </c>
      <c r="W73" s="554" t="s">
        <v>190</v>
      </c>
      <c r="X73" s="71" t="s">
        <v>69</v>
      </c>
      <c r="Y73" s="554" t="s">
        <v>190</v>
      </c>
      <c r="Z73" s="71" t="s">
        <v>69</v>
      </c>
      <c r="AA73" s="554" t="s">
        <v>190</v>
      </c>
      <c r="AB73" s="71" t="s">
        <v>69</v>
      </c>
    </row>
    <row r="74" spans="1:226" ht="36" customHeight="1" x14ac:dyDescent="0.2">
      <c r="A74" s="63" t="s">
        <v>191</v>
      </c>
      <c r="B74" s="64" t="s">
        <v>70</v>
      </c>
      <c r="C74" s="65" t="s">
        <v>191</v>
      </c>
      <c r="D74" s="65" t="s">
        <v>70</v>
      </c>
      <c r="E74" s="66" t="s">
        <v>191</v>
      </c>
      <c r="F74" s="67" t="s">
        <v>70</v>
      </c>
      <c r="G74" s="68" t="s">
        <v>191</v>
      </c>
      <c r="H74" s="69" t="s">
        <v>70</v>
      </c>
      <c r="I74" s="68" t="s">
        <v>191</v>
      </c>
      <c r="J74" s="69" t="s">
        <v>70</v>
      </c>
      <c r="K74" s="139" t="s">
        <v>191</v>
      </c>
      <c r="L74" s="111" t="s">
        <v>70</v>
      </c>
      <c r="M74" s="143" t="s">
        <v>191</v>
      </c>
      <c r="N74" s="144" t="s">
        <v>70</v>
      </c>
      <c r="O74" s="140" t="s">
        <v>191</v>
      </c>
      <c r="P74" s="110" t="s">
        <v>70</v>
      </c>
      <c r="Q74" s="140" t="s">
        <v>191</v>
      </c>
      <c r="R74" s="110" t="s">
        <v>70</v>
      </c>
      <c r="S74" s="140" t="s">
        <v>191</v>
      </c>
      <c r="T74" s="110" t="s">
        <v>70</v>
      </c>
      <c r="U74" s="545" t="s">
        <v>191</v>
      </c>
      <c r="V74" s="106" t="s">
        <v>70</v>
      </c>
      <c r="W74" s="554" t="s">
        <v>191</v>
      </c>
      <c r="X74" s="71" t="s">
        <v>70</v>
      </c>
      <c r="Y74" s="554" t="s">
        <v>191</v>
      </c>
      <c r="Z74" s="71" t="s">
        <v>70</v>
      </c>
      <c r="AA74" s="554" t="s">
        <v>191</v>
      </c>
      <c r="AB74" s="71" t="s">
        <v>70</v>
      </c>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c r="HP74" s="53"/>
      <c r="HQ74" s="53"/>
      <c r="HR74" s="53"/>
    </row>
    <row r="75" spans="1:226" ht="20.25" customHeight="1" x14ac:dyDescent="0.2">
      <c r="A75" s="63" t="s">
        <v>192</v>
      </c>
      <c r="B75" s="64" t="s">
        <v>71</v>
      </c>
      <c r="C75" s="65" t="s">
        <v>192</v>
      </c>
      <c r="D75" s="65" t="s">
        <v>71</v>
      </c>
      <c r="E75" s="66" t="s">
        <v>192</v>
      </c>
      <c r="F75" s="67" t="s">
        <v>71</v>
      </c>
      <c r="G75" s="68" t="s">
        <v>192</v>
      </c>
      <c r="H75" s="69" t="s">
        <v>71</v>
      </c>
      <c r="I75" s="68" t="s">
        <v>192</v>
      </c>
      <c r="J75" s="69" t="s">
        <v>71</v>
      </c>
      <c r="K75" s="139" t="s">
        <v>192</v>
      </c>
      <c r="L75" s="111" t="s">
        <v>71</v>
      </c>
      <c r="M75" s="139" t="s">
        <v>192</v>
      </c>
      <c r="N75" s="111" t="s">
        <v>71</v>
      </c>
      <c r="O75" s="140" t="s">
        <v>192</v>
      </c>
      <c r="P75" s="110" t="s">
        <v>71</v>
      </c>
      <c r="Q75" s="140" t="s">
        <v>192</v>
      </c>
      <c r="R75" s="110" t="s">
        <v>71</v>
      </c>
      <c r="S75" s="140" t="s">
        <v>192</v>
      </c>
      <c r="T75" s="110" t="s">
        <v>71</v>
      </c>
      <c r="U75" s="546"/>
      <c r="V75" s="131"/>
      <c r="W75" s="554"/>
      <c r="X75" s="71"/>
      <c r="Y75" s="554"/>
      <c r="Z75" s="71"/>
      <c r="AA75" s="554"/>
      <c r="AB75" s="71"/>
    </row>
    <row r="76" spans="1:226" ht="31.5" x14ac:dyDescent="0.2">
      <c r="A76" s="63" t="s">
        <v>193</v>
      </c>
      <c r="B76" s="64" t="s">
        <v>72</v>
      </c>
      <c r="C76" s="65" t="s">
        <v>193</v>
      </c>
      <c r="D76" s="65" t="s">
        <v>72</v>
      </c>
      <c r="E76" s="66" t="s">
        <v>193</v>
      </c>
      <c r="F76" s="67" t="s">
        <v>72</v>
      </c>
      <c r="G76" s="68" t="s">
        <v>193</v>
      </c>
      <c r="H76" s="69" t="s">
        <v>72</v>
      </c>
      <c r="I76" s="68" t="s">
        <v>193</v>
      </c>
      <c r="J76" s="69" t="s">
        <v>72</v>
      </c>
      <c r="K76" s="139" t="s">
        <v>193</v>
      </c>
      <c r="L76" s="111" t="s">
        <v>72</v>
      </c>
      <c r="M76" s="139" t="s">
        <v>193</v>
      </c>
      <c r="N76" s="111" t="s">
        <v>72</v>
      </c>
      <c r="O76" s="140" t="s">
        <v>193</v>
      </c>
      <c r="P76" s="110" t="s">
        <v>72</v>
      </c>
      <c r="Q76" s="140" t="s">
        <v>193</v>
      </c>
      <c r="R76" s="110" t="s">
        <v>72</v>
      </c>
      <c r="S76" s="140" t="s">
        <v>193</v>
      </c>
      <c r="T76" s="110" t="s">
        <v>72</v>
      </c>
      <c r="U76" s="554" t="s">
        <v>193</v>
      </c>
      <c r="V76" s="71" t="s">
        <v>72</v>
      </c>
      <c r="W76" s="554" t="s">
        <v>193</v>
      </c>
      <c r="X76" s="71" t="s">
        <v>72</v>
      </c>
      <c r="Y76" s="554" t="s">
        <v>193</v>
      </c>
      <c r="Z76" s="71" t="s">
        <v>72</v>
      </c>
      <c r="AA76" s="554" t="s">
        <v>193</v>
      </c>
      <c r="AB76" s="71" t="s">
        <v>72</v>
      </c>
    </row>
    <row r="77" spans="1:226" ht="40.5" customHeight="1" x14ac:dyDescent="0.2">
      <c r="A77" s="66"/>
      <c r="B77" s="67"/>
      <c r="C77" s="66"/>
      <c r="D77" s="67"/>
      <c r="E77" s="145" t="s">
        <v>194</v>
      </c>
      <c r="F77" s="146" t="s">
        <v>298</v>
      </c>
      <c r="G77" s="147" t="s">
        <v>194</v>
      </c>
      <c r="H77" s="148" t="s">
        <v>298</v>
      </c>
      <c r="I77" s="147" t="s">
        <v>194</v>
      </c>
      <c r="J77" s="148" t="s">
        <v>298</v>
      </c>
      <c r="K77" s="139" t="s">
        <v>194</v>
      </c>
      <c r="L77" s="111" t="s">
        <v>298</v>
      </c>
      <c r="M77" s="139" t="s">
        <v>194</v>
      </c>
      <c r="N77" s="111" t="s">
        <v>298</v>
      </c>
      <c r="O77" s="140" t="s">
        <v>194</v>
      </c>
      <c r="P77" s="110" t="s">
        <v>298</v>
      </c>
      <c r="Q77" s="438" t="s">
        <v>194</v>
      </c>
      <c r="R77" s="439" t="s">
        <v>298</v>
      </c>
      <c r="S77" s="140" t="s">
        <v>194</v>
      </c>
      <c r="T77" s="110" t="s">
        <v>298</v>
      </c>
      <c r="U77" s="545" t="s">
        <v>194</v>
      </c>
      <c r="V77" s="106" t="s">
        <v>298</v>
      </c>
      <c r="W77" s="554" t="s">
        <v>194</v>
      </c>
      <c r="X77" s="71" t="s">
        <v>298</v>
      </c>
      <c r="Y77" s="554" t="s">
        <v>194</v>
      </c>
      <c r="Z77" s="71" t="s">
        <v>298</v>
      </c>
      <c r="AA77" s="554" t="s">
        <v>194</v>
      </c>
      <c r="AB77" s="71" t="s">
        <v>298</v>
      </c>
    </row>
    <row r="78" spans="1:226" ht="40.5" customHeight="1" x14ac:dyDescent="0.2">
      <c r="A78" s="66"/>
      <c r="B78" s="67"/>
      <c r="C78" s="66"/>
      <c r="D78" s="67"/>
      <c r="E78" s="149" t="s">
        <v>195</v>
      </c>
      <c r="F78" s="150" t="s">
        <v>203</v>
      </c>
      <c r="G78" s="68" t="s">
        <v>195</v>
      </c>
      <c r="H78" s="69" t="s">
        <v>203</v>
      </c>
      <c r="I78" s="68" t="s">
        <v>195</v>
      </c>
      <c r="J78" s="69" t="s">
        <v>203</v>
      </c>
      <c r="K78" s="139" t="s">
        <v>195</v>
      </c>
      <c r="L78" s="111" t="s">
        <v>203</v>
      </c>
      <c r="M78" s="139" t="s">
        <v>195</v>
      </c>
      <c r="N78" s="111" t="s">
        <v>203</v>
      </c>
      <c r="O78" s="140" t="s">
        <v>195</v>
      </c>
      <c r="P78" s="110" t="s">
        <v>203</v>
      </c>
      <c r="Q78" s="438" t="s">
        <v>195</v>
      </c>
      <c r="R78" s="439" t="s">
        <v>203</v>
      </c>
      <c r="S78" s="140" t="s">
        <v>195</v>
      </c>
      <c r="T78" s="110" t="s">
        <v>203</v>
      </c>
      <c r="U78" s="545" t="s">
        <v>195</v>
      </c>
      <c r="V78" s="106" t="s">
        <v>203</v>
      </c>
      <c r="W78" s="554" t="s">
        <v>195</v>
      </c>
      <c r="X78" s="71" t="s">
        <v>203</v>
      </c>
      <c r="Y78" s="554" t="s">
        <v>195</v>
      </c>
      <c r="Z78" s="71" t="s">
        <v>203</v>
      </c>
      <c r="AA78" s="554" t="s">
        <v>195</v>
      </c>
      <c r="AB78" s="71" t="s">
        <v>203</v>
      </c>
    </row>
    <row r="79" spans="1:226" ht="33.75" customHeight="1" thickBot="1" x14ac:dyDescent="0.25">
      <c r="A79" s="66"/>
      <c r="B79" s="67"/>
      <c r="C79" s="66"/>
      <c r="D79" s="67"/>
      <c r="E79" s="149" t="s">
        <v>196</v>
      </c>
      <c r="F79" s="150" t="s">
        <v>204</v>
      </c>
      <c r="G79" s="68" t="s">
        <v>196</v>
      </c>
      <c r="H79" s="69" t="s">
        <v>204</v>
      </c>
      <c r="I79" s="101" t="s">
        <v>196</v>
      </c>
      <c r="J79" s="102" t="s">
        <v>204</v>
      </c>
      <c r="K79" s="151" t="s">
        <v>196</v>
      </c>
      <c r="L79" s="152" t="s">
        <v>204</v>
      </c>
      <c r="M79" s="77" t="s">
        <v>196</v>
      </c>
      <c r="N79" s="78" t="s">
        <v>204</v>
      </c>
      <c r="O79" s="79" t="s">
        <v>196</v>
      </c>
      <c r="P79" s="80" t="s">
        <v>204</v>
      </c>
      <c r="Q79" s="282" t="s">
        <v>196</v>
      </c>
      <c r="R79" s="283" t="s">
        <v>204</v>
      </c>
      <c r="S79" s="79" t="s">
        <v>196</v>
      </c>
      <c r="T79" s="80" t="s">
        <v>204</v>
      </c>
      <c r="U79" s="559" t="s">
        <v>196</v>
      </c>
      <c r="V79" s="560" t="s">
        <v>204</v>
      </c>
      <c r="W79" s="570" t="s">
        <v>196</v>
      </c>
      <c r="X79" s="571" t="s">
        <v>204</v>
      </c>
      <c r="Y79" s="570" t="s">
        <v>196</v>
      </c>
      <c r="Z79" s="571" t="s">
        <v>204</v>
      </c>
      <c r="AA79" s="570" t="s">
        <v>196</v>
      </c>
      <c r="AB79" s="571" t="s">
        <v>204</v>
      </c>
    </row>
    <row r="80" spans="1:226" ht="27.75" customHeight="1" thickTop="1" x14ac:dyDescent="0.2">
      <c r="A80" s="967" t="s">
        <v>267</v>
      </c>
      <c r="B80" s="968"/>
      <c r="C80" s="967" t="s">
        <v>267</v>
      </c>
      <c r="D80" s="968"/>
      <c r="E80" s="969" t="s">
        <v>267</v>
      </c>
      <c r="F80" s="970"/>
      <c r="G80" s="971" t="s">
        <v>267</v>
      </c>
      <c r="H80" s="962"/>
      <c r="I80" s="972" t="s">
        <v>267</v>
      </c>
      <c r="J80" s="962"/>
      <c r="K80" s="961" t="s">
        <v>267</v>
      </c>
      <c r="L80" s="962"/>
      <c r="M80" s="961" t="s">
        <v>267</v>
      </c>
      <c r="N80" s="962"/>
      <c r="O80" s="973" t="s">
        <v>267</v>
      </c>
      <c r="P80" s="974"/>
      <c r="Q80" s="973" t="s">
        <v>267</v>
      </c>
      <c r="R80" s="974"/>
      <c r="S80" s="973" t="s">
        <v>267</v>
      </c>
      <c r="T80" s="974"/>
      <c r="U80" s="965" t="s">
        <v>267</v>
      </c>
      <c r="V80" s="966"/>
      <c r="W80" s="965" t="s">
        <v>267</v>
      </c>
      <c r="X80" s="966"/>
      <c r="Y80" s="965" t="s">
        <v>267</v>
      </c>
      <c r="Z80" s="966"/>
      <c r="AA80" s="965" t="s">
        <v>267</v>
      </c>
      <c r="AB80" s="966"/>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row>
    <row r="81" spans="1:226" ht="18.75" customHeight="1" x14ac:dyDescent="0.2">
      <c r="A81" s="54" t="s">
        <v>187</v>
      </c>
      <c r="B81" s="55" t="s">
        <v>73</v>
      </c>
      <c r="C81" s="56" t="s">
        <v>187</v>
      </c>
      <c r="D81" s="56" t="s">
        <v>73</v>
      </c>
      <c r="E81" s="57" t="s">
        <v>187</v>
      </c>
      <c r="F81" s="58" t="s">
        <v>73</v>
      </c>
      <c r="G81" s="59" t="s">
        <v>187</v>
      </c>
      <c r="H81" s="60" t="s">
        <v>73</v>
      </c>
      <c r="I81" s="59" t="s">
        <v>187</v>
      </c>
      <c r="J81" s="60" t="s">
        <v>73</v>
      </c>
      <c r="K81" s="59" t="s">
        <v>187</v>
      </c>
      <c r="L81" s="60" t="s">
        <v>73</v>
      </c>
      <c r="M81" s="59" t="s">
        <v>187</v>
      </c>
      <c r="N81" s="60" t="s">
        <v>73</v>
      </c>
      <c r="O81" s="61" t="s">
        <v>187</v>
      </c>
      <c r="P81" s="62" t="s">
        <v>73</v>
      </c>
      <c r="Q81" s="61" t="s">
        <v>187</v>
      </c>
      <c r="R81" s="62" t="s">
        <v>73</v>
      </c>
      <c r="S81" s="61" t="s">
        <v>187</v>
      </c>
      <c r="T81" s="62" t="s">
        <v>73</v>
      </c>
      <c r="U81" s="546"/>
      <c r="V81" s="131"/>
      <c r="W81" s="554"/>
      <c r="X81" s="71"/>
      <c r="Y81" s="554"/>
      <c r="Z81" s="71"/>
      <c r="AA81" s="554"/>
      <c r="AB81" s="71"/>
    </row>
    <row r="82" spans="1:226" ht="31.5" x14ac:dyDescent="0.2">
      <c r="A82" s="63" t="s">
        <v>188</v>
      </c>
      <c r="B82" s="64" t="s">
        <v>74</v>
      </c>
      <c r="C82" s="65" t="s">
        <v>188</v>
      </c>
      <c r="D82" s="65" t="s">
        <v>74</v>
      </c>
      <c r="E82" s="66" t="s">
        <v>188</v>
      </c>
      <c r="F82" s="67" t="s">
        <v>74</v>
      </c>
      <c r="G82" s="68" t="s">
        <v>188</v>
      </c>
      <c r="H82" s="69" t="s">
        <v>74</v>
      </c>
      <c r="I82" s="68" t="s">
        <v>188</v>
      </c>
      <c r="J82" s="69" t="s">
        <v>74</v>
      </c>
      <c r="K82" s="59" t="s">
        <v>188</v>
      </c>
      <c r="L82" s="60" t="s">
        <v>74</v>
      </c>
      <c r="M82" s="68" t="s">
        <v>188</v>
      </c>
      <c r="N82" s="69" t="s">
        <v>74</v>
      </c>
      <c r="O82" s="153" t="s">
        <v>188</v>
      </c>
      <c r="P82" s="154" t="s">
        <v>455</v>
      </c>
      <c r="Q82" s="70" t="s">
        <v>188</v>
      </c>
      <c r="R82" s="71" t="s">
        <v>455</v>
      </c>
      <c r="S82" s="70" t="s">
        <v>188</v>
      </c>
      <c r="T82" s="71" t="s">
        <v>455</v>
      </c>
      <c r="U82" s="554" t="s">
        <v>188</v>
      </c>
      <c r="V82" s="71" t="s">
        <v>455</v>
      </c>
      <c r="W82" s="554" t="s">
        <v>188</v>
      </c>
      <c r="X82" s="71" t="s">
        <v>455</v>
      </c>
      <c r="Y82" s="554" t="s">
        <v>188</v>
      </c>
      <c r="Z82" s="71" t="s">
        <v>455</v>
      </c>
      <c r="AA82" s="554" t="s">
        <v>188</v>
      </c>
      <c r="AB82" s="71" t="s">
        <v>455</v>
      </c>
    </row>
    <row r="83" spans="1:226" ht="31.5" x14ac:dyDescent="0.2">
      <c r="A83" s="63" t="s">
        <v>189</v>
      </c>
      <c r="B83" s="64" t="s">
        <v>75</v>
      </c>
      <c r="C83" s="65" t="s">
        <v>189</v>
      </c>
      <c r="D83" s="65" t="s">
        <v>75</v>
      </c>
      <c r="E83" s="66" t="s">
        <v>189</v>
      </c>
      <c r="F83" s="67" t="s">
        <v>75</v>
      </c>
      <c r="G83" s="68" t="s">
        <v>189</v>
      </c>
      <c r="H83" s="69" t="s">
        <v>75</v>
      </c>
      <c r="I83" s="101" t="s">
        <v>189</v>
      </c>
      <c r="J83" s="102" t="s">
        <v>75</v>
      </c>
      <c r="K83" s="59" t="s">
        <v>189</v>
      </c>
      <c r="L83" s="60" t="s">
        <v>75</v>
      </c>
      <c r="M83" s="139" t="s">
        <v>189</v>
      </c>
      <c r="N83" s="111" t="s">
        <v>75</v>
      </c>
      <c r="O83" s="140" t="s">
        <v>189</v>
      </c>
      <c r="P83" s="110" t="s">
        <v>75</v>
      </c>
      <c r="Q83" s="140" t="s">
        <v>189</v>
      </c>
      <c r="R83" s="110" t="s">
        <v>75</v>
      </c>
      <c r="S83" s="140" t="s">
        <v>189</v>
      </c>
      <c r="T83" s="110" t="s">
        <v>75</v>
      </c>
      <c r="U83" s="554" t="s">
        <v>189</v>
      </c>
      <c r="V83" s="71" t="s">
        <v>75</v>
      </c>
      <c r="W83" s="554" t="s">
        <v>189</v>
      </c>
      <c r="X83" s="71" t="s">
        <v>75</v>
      </c>
      <c r="Y83" s="554" t="s">
        <v>189</v>
      </c>
      <c r="Z83" s="71" t="s">
        <v>75</v>
      </c>
      <c r="AA83" s="554" t="s">
        <v>189</v>
      </c>
      <c r="AB83" s="71" t="s">
        <v>75</v>
      </c>
    </row>
    <row r="84" spans="1:226" ht="23.25" customHeight="1" x14ac:dyDescent="0.2">
      <c r="A84" s="63" t="s">
        <v>190</v>
      </c>
      <c r="B84" s="64" t="s">
        <v>76</v>
      </c>
      <c r="C84" s="65" t="s">
        <v>190</v>
      </c>
      <c r="D84" s="65" t="s">
        <v>76</v>
      </c>
      <c r="E84" s="66" t="s">
        <v>190</v>
      </c>
      <c r="F84" s="67" t="s">
        <v>76</v>
      </c>
      <c r="G84" s="68" t="s">
        <v>190</v>
      </c>
      <c r="H84" s="69" t="s">
        <v>76</v>
      </c>
      <c r="I84" s="68" t="s">
        <v>190</v>
      </c>
      <c r="J84" s="69" t="s">
        <v>76</v>
      </c>
      <c r="K84" s="59" t="s">
        <v>190</v>
      </c>
      <c r="L84" s="60" t="s">
        <v>76</v>
      </c>
      <c r="M84" s="68" t="s">
        <v>190</v>
      </c>
      <c r="N84" s="69" t="s">
        <v>76</v>
      </c>
      <c r="O84" s="70" t="s">
        <v>190</v>
      </c>
      <c r="P84" s="71" t="s">
        <v>76</v>
      </c>
      <c r="Q84" s="70" t="s">
        <v>190</v>
      </c>
      <c r="R84" s="71" t="s">
        <v>76</v>
      </c>
      <c r="S84" s="105" t="s">
        <v>190</v>
      </c>
      <c r="T84" s="106" t="s">
        <v>76</v>
      </c>
      <c r="U84" s="545" t="s">
        <v>190</v>
      </c>
      <c r="V84" s="106" t="s">
        <v>76</v>
      </c>
      <c r="W84" s="554" t="s">
        <v>190</v>
      </c>
      <c r="X84" s="71" t="s">
        <v>76</v>
      </c>
      <c r="Y84" s="554" t="s">
        <v>190</v>
      </c>
      <c r="Z84" s="71" t="s">
        <v>76</v>
      </c>
      <c r="AA84" s="545" t="s">
        <v>190</v>
      </c>
      <c r="AB84" s="106" t="s">
        <v>76</v>
      </c>
      <c r="AC84" s="772"/>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row>
    <row r="85" spans="1:226" ht="24.75" customHeight="1" thickBot="1" x14ac:dyDescent="0.25">
      <c r="A85" s="72" t="s">
        <v>191</v>
      </c>
      <c r="B85" s="73" t="s">
        <v>77</v>
      </c>
      <c r="C85" s="74" t="s">
        <v>191</v>
      </c>
      <c r="D85" s="74" t="s">
        <v>77</v>
      </c>
      <c r="E85" s="75" t="s">
        <v>191</v>
      </c>
      <c r="F85" s="76" t="s">
        <v>77</v>
      </c>
      <c r="G85" s="77" t="s">
        <v>191</v>
      </c>
      <c r="H85" s="78" t="s">
        <v>77</v>
      </c>
      <c r="I85" s="77" t="s">
        <v>191</v>
      </c>
      <c r="J85" s="78" t="s">
        <v>77</v>
      </c>
      <c r="K85" s="77" t="s">
        <v>191</v>
      </c>
      <c r="L85" s="78" t="s">
        <v>77</v>
      </c>
      <c r="M85" s="77" t="s">
        <v>191</v>
      </c>
      <c r="N85" s="78" t="s">
        <v>77</v>
      </c>
      <c r="O85" s="79" t="s">
        <v>191</v>
      </c>
      <c r="P85" s="80" t="s">
        <v>77</v>
      </c>
      <c r="Q85" s="282" t="s">
        <v>191</v>
      </c>
      <c r="R85" s="283" t="s">
        <v>77</v>
      </c>
      <c r="S85" s="79" t="s">
        <v>191</v>
      </c>
      <c r="T85" s="80" t="s">
        <v>77</v>
      </c>
      <c r="U85" s="559" t="s">
        <v>191</v>
      </c>
      <c r="V85" s="560" t="s">
        <v>77</v>
      </c>
      <c r="W85" s="570" t="s">
        <v>191</v>
      </c>
      <c r="X85" s="571" t="s">
        <v>77</v>
      </c>
      <c r="Y85" s="570" t="s">
        <v>191</v>
      </c>
      <c r="Z85" s="571" t="s">
        <v>77</v>
      </c>
      <c r="AA85" s="570" t="s">
        <v>191</v>
      </c>
      <c r="AB85" s="571" t="s">
        <v>77</v>
      </c>
    </row>
    <row r="86" spans="1:226" ht="32.25" customHeight="1" thickTop="1" x14ac:dyDescent="0.2">
      <c r="A86" s="967" t="s">
        <v>268</v>
      </c>
      <c r="B86" s="968"/>
      <c r="C86" s="967" t="s">
        <v>268</v>
      </c>
      <c r="D86" s="968"/>
      <c r="E86" s="979" t="s">
        <v>268</v>
      </c>
      <c r="F86" s="980"/>
      <c r="G86" s="981" t="s">
        <v>268</v>
      </c>
      <c r="H86" s="982"/>
      <c r="I86" s="983" t="s">
        <v>268</v>
      </c>
      <c r="J86" s="982"/>
      <c r="K86" s="984" t="s">
        <v>268</v>
      </c>
      <c r="L86" s="982"/>
      <c r="M86" s="984" t="s">
        <v>268</v>
      </c>
      <c r="N86" s="982"/>
      <c r="O86" s="985" t="s">
        <v>268</v>
      </c>
      <c r="P86" s="986"/>
      <c r="Q86" s="985" t="s">
        <v>268</v>
      </c>
      <c r="R86" s="986"/>
      <c r="S86" s="985" t="s">
        <v>268</v>
      </c>
      <c r="T86" s="986"/>
      <c r="U86" s="965" t="s">
        <v>268</v>
      </c>
      <c r="V86" s="966"/>
      <c r="W86" s="965" t="s">
        <v>268</v>
      </c>
      <c r="X86" s="966"/>
      <c r="Y86" s="965" t="s">
        <v>268</v>
      </c>
      <c r="Z86" s="966"/>
      <c r="AA86" s="965" t="s">
        <v>268</v>
      </c>
      <c r="AB86" s="966"/>
    </row>
    <row r="87" spans="1:226" ht="47.25" x14ac:dyDescent="0.25">
      <c r="A87" s="54" t="s">
        <v>187</v>
      </c>
      <c r="B87" s="55" t="s">
        <v>390</v>
      </c>
      <c r="C87" s="56" t="s">
        <v>187</v>
      </c>
      <c r="D87" s="55" t="s">
        <v>390</v>
      </c>
      <c r="E87" s="130"/>
      <c r="F87" s="131"/>
      <c r="G87" s="141"/>
      <c r="H87" s="142"/>
      <c r="I87" s="141"/>
      <c r="J87" s="142"/>
      <c r="K87" s="70"/>
      <c r="L87" s="71"/>
      <c r="M87" s="141"/>
      <c r="N87" s="142"/>
      <c r="O87" s="141"/>
      <c r="P87" s="142"/>
      <c r="Q87" s="141"/>
      <c r="R87" s="142"/>
      <c r="S87" s="141"/>
      <c r="T87" s="142"/>
      <c r="U87" s="549"/>
      <c r="V87" s="550"/>
      <c r="W87" s="574"/>
      <c r="X87" s="575"/>
      <c r="Y87" s="574"/>
      <c r="Z87" s="575"/>
      <c r="AA87" s="574"/>
      <c r="AB87" s="575"/>
    </row>
    <row r="88" spans="1:226" ht="42" customHeight="1" x14ac:dyDescent="0.2">
      <c r="A88" s="63" t="s">
        <v>188</v>
      </c>
      <c r="B88" s="64" t="s">
        <v>78</v>
      </c>
      <c r="C88" s="65" t="s">
        <v>188</v>
      </c>
      <c r="D88" s="65" t="s">
        <v>78</v>
      </c>
      <c r="E88" s="141" t="s">
        <v>188</v>
      </c>
      <c r="F88" s="142" t="s">
        <v>78</v>
      </c>
      <c r="G88" s="155" t="s">
        <v>188</v>
      </c>
      <c r="H88" s="156" t="s">
        <v>78</v>
      </c>
      <c r="I88" s="157" t="s">
        <v>188</v>
      </c>
      <c r="J88" s="158" t="s">
        <v>340</v>
      </c>
      <c r="K88" s="68" t="s">
        <v>188</v>
      </c>
      <c r="L88" s="69" t="s">
        <v>340</v>
      </c>
      <c r="M88" s="157" t="s">
        <v>188</v>
      </c>
      <c r="N88" s="158" t="s">
        <v>435</v>
      </c>
      <c r="O88" s="105" t="s">
        <v>188</v>
      </c>
      <c r="P88" s="106" t="s">
        <v>435</v>
      </c>
      <c r="Q88" s="105" t="s">
        <v>188</v>
      </c>
      <c r="R88" s="106" t="s">
        <v>435</v>
      </c>
      <c r="S88" s="70" t="s">
        <v>188</v>
      </c>
      <c r="T88" s="71" t="s">
        <v>435</v>
      </c>
      <c r="U88" s="545" t="s">
        <v>188</v>
      </c>
      <c r="V88" s="106" t="s">
        <v>435</v>
      </c>
      <c r="W88" s="545" t="s">
        <v>188</v>
      </c>
      <c r="X88" s="106" t="s">
        <v>435</v>
      </c>
      <c r="Y88" s="554" t="s">
        <v>188</v>
      </c>
      <c r="Z88" s="71" t="s">
        <v>435</v>
      </c>
      <c r="AA88" s="545" t="s">
        <v>188</v>
      </c>
      <c r="AB88" s="106" t="s">
        <v>435</v>
      </c>
    </row>
    <row r="89" spans="1:226" x14ac:dyDescent="0.2">
      <c r="A89" s="63" t="s">
        <v>189</v>
      </c>
      <c r="B89" s="64" t="s">
        <v>79</v>
      </c>
      <c r="C89" s="65" t="s">
        <v>189</v>
      </c>
      <c r="D89" s="65" t="s">
        <v>79</v>
      </c>
      <c r="E89" s="66" t="s">
        <v>189</v>
      </c>
      <c r="F89" s="67" t="s">
        <v>79</v>
      </c>
      <c r="G89" s="68" t="s">
        <v>189</v>
      </c>
      <c r="H89" s="69" t="s">
        <v>79</v>
      </c>
      <c r="I89" s="68" t="s">
        <v>189</v>
      </c>
      <c r="J89" s="69" t="s">
        <v>79</v>
      </c>
      <c r="K89" s="68" t="s">
        <v>189</v>
      </c>
      <c r="L89" s="69" t="s">
        <v>79</v>
      </c>
      <c r="M89" s="68" t="s">
        <v>189</v>
      </c>
      <c r="N89" s="69" t="s">
        <v>79</v>
      </c>
      <c r="O89" s="70" t="s">
        <v>189</v>
      </c>
      <c r="P89" s="71" t="s">
        <v>79</v>
      </c>
      <c r="Q89" s="70" t="s">
        <v>189</v>
      </c>
      <c r="R89" s="71" t="s">
        <v>79</v>
      </c>
      <c r="S89" s="70" t="s">
        <v>189</v>
      </c>
      <c r="T89" s="71" t="s">
        <v>79</v>
      </c>
      <c r="U89" s="546"/>
      <c r="V89" s="131"/>
      <c r="W89" s="554"/>
      <c r="X89" s="71"/>
      <c r="Y89" s="554"/>
      <c r="Z89" s="71"/>
      <c r="AA89" s="554"/>
      <c r="AB89" s="71"/>
    </row>
    <row r="90" spans="1:226" ht="31.5" x14ac:dyDescent="0.25">
      <c r="A90" s="63" t="s">
        <v>190</v>
      </c>
      <c r="B90" s="64" t="s">
        <v>391</v>
      </c>
      <c r="C90" s="56" t="s">
        <v>190</v>
      </c>
      <c r="D90" s="55" t="s">
        <v>391</v>
      </c>
      <c r="E90" s="130"/>
      <c r="F90" s="131"/>
      <c r="G90" s="141"/>
      <c r="H90" s="142"/>
      <c r="I90" s="141"/>
      <c r="J90" s="142"/>
      <c r="K90" s="70"/>
      <c r="L90" s="71"/>
      <c r="M90" s="141"/>
      <c r="N90" s="142"/>
      <c r="O90" s="141"/>
      <c r="P90" s="142"/>
      <c r="Q90" s="141"/>
      <c r="R90" s="142"/>
      <c r="S90" s="141"/>
      <c r="T90" s="142"/>
      <c r="U90" s="561"/>
      <c r="V90" s="562"/>
      <c r="W90" s="655"/>
      <c r="X90" s="656"/>
      <c r="Y90" s="655"/>
      <c r="Z90" s="656"/>
      <c r="AA90" s="655"/>
      <c r="AB90" s="656"/>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c r="FU90" s="53"/>
      <c r="FV90" s="53"/>
      <c r="FW90" s="53"/>
      <c r="FX90" s="53"/>
      <c r="FY90" s="53"/>
      <c r="FZ90" s="53"/>
      <c r="GA90" s="53"/>
      <c r="GB90" s="53"/>
      <c r="GC90" s="53"/>
      <c r="GD90" s="53"/>
      <c r="GE90" s="53"/>
      <c r="GF90" s="53"/>
      <c r="GG90" s="53"/>
      <c r="GH90" s="53"/>
      <c r="GI90" s="53"/>
      <c r="GJ90" s="53"/>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53"/>
      <c r="HL90" s="53"/>
      <c r="HM90" s="53"/>
      <c r="HN90" s="53"/>
      <c r="HO90" s="53"/>
      <c r="HP90" s="53"/>
      <c r="HQ90" s="53"/>
      <c r="HR90" s="53"/>
    </row>
    <row r="91" spans="1:226" ht="54" customHeight="1" x14ac:dyDescent="0.2">
      <c r="A91" s="63" t="s">
        <v>191</v>
      </c>
      <c r="B91" s="64" t="s">
        <v>80</v>
      </c>
      <c r="C91" s="63" t="s">
        <v>191</v>
      </c>
      <c r="D91" s="64" t="s">
        <v>80</v>
      </c>
      <c r="E91" s="66" t="s">
        <v>191</v>
      </c>
      <c r="F91" s="67" t="s">
        <v>80</v>
      </c>
      <c r="G91" s="159" t="s">
        <v>191</v>
      </c>
      <c r="H91" s="160" t="s">
        <v>80</v>
      </c>
      <c r="I91" s="155" t="s">
        <v>191</v>
      </c>
      <c r="J91" s="156" t="s">
        <v>80</v>
      </c>
      <c r="K91" s="68" t="s">
        <v>191</v>
      </c>
      <c r="L91" s="69" t="s">
        <v>80</v>
      </c>
      <c r="M91" s="68" t="s">
        <v>191</v>
      </c>
      <c r="N91" s="69" t="s">
        <v>80</v>
      </c>
      <c r="O91" s="70" t="s">
        <v>191</v>
      </c>
      <c r="P91" s="71" t="s">
        <v>80</v>
      </c>
      <c r="Q91" s="70" t="s">
        <v>191</v>
      </c>
      <c r="R91" s="71" t="s">
        <v>80</v>
      </c>
      <c r="S91" s="70" t="s">
        <v>191</v>
      </c>
      <c r="T91" s="71" t="s">
        <v>80</v>
      </c>
      <c r="U91" s="554" t="s">
        <v>191</v>
      </c>
      <c r="V91" s="71" t="s">
        <v>80</v>
      </c>
      <c r="W91" s="554" t="s">
        <v>191</v>
      </c>
      <c r="X91" s="71" t="s">
        <v>80</v>
      </c>
      <c r="Y91" s="554" t="s">
        <v>191</v>
      </c>
      <c r="Z91" s="71" t="s">
        <v>80</v>
      </c>
      <c r="AA91" s="554" t="s">
        <v>191</v>
      </c>
      <c r="AB91" s="71" t="s">
        <v>80</v>
      </c>
    </row>
    <row r="92" spans="1:226" ht="60.75" customHeight="1" x14ac:dyDescent="0.2">
      <c r="A92" s="66"/>
      <c r="B92" s="67"/>
      <c r="C92" s="66"/>
      <c r="D92" s="67"/>
      <c r="E92" s="149" t="s">
        <v>192</v>
      </c>
      <c r="F92" s="150" t="s">
        <v>205</v>
      </c>
      <c r="G92" s="155" t="s">
        <v>192</v>
      </c>
      <c r="H92" s="156" t="s">
        <v>205</v>
      </c>
      <c r="I92" s="155" t="s">
        <v>192</v>
      </c>
      <c r="J92" s="156" t="s">
        <v>205</v>
      </c>
      <c r="K92" s="68" t="s">
        <v>192</v>
      </c>
      <c r="L92" s="69" t="s">
        <v>205</v>
      </c>
      <c r="M92" s="157" t="s">
        <v>192</v>
      </c>
      <c r="N92" s="158" t="s">
        <v>596</v>
      </c>
      <c r="O92" s="161" t="s">
        <v>192</v>
      </c>
      <c r="P92" s="162" t="s">
        <v>597</v>
      </c>
      <c r="Q92" s="438" t="s">
        <v>192</v>
      </c>
      <c r="R92" s="439" t="s">
        <v>597</v>
      </c>
      <c r="S92" s="140" t="s">
        <v>192</v>
      </c>
      <c r="T92" s="110" t="s">
        <v>597</v>
      </c>
      <c r="U92" s="545" t="s">
        <v>192</v>
      </c>
      <c r="V92" s="106" t="s">
        <v>597</v>
      </c>
      <c r="W92" s="545" t="s">
        <v>192</v>
      </c>
      <c r="X92" s="106" t="s">
        <v>597</v>
      </c>
      <c r="Y92" s="554" t="s">
        <v>192</v>
      </c>
      <c r="Z92" s="71" t="s">
        <v>597</v>
      </c>
      <c r="AA92" s="554" t="s">
        <v>192</v>
      </c>
      <c r="AB92" s="71" t="s">
        <v>597</v>
      </c>
    </row>
    <row r="93" spans="1:226" ht="53.25" customHeight="1" thickBot="1" x14ac:dyDescent="0.3">
      <c r="A93" s="66"/>
      <c r="B93" s="67"/>
      <c r="C93" s="66"/>
      <c r="D93" s="67"/>
      <c r="E93" s="149" t="s">
        <v>193</v>
      </c>
      <c r="F93" s="150" t="s">
        <v>206</v>
      </c>
      <c r="G93" s="68" t="s">
        <v>193</v>
      </c>
      <c r="H93" s="69" t="s">
        <v>206</v>
      </c>
      <c r="I93" s="101" t="s">
        <v>193</v>
      </c>
      <c r="J93" s="102" t="s">
        <v>206</v>
      </c>
      <c r="K93" s="151" t="s">
        <v>193</v>
      </c>
      <c r="L93" s="152" t="s">
        <v>206</v>
      </c>
      <c r="M93" s="130"/>
      <c r="N93" s="131"/>
      <c r="O93" s="70"/>
      <c r="P93" s="71"/>
      <c r="Q93" s="70"/>
      <c r="R93" s="71"/>
      <c r="S93" s="70"/>
      <c r="T93" s="71"/>
      <c r="U93" s="566"/>
      <c r="V93" s="567"/>
      <c r="W93" s="657"/>
      <c r="X93" s="658"/>
      <c r="Y93" s="657"/>
      <c r="Z93" s="658"/>
      <c r="AA93" s="657"/>
      <c r="AB93" s="658"/>
    </row>
    <row r="94" spans="1:226" ht="32.25" customHeight="1" thickTop="1" x14ac:dyDescent="0.2">
      <c r="A94" s="967" t="s">
        <v>269</v>
      </c>
      <c r="B94" s="968"/>
      <c r="C94" s="967" t="s">
        <v>269</v>
      </c>
      <c r="D94" s="968"/>
      <c r="E94" s="979" t="s">
        <v>269</v>
      </c>
      <c r="F94" s="980"/>
      <c r="G94" s="996" t="s">
        <v>269</v>
      </c>
      <c r="H94" s="997"/>
      <c r="I94" s="998" t="s">
        <v>269</v>
      </c>
      <c r="J94" s="997"/>
      <c r="K94" s="984" t="s">
        <v>269</v>
      </c>
      <c r="L94" s="982"/>
      <c r="M94" s="984" t="s">
        <v>269</v>
      </c>
      <c r="N94" s="982"/>
      <c r="O94" s="985" t="s">
        <v>269</v>
      </c>
      <c r="P94" s="986"/>
      <c r="Q94" s="985" t="s">
        <v>269</v>
      </c>
      <c r="R94" s="986"/>
      <c r="S94" s="985" t="s">
        <v>269</v>
      </c>
      <c r="T94" s="986"/>
      <c r="U94" s="965" t="s">
        <v>269</v>
      </c>
      <c r="V94" s="966"/>
      <c r="W94" s="965" t="s">
        <v>269</v>
      </c>
      <c r="X94" s="966"/>
      <c r="Y94" s="965" t="s">
        <v>269</v>
      </c>
      <c r="Z94" s="966"/>
      <c r="AA94" s="965" t="s">
        <v>269</v>
      </c>
      <c r="AB94" s="966"/>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3"/>
      <c r="ER94" s="53"/>
      <c r="ES94" s="53"/>
      <c r="ET94" s="53"/>
      <c r="EU94" s="53"/>
      <c r="EV94" s="53"/>
      <c r="EW94" s="53"/>
      <c r="EX94" s="53"/>
      <c r="EY94" s="53"/>
      <c r="EZ94" s="53"/>
      <c r="FA94" s="53"/>
      <c r="FB94" s="53"/>
      <c r="FC94" s="53"/>
      <c r="FD94" s="53"/>
      <c r="FE94" s="53"/>
      <c r="FF94" s="53"/>
      <c r="FG94" s="53"/>
      <c r="FH94" s="53"/>
      <c r="FI94" s="53"/>
      <c r="FJ94" s="53"/>
      <c r="FK94" s="53"/>
      <c r="FL94" s="53"/>
      <c r="FM94" s="53"/>
      <c r="FN94" s="53"/>
      <c r="FO94" s="53"/>
      <c r="FP94" s="53"/>
      <c r="FQ94" s="53"/>
      <c r="FR94" s="53"/>
      <c r="FS94" s="53"/>
      <c r="FT94" s="53"/>
      <c r="FU94" s="53"/>
      <c r="FV94" s="53"/>
      <c r="FW94" s="53"/>
      <c r="FX94" s="53"/>
      <c r="FY94" s="53"/>
      <c r="FZ94" s="53"/>
      <c r="GA94" s="53"/>
      <c r="GB94" s="53"/>
      <c r="GC94" s="53"/>
      <c r="GD94" s="53"/>
      <c r="GE94" s="53"/>
      <c r="GF94" s="53"/>
      <c r="GG94" s="53"/>
      <c r="GH94" s="53"/>
      <c r="GI94" s="53"/>
      <c r="GJ94" s="53"/>
      <c r="GK94" s="53"/>
      <c r="GL94" s="53"/>
      <c r="GM94" s="53"/>
      <c r="GN94" s="53"/>
      <c r="GO94" s="53"/>
      <c r="GP94" s="53"/>
      <c r="GQ94" s="53"/>
      <c r="GR94" s="53"/>
      <c r="GS94" s="53"/>
      <c r="GT94" s="53"/>
      <c r="GU94" s="53"/>
      <c r="GV94" s="53"/>
      <c r="GW94" s="53"/>
      <c r="GX94" s="53"/>
      <c r="GY94" s="53"/>
      <c r="GZ94" s="53"/>
      <c r="HA94" s="53"/>
      <c r="HB94" s="53"/>
      <c r="HC94" s="53"/>
      <c r="HD94" s="53"/>
      <c r="HE94" s="53"/>
      <c r="HF94" s="53"/>
      <c r="HG94" s="53"/>
      <c r="HH94" s="53"/>
      <c r="HI94" s="53"/>
      <c r="HJ94" s="53"/>
      <c r="HK94" s="53"/>
      <c r="HL94" s="53"/>
      <c r="HM94" s="53"/>
      <c r="HN94" s="53"/>
      <c r="HO94" s="53"/>
      <c r="HP94" s="53"/>
      <c r="HQ94" s="53"/>
      <c r="HR94" s="53"/>
    </row>
    <row r="95" spans="1:226" ht="47.25" x14ac:dyDescent="0.25">
      <c r="A95" s="54" t="s">
        <v>187</v>
      </c>
      <c r="B95" s="55" t="s">
        <v>392</v>
      </c>
      <c r="C95" s="56" t="s">
        <v>187</v>
      </c>
      <c r="D95" s="55" t="s">
        <v>392</v>
      </c>
      <c r="E95" s="130"/>
      <c r="F95" s="131"/>
      <c r="G95" s="130"/>
      <c r="H95" s="131"/>
      <c r="I95" s="130"/>
      <c r="J95" s="131"/>
      <c r="K95" s="128"/>
      <c r="L95" s="163"/>
      <c r="M95" s="141"/>
      <c r="N95" s="142"/>
      <c r="O95" s="141"/>
      <c r="P95" s="142"/>
      <c r="Q95" s="141"/>
      <c r="R95" s="142"/>
      <c r="S95" s="141"/>
      <c r="T95" s="142"/>
      <c r="U95" s="549"/>
      <c r="V95" s="550"/>
      <c r="W95" s="574"/>
      <c r="X95" s="575"/>
      <c r="Y95" s="574"/>
      <c r="Z95" s="575"/>
      <c r="AA95" s="574"/>
      <c r="AB95" s="575"/>
    </row>
    <row r="96" spans="1:226" ht="33.75" customHeight="1" x14ac:dyDescent="0.25">
      <c r="A96" s="63" t="s">
        <v>188</v>
      </c>
      <c r="B96" s="64" t="s">
        <v>393</v>
      </c>
      <c r="C96" s="65" t="s">
        <v>188</v>
      </c>
      <c r="D96" s="64" t="s">
        <v>393</v>
      </c>
      <c r="E96" s="130"/>
      <c r="F96" s="131"/>
      <c r="G96" s="130"/>
      <c r="H96" s="131"/>
      <c r="I96" s="130"/>
      <c r="J96" s="131"/>
      <c r="K96" s="128"/>
      <c r="L96" s="163"/>
      <c r="M96" s="141"/>
      <c r="N96" s="142"/>
      <c r="O96" s="141"/>
      <c r="P96" s="142"/>
      <c r="Q96" s="141"/>
      <c r="R96" s="142"/>
      <c r="S96" s="141"/>
      <c r="T96" s="142"/>
      <c r="U96" s="549"/>
      <c r="V96" s="550"/>
      <c r="W96" s="574"/>
      <c r="X96" s="575"/>
      <c r="Y96" s="574"/>
      <c r="Z96" s="575"/>
      <c r="AA96" s="574"/>
      <c r="AB96" s="575"/>
    </row>
    <row r="97" spans="1:226" ht="49.5" customHeight="1" x14ac:dyDescent="0.25">
      <c r="A97" s="63" t="s">
        <v>189</v>
      </c>
      <c r="B97" s="64" t="s">
        <v>394</v>
      </c>
      <c r="C97" s="63" t="s">
        <v>189</v>
      </c>
      <c r="D97" s="64" t="s">
        <v>394</v>
      </c>
      <c r="E97" s="130"/>
      <c r="F97" s="131"/>
      <c r="G97" s="130"/>
      <c r="H97" s="131"/>
      <c r="I97" s="130"/>
      <c r="J97" s="131"/>
      <c r="K97" s="128"/>
      <c r="L97" s="163"/>
      <c r="M97" s="141"/>
      <c r="N97" s="142"/>
      <c r="O97" s="141"/>
      <c r="P97" s="142"/>
      <c r="Q97" s="141"/>
      <c r="R97" s="142"/>
      <c r="S97" s="141"/>
      <c r="T97" s="142"/>
      <c r="U97" s="549"/>
      <c r="V97" s="550"/>
      <c r="W97" s="574"/>
      <c r="X97" s="575"/>
      <c r="Y97" s="574"/>
      <c r="Z97" s="575"/>
      <c r="AA97" s="574"/>
      <c r="AB97" s="575"/>
    </row>
    <row r="98" spans="1:226" ht="39" customHeight="1" x14ac:dyDescent="0.25">
      <c r="A98" s="316"/>
      <c r="B98" s="317"/>
      <c r="C98" s="318"/>
      <c r="D98" s="318"/>
      <c r="E98" s="164" t="s">
        <v>190</v>
      </c>
      <c r="F98" s="165" t="s">
        <v>207</v>
      </c>
      <c r="G98" s="139" t="s">
        <v>190</v>
      </c>
      <c r="H98" s="111" t="s">
        <v>207</v>
      </c>
      <c r="I98" s="166"/>
      <c r="J98" s="167"/>
      <c r="K98" s="168"/>
      <c r="L98" s="169"/>
      <c r="M98" s="141"/>
      <c r="N98" s="142"/>
      <c r="O98" s="141"/>
      <c r="P98" s="142"/>
      <c r="Q98" s="141"/>
      <c r="R98" s="142"/>
      <c r="S98" s="141"/>
      <c r="T98" s="142"/>
      <c r="U98" s="549"/>
      <c r="V98" s="550"/>
      <c r="W98" s="574"/>
      <c r="X98" s="575"/>
      <c r="Y98" s="574"/>
      <c r="Z98" s="575"/>
      <c r="AA98" s="574"/>
      <c r="AB98" s="575"/>
    </row>
    <row r="99" spans="1:226" ht="51" customHeight="1" x14ac:dyDescent="0.25">
      <c r="A99" s="316"/>
      <c r="B99" s="317"/>
      <c r="C99" s="316"/>
      <c r="D99" s="317"/>
      <c r="E99" s="149" t="s">
        <v>191</v>
      </c>
      <c r="F99" s="150" t="s">
        <v>208</v>
      </c>
      <c r="G99" s="159" t="s">
        <v>191</v>
      </c>
      <c r="H99" s="69" t="s">
        <v>208</v>
      </c>
      <c r="I99" s="170"/>
      <c r="J99" s="171"/>
      <c r="K99" s="128"/>
      <c r="L99" s="163"/>
      <c r="M99" s="141"/>
      <c r="N99" s="142"/>
      <c r="O99" s="141"/>
      <c r="P99" s="142"/>
      <c r="Q99" s="141"/>
      <c r="R99" s="142"/>
      <c r="S99" s="141"/>
      <c r="T99" s="142"/>
      <c r="U99" s="549"/>
      <c r="V99" s="550"/>
      <c r="W99" s="574"/>
      <c r="X99" s="575"/>
      <c r="Y99" s="574"/>
      <c r="Z99" s="575"/>
      <c r="AA99" s="574"/>
      <c r="AB99" s="575"/>
    </row>
    <row r="100" spans="1:226" ht="73.5" customHeight="1" x14ac:dyDescent="0.2">
      <c r="A100" s="316"/>
      <c r="B100" s="317"/>
      <c r="C100" s="318"/>
      <c r="D100" s="318"/>
      <c r="E100" s="141"/>
      <c r="F100" s="142"/>
      <c r="G100" s="139"/>
      <c r="H100" s="262"/>
      <c r="I100" s="311" t="s">
        <v>192</v>
      </c>
      <c r="J100" s="312" t="s">
        <v>341</v>
      </c>
      <c r="K100" s="139" t="s">
        <v>192</v>
      </c>
      <c r="L100" s="262" t="s">
        <v>341</v>
      </c>
      <c r="M100" s="143" t="s">
        <v>192</v>
      </c>
      <c r="N100" s="440" t="s">
        <v>341</v>
      </c>
      <c r="O100" s="140" t="s">
        <v>192</v>
      </c>
      <c r="P100" s="276" t="s">
        <v>341</v>
      </c>
      <c r="Q100" s="161" t="s">
        <v>192</v>
      </c>
      <c r="R100" s="293" t="s">
        <v>456</v>
      </c>
      <c r="S100" s="140" t="s">
        <v>192</v>
      </c>
      <c r="T100" s="276" t="s">
        <v>456</v>
      </c>
      <c r="U100" s="553" t="s">
        <v>192</v>
      </c>
      <c r="V100" s="154" t="s">
        <v>572</v>
      </c>
      <c r="W100" s="554" t="s">
        <v>192</v>
      </c>
      <c r="X100" s="71" t="s">
        <v>572</v>
      </c>
      <c r="Y100" s="545" t="s">
        <v>192</v>
      </c>
      <c r="Z100" s="106" t="s">
        <v>572</v>
      </c>
      <c r="AA100" s="546"/>
      <c r="AB100" s="131"/>
    </row>
    <row r="101" spans="1:226" ht="69.75" customHeight="1" x14ac:dyDescent="0.2">
      <c r="A101" s="316"/>
      <c r="B101" s="317"/>
      <c r="C101" s="316"/>
      <c r="D101" s="317"/>
      <c r="E101" s="141"/>
      <c r="F101" s="142"/>
      <c r="G101" s="773"/>
      <c r="H101" s="262"/>
      <c r="I101" s="155"/>
      <c r="J101" s="156"/>
      <c r="K101" s="139"/>
      <c r="L101" s="111"/>
      <c r="M101" s="139"/>
      <c r="N101" s="111"/>
      <c r="O101" s="140"/>
      <c r="P101" s="110"/>
      <c r="Q101" s="180" t="s">
        <v>193</v>
      </c>
      <c r="R101" s="181" t="s">
        <v>457</v>
      </c>
      <c r="S101" s="140" t="s">
        <v>193</v>
      </c>
      <c r="T101" s="110" t="s">
        <v>457</v>
      </c>
      <c r="U101" s="554" t="s">
        <v>193</v>
      </c>
      <c r="V101" s="71" t="s">
        <v>457</v>
      </c>
      <c r="W101" s="554" t="s">
        <v>193</v>
      </c>
      <c r="X101" s="71" t="s">
        <v>457</v>
      </c>
      <c r="Y101" s="554" t="s">
        <v>193</v>
      </c>
      <c r="Z101" s="71" t="s">
        <v>457</v>
      </c>
      <c r="AA101" s="553" t="s">
        <v>193</v>
      </c>
      <c r="AB101" s="154" t="s">
        <v>1720</v>
      </c>
    </row>
    <row r="102" spans="1:226" ht="63.75" customHeight="1" thickBot="1" x14ac:dyDescent="0.25">
      <c r="A102" s="63"/>
      <c r="B102" s="64"/>
      <c r="C102" s="63"/>
      <c r="D102" s="64"/>
      <c r="E102" s="66"/>
      <c r="F102" s="67"/>
      <c r="G102" s="159"/>
      <c r="H102" s="160"/>
      <c r="I102" s="155"/>
      <c r="J102" s="156"/>
      <c r="K102" s="68"/>
      <c r="L102" s="69"/>
      <c r="M102" s="68"/>
      <c r="N102" s="69"/>
      <c r="O102" s="70"/>
      <c r="P102" s="71"/>
      <c r="Q102" s="128" t="s">
        <v>194</v>
      </c>
      <c r="R102" s="129" t="s">
        <v>458</v>
      </c>
      <c r="S102" s="70" t="s">
        <v>194</v>
      </c>
      <c r="T102" s="71" t="s">
        <v>458</v>
      </c>
      <c r="U102" s="568" t="s">
        <v>194</v>
      </c>
      <c r="V102" s="569" t="s">
        <v>573</v>
      </c>
      <c r="W102" s="570" t="s">
        <v>194</v>
      </c>
      <c r="X102" s="571" t="s">
        <v>573</v>
      </c>
      <c r="Y102" s="559" t="s">
        <v>194</v>
      </c>
      <c r="Z102" s="560" t="s">
        <v>573</v>
      </c>
      <c r="AA102" s="568" t="s">
        <v>194</v>
      </c>
      <c r="AB102" s="569" t="s">
        <v>1721</v>
      </c>
    </row>
    <row r="103" spans="1:226" ht="32.25" customHeight="1" thickTop="1" x14ac:dyDescent="0.2">
      <c r="A103" s="967" t="s">
        <v>270</v>
      </c>
      <c r="B103" s="968"/>
      <c r="C103" s="967" t="s">
        <v>270</v>
      </c>
      <c r="D103" s="968"/>
      <c r="E103" s="979" t="s">
        <v>270</v>
      </c>
      <c r="F103" s="980"/>
      <c r="G103" s="996" t="s">
        <v>270</v>
      </c>
      <c r="H103" s="997"/>
      <c r="I103" s="998" t="s">
        <v>270</v>
      </c>
      <c r="J103" s="997"/>
      <c r="K103" s="984" t="s">
        <v>270</v>
      </c>
      <c r="L103" s="982"/>
      <c r="M103" s="984" t="s">
        <v>270</v>
      </c>
      <c r="N103" s="982"/>
      <c r="O103" s="985" t="s">
        <v>270</v>
      </c>
      <c r="P103" s="986"/>
      <c r="Q103" s="985" t="s">
        <v>270</v>
      </c>
      <c r="R103" s="986"/>
      <c r="S103" s="985" t="s">
        <v>270</v>
      </c>
      <c r="T103" s="986"/>
      <c r="U103" s="965" t="s">
        <v>270</v>
      </c>
      <c r="V103" s="966"/>
      <c r="W103" s="965" t="s">
        <v>270</v>
      </c>
      <c r="X103" s="966"/>
      <c r="Y103" s="965" t="s">
        <v>270</v>
      </c>
      <c r="Z103" s="966"/>
      <c r="AA103" s="965" t="s">
        <v>270</v>
      </c>
      <c r="AB103" s="966"/>
    </row>
    <row r="104" spans="1:226" ht="19.5" customHeight="1" x14ac:dyDescent="0.25">
      <c r="A104" s="54" t="s">
        <v>187</v>
      </c>
      <c r="B104" s="55" t="s">
        <v>395</v>
      </c>
      <c r="C104" s="56" t="s">
        <v>187</v>
      </c>
      <c r="D104" s="55" t="s">
        <v>395</v>
      </c>
      <c r="E104" s="130"/>
      <c r="F104" s="131"/>
      <c r="G104" s="159"/>
      <c r="H104" s="69"/>
      <c r="I104" s="159"/>
      <c r="J104" s="69"/>
      <c r="K104" s="70"/>
      <c r="L104" s="71"/>
      <c r="M104" s="159"/>
      <c r="N104" s="69"/>
      <c r="O104" s="66"/>
      <c r="P104" s="71"/>
      <c r="Q104" s="66"/>
      <c r="R104" s="71"/>
      <c r="S104" s="66"/>
      <c r="T104" s="71"/>
      <c r="U104" s="549"/>
      <c r="V104" s="550"/>
      <c r="W104" s="574"/>
      <c r="X104" s="575"/>
      <c r="Y104" s="574"/>
      <c r="Z104" s="575"/>
      <c r="AA104" s="574"/>
      <c r="AB104" s="575"/>
    </row>
    <row r="105" spans="1:226" ht="31.5" x14ac:dyDescent="0.25">
      <c r="A105" s="63" t="s">
        <v>188</v>
      </c>
      <c r="B105" s="64" t="s">
        <v>396</v>
      </c>
      <c r="C105" s="65" t="s">
        <v>188</v>
      </c>
      <c r="D105" s="64" t="s">
        <v>396</v>
      </c>
      <c r="E105" s="130"/>
      <c r="F105" s="131"/>
      <c r="G105" s="159"/>
      <c r="H105" s="69"/>
      <c r="I105" s="159"/>
      <c r="J105" s="69"/>
      <c r="K105" s="70"/>
      <c r="L105" s="71"/>
      <c r="M105" s="159"/>
      <c r="N105" s="69"/>
      <c r="O105" s="66"/>
      <c r="P105" s="71"/>
      <c r="Q105" s="66"/>
      <c r="R105" s="71"/>
      <c r="S105" s="66"/>
      <c r="T105" s="71"/>
      <c r="U105" s="549"/>
      <c r="V105" s="550"/>
      <c r="W105" s="574"/>
      <c r="X105" s="575"/>
      <c r="Y105" s="574"/>
      <c r="Z105" s="575"/>
      <c r="AA105" s="574"/>
      <c r="AB105" s="575"/>
    </row>
    <row r="106" spans="1:226" x14ac:dyDescent="0.25">
      <c r="A106" s="63" t="s">
        <v>189</v>
      </c>
      <c r="B106" s="64" t="s">
        <v>397</v>
      </c>
      <c r="C106" s="65" t="s">
        <v>189</v>
      </c>
      <c r="D106" s="64" t="s">
        <v>397</v>
      </c>
      <c r="E106" s="130"/>
      <c r="F106" s="131"/>
      <c r="G106" s="159"/>
      <c r="H106" s="69"/>
      <c r="I106" s="159"/>
      <c r="J106" s="69"/>
      <c r="K106" s="70"/>
      <c r="L106" s="71"/>
      <c r="M106" s="159"/>
      <c r="N106" s="69"/>
      <c r="O106" s="66"/>
      <c r="P106" s="71"/>
      <c r="Q106" s="66"/>
      <c r="R106" s="71"/>
      <c r="S106" s="66"/>
      <c r="T106" s="71"/>
      <c r="U106" s="561"/>
      <c r="V106" s="562"/>
      <c r="W106" s="655"/>
      <c r="X106" s="656"/>
      <c r="Y106" s="655"/>
      <c r="Z106" s="656"/>
      <c r="AA106" s="655"/>
      <c r="AB106" s="656"/>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53"/>
      <c r="ER106" s="53"/>
      <c r="ES106" s="53"/>
      <c r="ET106" s="53"/>
      <c r="EU106" s="53"/>
      <c r="EV106" s="53"/>
      <c r="EW106" s="53"/>
      <c r="EX106" s="53"/>
      <c r="EY106" s="53"/>
      <c r="EZ106" s="53"/>
      <c r="FA106" s="53"/>
      <c r="FB106" s="53"/>
      <c r="FC106" s="53"/>
      <c r="FD106" s="53"/>
      <c r="FE106" s="53"/>
      <c r="FF106" s="53"/>
      <c r="FG106" s="53"/>
      <c r="FH106" s="53"/>
      <c r="FI106" s="53"/>
      <c r="FJ106" s="53"/>
      <c r="FK106" s="53"/>
      <c r="FL106" s="53"/>
      <c r="FM106" s="53"/>
      <c r="FN106" s="53"/>
      <c r="FO106" s="53"/>
      <c r="FP106" s="53"/>
      <c r="FQ106" s="53"/>
      <c r="FR106" s="53"/>
      <c r="FS106" s="53"/>
      <c r="FT106" s="53"/>
      <c r="FU106" s="53"/>
      <c r="FV106" s="53"/>
      <c r="FW106" s="53"/>
      <c r="FX106" s="53"/>
      <c r="FY106" s="53"/>
      <c r="FZ106" s="53"/>
      <c r="GA106" s="53"/>
      <c r="GB106" s="53"/>
      <c r="GC106" s="53"/>
      <c r="GD106" s="53"/>
      <c r="GE106" s="53"/>
      <c r="GF106" s="53"/>
      <c r="GG106" s="53"/>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53"/>
      <c r="HN106" s="53"/>
      <c r="HO106" s="53"/>
      <c r="HP106" s="53"/>
      <c r="HQ106" s="53"/>
      <c r="HR106" s="53"/>
    </row>
    <row r="107" spans="1:226" ht="17.25" customHeight="1" x14ac:dyDescent="0.25">
      <c r="A107" s="63" t="s">
        <v>190</v>
      </c>
      <c r="B107" s="64" t="s">
        <v>81</v>
      </c>
      <c r="C107" s="65" t="s">
        <v>190</v>
      </c>
      <c r="D107" s="65" t="s">
        <v>81</v>
      </c>
      <c r="E107" s="63" t="s">
        <v>190</v>
      </c>
      <c r="F107" s="65" t="s">
        <v>81</v>
      </c>
      <c r="G107" s="176" t="s">
        <v>190</v>
      </c>
      <c r="H107" s="177" t="s">
        <v>81</v>
      </c>
      <c r="I107" s="178"/>
      <c r="J107" s="179"/>
      <c r="K107" s="180"/>
      <c r="L107" s="181"/>
      <c r="M107" s="141"/>
      <c r="N107" s="142"/>
      <c r="O107" s="141"/>
      <c r="P107" s="142"/>
      <c r="Q107" s="141"/>
      <c r="R107" s="142"/>
      <c r="S107" s="141"/>
      <c r="T107" s="142"/>
      <c r="U107" s="549"/>
      <c r="V107" s="550"/>
      <c r="W107" s="574"/>
      <c r="X107" s="575"/>
      <c r="Y107" s="574"/>
      <c r="Z107" s="575"/>
      <c r="AA107" s="574"/>
      <c r="AB107" s="575"/>
    </row>
    <row r="108" spans="1:226" ht="83.25" customHeight="1" x14ac:dyDescent="0.2">
      <c r="A108" s="316"/>
      <c r="B108" s="317"/>
      <c r="C108" s="318"/>
      <c r="D108" s="318"/>
      <c r="E108" s="164" t="s">
        <v>191</v>
      </c>
      <c r="F108" s="165" t="s">
        <v>247</v>
      </c>
      <c r="G108" s="182" t="s">
        <v>191</v>
      </c>
      <c r="H108" s="183" t="s">
        <v>209</v>
      </c>
      <c r="I108" s="118" t="s">
        <v>191</v>
      </c>
      <c r="J108" s="120" t="s">
        <v>209</v>
      </c>
      <c r="K108" s="141" t="s">
        <v>191</v>
      </c>
      <c r="L108" s="142" t="s">
        <v>209</v>
      </c>
      <c r="M108" s="132" t="s">
        <v>191</v>
      </c>
      <c r="N108" s="123" t="s">
        <v>209</v>
      </c>
      <c r="O108" s="70" t="s">
        <v>191</v>
      </c>
      <c r="P108" s="71" t="s">
        <v>209</v>
      </c>
      <c r="Q108" s="153" t="s">
        <v>191</v>
      </c>
      <c r="R108" s="154" t="s">
        <v>459</v>
      </c>
      <c r="S108" s="70" t="s">
        <v>191</v>
      </c>
      <c r="T108" s="71" t="s">
        <v>459</v>
      </c>
      <c r="U108" s="545" t="s">
        <v>191</v>
      </c>
      <c r="V108" s="106" t="s">
        <v>459</v>
      </c>
      <c r="W108" s="554" t="s">
        <v>191</v>
      </c>
      <c r="X108" s="71" t="s">
        <v>459</v>
      </c>
      <c r="Y108" s="545" t="s">
        <v>191</v>
      </c>
      <c r="Z108" s="106" t="s">
        <v>459</v>
      </c>
      <c r="AA108" s="545" t="s">
        <v>191</v>
      </c>
      <c r="AB108" s="106" t="s">
        <v>459</v>
      </c>
    </row>
    <row r="109" spans="1:226" ht="39" customHeight="1" x14ac:dyDescent="0.2">
      <c r="A109" s="316"/>
      <c r="B109" s="317"/>
      <c r="C109" s="316"/>
      <c r="D109" s="317"/>
      <c r="E109" s="164" t="s">
        <v>192</v>
      </c>
      <c r="F109" s="165" t="s">
        <v>210</v>
      </c>
      <c r="G109" s="141" t="s">
        <v>192</v>
      </c>
      <c r="H109" s="142" t="s">
        <v>210</v>
      </c>
      <c r="I109" s="141" t="s">
        <v>192</v>
      </c>
      <c r="J109" s="142" t="s">
        <v>210</v>
      </c>
      <c r="K109" s="141" t="s">
        <v>192</v>
      </c>
      <c r="L109" s="142" t="s">
        <v>210</v>
      </c>
      <c r="M109" s="141" t="s">
        <v>192</v>
      </c>
      <c r="N109" s="142" t="s">
        <v>210</v>
      </c>
      <c r="O109" s="141" t="s">
        <v>192</v>
      </c>
      <c r="P109" s="142" t="s">
        <v>210</v>
      </c>
      <c r="Q109" s="441" t="s">
        <v>192</v>
      </c>
      <c r="R109" s="442" t="s">
        <v>460</v>
      </c>
      <c r="S109" s="141" t="s">
        <v>192</v>
      </c>
      <c r="T109" s="142" t="s">
        <v>460</v>
      </c>
      <c r="U109" s="554" t="s">
        <v>192</v>
      </c>
      <c r="V109" s="71" t="s">
        <v>460</v>
      </c>
      <c r="W109" s="554" t="s">
        <v>192</v>
      </c>
      <c r="X109" s="71" t="s">
        <v>460</v>
      </c>
      <c r="Y109" s="554" t="s">
        <v>192</v>
      </c>
      <c r="Z109" s="71" t="s">
        <v>460</v>
      </c>
      <c r="AA109" s="553" t="s">
        <v>192</v>
      </c>
      <c r="AB109" s="154" t="s">
        <v>1723</v>
      </c>
    </row>
    <row r="110" spans="1:226" ht="54.75" customHeight="1" x14ac:dyDescent="0.2">
      <c r="A110" s="316"/>
      <c r="B110" s="317"/>
      <c r="C110" s="318"/>
      <c r="D110" s="318"/>
      <c r="E110" s="145" t="s">
        <v>193</v>
      </c>
      <c r="F110" s="146" t="s">
        <v>211</v>
      </c>
      <c r="G110" s="147" t="s">
        <v>193</v>
      </c>
      <c r="H110" s="148" t="s">
        <v>211</v>
      </c>
      <c r="I110" s="147" t="s">
        <v>193</v>
      </c>
      <c r="J110" s="148" t="s">
        <v>211</v>
      </c>
      <c r="K110" s="141" t="s">
        <v>193</v>
      </c>
      <c r="L110" s="142" t="s">
        <v>211</v>
      </c>
      <c r="M110" s="132" t="s">
        <v>193</v>
      </c>
      <c r="N110" s="123" t="s">
        <v>211</v>
      </c>
      <c r="O110" s="70" t="s">
        <v>193</v>
      </c>
      <c r="P110" s="71" t="s">
        <v>211</v>
      </c>
      <c r="Q110" s="153" t="s">
        <v>193</v>
      </c>
      <c r="R110" s="154" t="s">
        <v>461</v>
      </c>
      <c r="S110" s="70" t="s">
        <v>193</v>
      </c>
      <c r="T110" s="71" t="s">
        <v>461</v>
      </c>
      <c r="U110" s="545" t="s">
        <v>193</v>
      </c>
      <c r="V110" s="106" t="s">
        <v>461</v>
      </c>
      <c r="W110" s="545" t="s">
        <v>193</v>
      </c>
      <c r="X110" s="106" t="s">
        <v>461</v>
      </c>
      <c r="Y110" s="554" t="s">
        <v>193</v>
      </c>
      <c r="Z110" s="71" t="s">
        <v>461</v>
      </c>
      <c r="AA110" s="554" t="s">
        <v>193</v>
      </c>
      <c r="AB110" s="71" t="s">
        <v>461</v>
      </c>
    </row>
    <row r="111" spans="1:226" ht="32.25" customHeight="1" x14ac:dyDescent="0.2">
      <c r="A111" s="316"/>
      <c r="B111" s="317"/>
      <c r="C111" s="316"/>
      <c r="D111" s="317"/>
      <c r="E111" s="184"/>
      <c r="F111" s="185"/>
      <c r="G111" s="176"/>
      <c r="H111" s="177"/>
      <c r="I111" s="126" t="s">
        <v>194</v>
      </c>
      <c r="J111" s="127" t="s">
        <v>342</v>
      </c>
      <c r="K111" s="141" t="s">
        <v>194</v>
      </c>
      <c r="L111" s="142" t="s">
        <v>342</v>
      </c>
      <c r="M111" s="68" t="s">
        <v>194</v>
      </c>
      <c r="N111" s="69" t="s">
        <v>342</v>
      </c>
      <c r="O111" s="70" t="s">
        <v>194</v>
      </c>
      <c r="P111" s="71" t="s">
        <v>342</v>
      </c>
      <c r="Q111" s="70" t="s">
        <v>194</v>
      </c>
      <c r="R111" s="71" t="s">
        <v>342</v>
      </c>
      <c r="S111" s="70" t="s">
        <v>194</v>
      </c>
      <c r="T111" s="71" t="s">
        <v>342</v>
      </c>
      <c r="U111" s="545" t="s">
        <v>194</v>
      </c>
      <c r="V111" s="106" t="s">
        <v>342</v>
      </c>
      <c r="W111" s="554" t="s">
        <v>194</v>
      </c>
      <c r="X111" s="71" t="s">
        <v>342</v>
      </c>
      <c r="Y111" s="554" t="s">
        <v>194</v>
      </c>
      <c r="Z111" s="71" t="s">
        <v>342</v>
      </c>
      <c r="AA111" s="554" t="s">
        <v>194</v>
      </c>
      <c r="AB111" s="71" t="s">
        <v>342</v>
      </c>
    </row>
    <row r="112" spans="1:226" ht="38.25" customHeight="1" x14ac:dyDescent="0.2">
      <c r="A112" s="63"/>
      <c r="B112" s="64"/>
      <c r="C112" s="63"/>
      <c r="D112" s="64"/>
      <c r="E112" s="109"/>
      <c r="F112" s="110"/>
      <c r="G112" s="771"/>
      <c r="H112" s="111"/>
      <c r="I112" s="126" t="s">
        <v>195</v>
      </c>
      <c r="J112" s="127" t="s">
        <v>343</v>
      </c>
      <c r="K112" s="132" t="s">
        <v>195</v>
      </c>
      <c r="L112" s="123" t="s">
        <v>343</v>
      </c>
      <c r="M112" s="443" t="s">
        <v>195</v>
      </c>
      <c r="N112" s="160" t="s">
        <v>343</v>
      </c>
      <c r="O112" s="70" t="s">
        <v>195</v>
      </c>
      <c r="P112" s="244" t="s">
        <v>343</v>
      </c>
      <c r="Q112" s="70" t="s">
        <v>195</v>
      </c>
      <c r="R112" s="244" t="s">
        <v>343</v>
      </c>
      <c r="S112" s="70" t="s">
        <v>195</v>
      </c>
      <c r="T112" s="244" t="s">
        <v>343</v>
      </c>
      <c r="U112" s="545" t="s">
        <v>195</v>
      </c>
      <c r="V112" s="106" t="s">
        <v>343</v>
      </c>
      <c r="W112" s="554" t="s">
        <v>195</v>
      </c>
      <c r="X112" s="71" t="s">
        <v>343</v>
      </c>
      <c r="Y112" s="554" t="s">
        <v>195</v>
      </c>
      <c r="Z112" s="71" t="s">
        <v>343</v>
      </c>
      <c r="AA112" s="545" t="s">
        <v>195</v>
      </c>
      <c r="AB112" s="106" t="s">
        <v>343</v>
      </c>
    </row>
    <row r="113" spans="1:226" ht="42" customHeight="1" x14ac:dyDescent="0.2">
      <c r="A113" s="316"/>
      <c r="B113" s="317"/>
      <c r="C113" s="316"/>
      <c r="D113" s="317"/>
      <c r="E113" s="141"/>
      <c r="F113" s="142"/>
      <c r="G113" s="773"/>
      <c r="H113" s="262"/>
      <c r="I113" s="155"/>
      <c r="J113" s="156"/>
      <c r="K113" s="139"/>
      <c r="L113" s="111"/>
      <c r="M113" s="139"/>
      <c r="N113" s="111"/>
      <c r="O113" s="140"/>
      <c r="P113" s="110"/>
      <c r="Q113" s="180" t="s">
        <v>196</v>
      </c>
      <c r="R113" s="181" t="s">
        <v>532</v>
      </c>
      <c r="S113" s="140" t="s">
        <v>196</v>
      </c>
      <c r="T113" s="110" t="s">
        <v>532</v>
      </c>
      <c r="U113" s="545" t="s">
        <v>196</v>
      </c>
      <c r="V113" s="106" t="s">
        <v>532</v>
      </c>
      <c r="W113" s="554" t="s">
        <v>196</v>
      </c>
      <c r="X113" s="71" t="s">
        <v>532</v>
      </c>
      <c r="Y113" s="545" t="s">
        <v>196</v>
      </c>
      <c r="Z113" s="106" t="s">
        <v>532</v>
      </c>
      <c r="AA113" s="554" t="s">
        <v>196</v>
      </c>
      <c r="AB113" s="71" t="s">
        <v>532</v>
      </c>
    </row>
    <row r="114" spans="1:226" ht="75" customHeight="1" thickBot="1" x14ac:dyDescent="0.25">
      <c r="A114" s="63"/>
      <c r="B114" s="64"/>
      <c r="C114" s="63"/>
      <c r="D114" s="64"/>
      <c r="E114" s="66"/>
      <c r="F114" s="67"/>
      <c r="G114" s="159"/>
      <c r="H114" s="160"/>
      <c r="I114" s="155"/>
      <c r="J114" s="156"/>
      <c r="K114" s="68"/>
      <c r="L114" s="69"/>
      <c r="M114" s="68"/>
      <c r="N114" s="69"/>
      <c r="O114" s="70"/>
      <c r="P114" s="71"/>
      <c r="Q114" s="128" t="s">
        <v>197</v>
      </c>
      <c r="R114" s="129" t="s">
        <v>462</v>
      </c>
      <c r="S114" s="70" t="s">
        <v>197</v>
      </c>
      <c r="T114" s="71" t="s">
        <v>462</v>
      </c>
      <c r="U114" s="570" t="s">
        <v>197</v>
      </c>
      <c r="V114" s="571" t="s">
        <v>462</v>
      </c>
      <c r="W114" s="570" t="s">
        <v>197</v>
      </c>
      <c r="X114" s="571" t="s">
        <v>462</v>
      </c>
      <c r="Y114" s="570" t="s">
        <v>197</v>
      </c>
      <c r="Z114" s="571" t="s">
        <v>462</v>
      </c>
      <c r="AA114" s="774" t="s">
        <v>197</v>
      </c>
      <c r="AB114" s="775" t="s">
        <v>1726</v>
      </c>
    </row>
    <row r="115" spans="1:226" ht="21.75" customHeight="1" thickTop="1" x14ac:dyDescent="0.2">
      <c r="A115" s="967" t="s">
        <v>271</v>
      </c>
      <c r="B115" s="968"/>
      <c r="C115" s="967" t="s">
        <v>271</v>
      </c>
      <c r="D115" s="968"/>
      <c r="E115" s="979" t="s">
        <v>271</v>
      </c>
      <c r="F115" s="980"/>
      <c r="G115" s="971" t="s">
        <v>271</v>
      </c>
      <c r="H115" s="962"/>
      <c r="I115" s="972" t="s">
        <v>271</v>
      </c>
      <c r="J115" s="962"/>
      <c r="K115" s="961" t="s">
        <v>271</v>
      </c>
      <c r="L115" s="962"/>
      <c r="M115" s="961" t="s">
        <v>271</v>
      </c>
      <c r="N115" s="962"/>
      <c r="O115" s="973" t="s">
        <v>271</v>
      </c>
      <c r="P115" s="974"/>
      <c r="Q115" s="973" t="s">
        <v>271</v>
      </c>
      <c r="R115" s="974"/>
      <c r="S115" s="973" t="s">
        <v>271</v>
      </c>
      <c r="T115" s="974"/>
      <c r="U115" s="965" t="s">
        <v>271</v>
      </c>
      <c r="V115" s="966"/>
      <c r="W115" s="965" t="s">
        <v>271</v>
      </c>
      <c r="X115" s="966"/>
      <c r="Y115" s="965" t="s">
        <v>271</v>
      </c>
      <c r="Z115" s="966"/>
      <c r="AA115" s="965" t="s">
        <v>271</v>
      </c>
      <c r="AB115" s="966"/>
    </row>
    <row r="116" spans="1:226" x14ac:dyDescent="0.25">
      <c r="A116" s="54" t="s">
        <v>187</v>
      </c>
      <c r="B116" s="55" t="s">
        <v>398</v>
      </c>
      <c r="C116" s="56" t="s">
        <v>187</v>
      </c>
      <c r="D116" s="55" t="s">
        <v>398</v>
      </c>
      <c r="E116" s="1006"/>
      <c r="F116" s="1007"/>
      <c r="G116" s="444"/>
      <c r="H116" s="445"/>
      <c r="I116" s="444"/>
      <c r="J116" s="445"/>
      <c r="K116" s="444"/>
      <c r="L116" s="445"/>
      <c r="M116" s="444"/>
      <c r="N116" s="445"/>
      <c r="O116" s="446"/>
      <c r="P116" s="447"/>
      <c r="Q116" s="446"/>
      <c r="R116" s="447"/>
      <c r="S116" s="446"/>
      <c r="T116" s="447"/>
      <c r="U116" s="549"/>
      <c r="V116" s="550"/>
      <c r="W116" s="574"/>
      <c r="X116" s="575"/>
      <c r="Y116" s="574"/>
      <c r="Z116" s="575"/>
      <c r="AA116" s="574"/>
      <c r="AB116" s="575"/>
    </row>
    <row r="117" spans="1:226" x14ac:dyDescent="0.25">
      <c r="A117" s="63" t="s">
        <v>188</v>
      </c>
      <c r="B117" s="64" t="s">
        <v>399</v>
      </c>
      <c r="C117" s="65" t="s">
        <v>188</v>
      </c>
      <c r="D117" s="64" t="s">
        <v>399</v>
      </c>
      <c r="E117" s="1006"/>
      <c r="F117" s="1007"/>
      <c r="G117" s="234"/>
      <c r="H117" s="448"/>
      <c r="I117" s="234"/>
      <c r="J117" s="448"/>
      <c r="K117" s="234"/>
      <c r="L117" s="448"/>
      <c r="M117" s="234"/>
      <c r="N117" s="448"/>
      <c r="O117" s="237"/>
      <c r="P117" s="235"/>
      <c r="Q117" s="237"/>
      <c r="R117" s="235"/>
      <c r="S117" s="237"/>
      <c r="T117" s="235"/>
      <c r="U117" s="549"/>
      <c r="V117" s="550"/>
      <c r="W117" s="574"/>
      <c r="X117" s="575"/>
      <c r="Y117" s="574"/>
      <c r="Z117" s="575"/>
      <c r="AA117" s="574"/>
      <c r="AB117" s="575"/>
    </row>
    <row r="118" spans="1:226" ht="16.5" customHeight="1" x14ac:dyDescent="0.25">
      <c r="A118" s="63" t="s">
        <v>189</v>
      </c>
      <c r="B118" s="64" t="s">
        <v>400</v>
      </c>
      <c r="C118" s="63" t="s">
        <v>189</v>
      </c>
      <c r="D118" s="64" t="s">
        <v>400</v>
      </c>
      <c r="E118" s="1006"/>
      <c r="F118" s="1007"/>
      <c r="G118" s="449"/>
      <c r="H118" s="450"/>
      <c r="I118" s="449"/>
      <c r="J118" s="450"/>
      <c r="K118" s="449"/>
      <c r="L118" s="450"/>
      <c r="M118" s="451"/>
      <c r="N118" s="452"/>
      <c r="O118" s="453"/>
      <c r="P118" s="454"/>
      <c r="Q118" s="453"/>
      <c r="R118" s="454"/>
      <c r="S118" s="453"/>
      <c r="T118" s="454"/>
      <c r="U118" s="561"/>
      <c r="V118" s="562"/>
      <c r="W118" s="655"/>
      <c r="X118" s="656"/>
      <c r="Y118" s="655"/>
      <c r="Z118" s="656"/>
      <c r="AA118" s="655"/>
      <c r="AB118" s="656"/>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c r="FU118" s="53"/>
      <c r="FV118" s="53"/>
      <c r="FW118" s="53"/>
      <c r="FX118" s="53"/>
      <c r="FY118" s="53"/>
      <c r="FZ118" s="53"/>
      <c r="GA118" s="53"/>
      <c r="GB118" s="53"/>
      <c r="GC118" s="53"/>
      <c r="GD118" s="53"/>
      <c r="GE118" s="53"/>
      <c r="GF118" s="53"/>
      <c r="GG118" s="53"/>
      <c r="GH118" s="53"/>
      <c r="GI118" s="53"/>
      <c r="GJ118" s="53"/>
      <c r="GK118" s="53"/>
      <c r="GL118" s="53"/>
      <c r="GM118" s="53"/>
      <c r="GN118" s="53"/>
      <c r="GO118" s="53"/>
      <c r="GP118" s="53"/>
      <c r="GQ118" s="53"/>
      <c r="GR118" s="53"/>
      <c r="GS118" s="53"/>
      <c r="GT118" s="53"/>
      <c r="GU118" s="53"/>
      <c r="GV118" s="53"/>
      <c r="GW118" s="53"/>
      <c r="GX118" s="53"/>
      <c r="GY118" s="53"/>
      <c r="GZ118" s="53"/>
      <c r="HA118" s="53"/>
      <c r="HB118" s="53"/>
      <c r="HC118" s="53"/>
      <c r="HD118" s="53"/>
      <c r="HE118" s="53"/>
      <c r="HF118" s="53"/>
      <c r="HG118" s="53"/>
      <c r="HH118" s="53"/>
      <c r="HI118" s="53"/>
      <c r="HJ118" s="53"/>
      <c r="HK118" s="53"/>
      <c r="HL118" s="53"/>
      <c r="HM118" s="53"/>
      <c r="HN118" s="53"/>
      <c r="HO118" s="53"/>
      <c r="HP118" s="53"/>
      <c r="HQ118" s="53"/>
      <c r="HR118" s="53"/>
    </row>
    <row r="119" spans="1:226" ht="48" thickBot="1" x14ac:dyDescent="0.25">
      <c r="A119" s="72"/>
      <c r="B119" s="73"/>
      <c r="C119" s="74"/>
      <c r="D119" s="74"/>
      <c r="E119" s="190" t="s">
        <v>190</v>
      </c>
      <c r="F119" s="191" t="s">
        <v>212</v>
      </c>
      <c r="G119" s="192" t="s">
        <v>190</v>
      </c>
      <c r="H119" s="193" t="s">
        <v>212</v>
      </c>
      <c r="I119" s="194" t="s">
        <v>190</v>
      </c>
      <c r="J119" s="195" t="s">
        <v>212</v>
      </c>
      <c r="K119" s="196" t="s">
        <v>190</v>
      </c>
      <c r="L119" s="197" t="s">
        <v>212</v>
      </c>
      <c r="M119" s="77" t="s">
        <v>190</v>
      </c>
      <c r="N119" s="78" t="s">
        <v>212</v>
      </c>
      <c r="O119" s="79" t="s">
        <v>190</v>
      </c>
      <c r="P119" s="80" t="s">
        <v>212</v>
      </c>
      <c r="Q119" s="79" t="s">
        <v>190</v>
      </c>
      <c r="R119" s="80" t="s">
        <v>212</v>
      </c>
      <c r="S119" s="79" t="s">
        <v>190</v>
      </c>
      <c r="T119" s="80" t="s">
        <v>212</v>
      </c>
      <c r="U119" s="572" t="s">
        <v>190</v>
      </c>
      <c r="V119" s="573" t="s">
        <v>212</v>
      </c>
      <c r="W119" s="572" t="s">
        <v>190</v>
      </c>
      <c r="X119" s="573" t="s">
        <v>212</v>
      </c>
      <c r="Y119" s="572" t="s">
        <v>190</v>
      </c>
      <c r="Z119" s="573" t="s">
        <v>212</v>
      </c>
      <c r="AA119" s="572" t="s">
        <v>190</v>
      </c>
      <c r="AB119" s="573" t="s">
        <v>212</v>
      </c>
    </row>
    <row r="120" spans="1:226" ht="41.25" customHeight="1" thickTop="1" x14ac:dyDescent="0.2">
      <c r="A120" s="967" t="s">
        <v>272</v>
      </c>
      <c r="B120" s="968"/>
      <c r="C120" s="967" t="s">
        <v>272</v>
      </c>
      <c r="D120" s="968"/>
      <c r="E120" s="969" t="s">
        <v>272</v>
      </c>
      <c r="F120" s="970"/>
      <c r="G120" s="971" t="s">
        <v>272</v>
      </c>
      <c r="H120" s="962"/>
      <c r="I120" s="972" t="s">
        <v>272</v>
      </c>
      <c r="J120" s="962"/>
      <c r="K120" s="961" t="s">
        <v>272</v>
      </c>
      <c r="L120" s="962"/>
      <c r="M120" s="961" t="s">
        <v>272</v>
      </c>
      <c r="N120" s="962"/>
      <c r="O120" s="973" t="s">
        <v>272</v>
      </c>
      <c r="P120" s="974"/>
      <c r="Q120" s="973" t="s">
        <v>533</v>
      </c>
      <c r="R120" s="974"/>
      <c r="S120" s="973" t="s">
        <v>533</v>
      </c>
      <c r="T120" s="974"/>
      <c r="U120" s="965" t="s">
        <v>533</v>
      </c>
      <c r="V120" s="966"/>
      <c r="W120" s="965" t="s">
        <v>533</v>
      </c>
      <c r="X120" s="966"/>
      <c r="Y120" s="965" t="s">
        <v>533</v>
      </c>
      <c r="Z120" s="966"/>
      <c r="AA120" s="965" t="s">
        <v>533</v>
      </c>
      <c r="AB120" s="966"/>
    </row>
    <row r="121" spans="1:226" ht="31.5" x14ac:dyDescent="0.2">
      <c r="A121" s="54" t="s">
        <v>187</v>
      </c>
      <c r="B121" s="55" t="s">
        <v>82</v>
      </c>
      <c r="C121" s="56" t="s">
        <v>187</v>
      </c>
      <c r="D121" s="56" t="s">
        <v>82</v>
      </c>
      <c r="E121" s="57" t="s">
        <v>187</v>
      </c>
      <c r="F121" s="58" t="s">
        <v>82</v>
      </c>
      <c r="G121" s="147" t="s">
        <v>187</v>
      </c>
      <c r="H121" s="148" t="s">
        <v>82</v>
      </c>
      <c r="I121" s="182" t="s">
        <v>187</v>
      </c>
      <c r="J121" s="183" t="s">
        <v>344</v>
      </c>
      <c r="K121" s="59" t="s">
        <v>187</v>
      </c>
      <c r="L121" s="60" t="s">
        <v>344</v>
      </c>
      <c r="M121" s="68" t="s">
        <v>187</v>
      </c>
      <c r="N121" s="69" t="s">
        <v>344</v>
      </c>
      <c r="O121" s="70" t="s">
        <v>187</v>
      </c>
      <c r="P121" s="71" t="s">
        <v>344</v>
      </c>
      <c r="Q121" s="105" t="s">
        <v>187</v>
      </c>
      <c r="R121" s="106" t="s">
        <v>344</v>
      </c>
      <c r="S121" s="105" t="s">
        <v>187</v>
      </c>
      <c r="T121" s="106" t="s">
        <v>344</v>
      </c>
      <c r="U121" s="545" t="s">
        <v>187</v>
      </c>
      <c r="V121" s="106" t="s">
        <v>344</v>
      </c>
      <c r="W121" s="554" t="s">
        <v>187</v>
      </c>
      <c r="X121" s="71" t="s">
        <v>344</v>
      </c>
      <c r="Y121" s="554" t="s">
        <v>187</v>
      </c>
      <c r="Z121" s="71" t="s">
        <v>344</v>
      </c>
      <c r="AA121" s="545" t="s">
        <v>187</v>
      </c>
      <c r="AB121" s="106" t="s">
        <v>344</v>
      </c>
    </row>
    <row r="122" spans="1:226" ht="31.5" x14ac:dyDescent="0.2">
      <c r="A122" s="63" t="s">
        <v>188</v>
      </c>
      <c r="B122" s="64" t="s">
        <v>83</v>
      </c>
      <c r="C122" s="65" t="s">
        <v>188</v>
      </c>
      <c r="D122" s="65" t="s">
        <v>83</v>
      </c>
      <c r="E122" s="66" t="s">
        <v>188</v>
      </c>
      <c r="F122" s="67" t="s">
        <v>83</v>
      </c>
      <c r="G122" s="68" t="s">
        <v>188</v>
      </c>
      <c r="H122" s="69" t="s">
        <v>83</v>
      </c>
      <c r="I122" s="198" t="s">
        <v>188</v>
      </c>
      <c r="J122" s="199" t="s">
        <v>345</v>
      </c>
      <c r="K122" s="68" t="s">
        <v>188</v>
      </c>
      <c r="L122" s="69" t="s">
        <v>345</v>
      </c>
      <c r="M122" s="132" t="s">
        <v>188</v>
      </c>
      <c r="N122" s="123" t="s">
        <v>345</v>
      </c>
      <c r="O122" s="70" t="s">
        <v>188</v>
      </c>
      <c r="P122" s="71" t="s">
        <v>345</v>
      </c>
      <c r="Q122" s="70" t="s">
        <v>188</v>
      </c>
      <c r="R122" s="71" t="s">
        <v>345</v>
      </c>
      <c r="S122" s="70" t="s">
        <v>188</v>
      </c>
      <c r="T122" s="71" t="s">
        <v>345</v>
      </c>
      <c r="U122" s="545" t="s">
        <v>188</v>
      </c>
      <c r="V122" s="106" t="s">
        <v>345</v>
      </c>
      <c r="W122" s="554" t="s">
        <v>188</v>
      </c>
      <c r="X122" s="71" t="s">
        <v>345</v>
      </c>
      <c r="Y122" s="554" t="s">
        <v>188</v>
      </c>
      <c r="Z122" s="71" t="s">
        <v>345</v>
      </c>
      <c r="AA122" s="554" t="s">
        <v>188</v>
      </c>
      <c r="AB122" s="71" t="s">
        <v>345</v>
      </c>
    </row>
    <row r="123" spans="1:226" x14ac:dyDescent="0.25">
      <c r="A123" s="63" t="s">
        <v>189</v>
      </c>
      <c r="B123" s="64" t="s">
        <v>84</v>
      </c>
      <c r="C123" s="65" t="s">
        <v>189</v>
      </c>
      <c r="D123" s="65" t="s">
        <v>84</v>
      </c>
      <c r="E123" s="66" t="s">
        <v>189</v>
      </c>
      <c r="F123" s="67" t="s">
        <v>84</v>
      </c>
      <c r="G123" s="68" t="s">
        <v>189</v>
      </c>
      <c r="H123" s="69" t="s">
        <v>84</v>
      </c>
      <c r="I123" s="200"/>
      <c r="J123" s="201"/>
      <c r="K123" s="109"/>
      <c r="L123" s="110"/>
      <c r="M123" s="68"/>
      <c r="N123" s="69"/>
      <c r="O123" s="70"/>
      <c r="P123" s="71"/>
      <c r="Q123" s="70"/>
      <c r="R123" s="71"/>
      <c r="S123" s="70"/>
      <c r="T123" s="71"/>
      <c r="U123" s="549"/>
      <c r="V123" s="550"/>
      <c r="W123" s="574"/>
      <c r="X123" s="575"/>
      <c r="Y123" s="574"/>
      <c r="Z123" s="575"/>
      <c r="AA123" s="574"/>
      <c r="AB123" s="575"/>
    </row>
    <row r="124" spans="1:226" ht="31.5" x14ac:dyDescent="0.2">
      <c r="A124" s="63" t="s">
        <v>190</v>
      </c>
      <c r="B124" s="64" t="s">
        <v>85</v>
      </c>
      <c r="C124" s="65" t="s">
        <v>190</v>
      </c>
      <c r="D124" s="65" t="s">
        <v>85</v>
      </c>
      <c r="E124" s="66" t="s">
        <v>190</v>
      </c>
      <c r="F124" s="67" t="s">
        <v>85</v>
      </c>
      <c r="G124" s="68" t="s">
        <v>190</v>
      </c>
      <c r="H124" s="69" t="s">
        <v>85</v>
      </c>
      <c r="I124" s="101" t="s">
        <v>190</v>
      </c>
      <c r="J124" s="102" t="s">
        <v>85</v>
      </c>
      <c r="K124" s="68" t="s">
        <v>190</v>
      </c>
      <c r="L124" s="69" t="s">
        <v>85</v>
      </c>
      <c r="M124" s="68" t="s">
        <v>190</v>
      </c>
      <c r="N124" s="69" t="s">
        <v>85</v>
      </c>
      <c r="O124" s="70" t="s">
        <v>190</v>
      </c>
      <c r="P124" s="71" t="s">
        <v>85</v>
      </c>
      <c r="Q124" s="70" t="s">
        <v>190</v>
      </c>
      <c r="R124" s="71" t="s">
        <v>85</v>
      </c>
      <c r="S124" s="70" t="s">
        <v>190</v>
      </c>
      <c r="T124" s="71" t="s">
        <v>85</v>
      </c>
      <c r="U124" s="545" t="s">
        <v>190</v>
      </c>
      <c r="V124" s="106" t="s">
        <v>85</v>
      </c>
      <c r="W124" s="554" t="s">
        <v>190</v>
      </c>
      <c r="X124" s="71" t="s">
        <v>85</v>
      </c>
      <c r="Y124" s="554" t="s">
        <v>190</v>
      </c>
      <c r="Z124" s="71" t="s">
        <v>85</v>
      </c>
      <c r="AA124" s="554" t="s">
        <v>190</v>
      </c>
      <c r="AB124" s="71" t="s">
        <v>85</v>
      </c>
    </row>
    <row r="125" spans="1:226" ht="36" customHeight="1" x14ac:dyDescent="0.2">
      <c r="A125" s="63" t="s">
        <v>191</v>
      </c>
      <c r="B125" s="64" t="s">
        <v>86</v>
      </c>
      <c r="C125" s="65" t="s">
        <v>191</v>
      </c>
      <c r="D125" s="65" t="s">
        <v>86</v>
      </c>
      <c r="E125" s="66" t="s">
        <v>191</v>
      </c>
      <c r="F125" s="67" t="s">
        <v>86</v>
      </c>
      <c r="G125" s="68" t="s">
        <v>191</v>
      </c>
      <c r="H125" s="69" t="s">
        <v>86</v>
      </c>
      <c r="I125" s="101" t="s">
        <v>191</v>
      </c>
      <c r="J125" s="102" t="s">
        <v>86</v>
      </c>
      <c r="K125" s="68" t="s">
        <v>191</v>
      </c>
      <c r="L125" s="69" t="s">
        <v>86</v>
      </c>
      <c r="M125" s="68" t="s">
        <v>191</v>
      </c>
      <c r="N125" s="69" t="s">
        <v>86</v>
      </c>
      <c r="O125" s="70" t="s">
        <v>191</v>
      </c>
      <c r="P125" s="71" t="s">
        <v>86</v>
      </c>
      <c r="Q125" s="153" t="s">
        <v>191</v>
      </c>
      <c r="R125" s="154" t="s">
        <v>463</v>
      </c>
      <c r="S125" s="70" t="s">
        <v>191</v>
      </c>
      <c r="T125" s="71" t="s">
        <v>463</v>
      </c>
      <c r="U125" s="545" t="s">
        <v>191</v>
      </c>
      <c r="V125" s="106" t="s">
        <v>463</v>
      </c>
      <c r="W125" s="554" t="s">
        <v>191</v>
      </c>
      <c r="X125" s="71" t="s">
        <v>463</v>
      </c>
      <c r="Y125" s="554" t="s">
        <v>191</v>
      </c>
      <c r="Z125" s="71" t="s">
        <v>463</v>
      </c>
      <c r="AA125" s="554" t="s">
        <v>191</v>
      </c>
      <c r="AB125" s="71" t="s">
        <v>463</v>
      </c>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c r="EL125" s="53"/>
      <c r="EM125" s="53"/>
      <c r="EN125" s="53"/>
      <c r="EO125" s="53"/>
      <c r="EP125" s="53"/>
      <c r="EQ125" s="53"/>
      <c r="ER125" s="53"/>
      <c r="ES125" s="53"/>
      <c r="ET125" s="53"/>
      <c r="EU125" s="53"/>
      <c r="EV125" s="53"/>
      <c r="EW125" s="53"/>
      <c r="EX125" s="53"/>
      <c r="EY125" s="53"/>
      <c r="EZ125" s="53"/>
      <c r="FA125" s="53"/>
      <c r="FB125" s="53"/>
      <c r="FC125" s="53"/>
      <c r="FD125" s="53"/>
      <c r="FE125" s="53"/>
      <c r="FF125" s="53"/>
      <c r="FG125" s="53"/>
      <c r="FH125" s="53"/>
      <c r="FI125" s="53"/>
      <c r="FJ125" s="53"/>
      <c r="FK125" s="53"/>
      <c r="FL125" s="53"/>
      <c r="FM125" s="53"/>
      <c r="FN125" s="53"/>
      <c r="FO125" s="53"/>
      <c r="FP125" s="53"/>
      <c r="FQ125" s="53"/>
      <c r="FR125" s="53"/>
      <c r="FS125" s="53"/>
      <c r="FT125" s="53"/>
      <c r="FU125" s="53"/>
      <c r="FV125" s="53"/>
      <c r="FW125" s="53"/>
      <c r="FX125" s="53"/>
      <c r="FY125" s="53"/>
      <c r="FZ125" s="53"/>
      <c r="GA125" s="53"/>
      <c r="GB125" s="53"/>
      <c r="GC125" s="53"/>
      <c r="GD125" s="53"/>
      <c r="GE125" s="53"/>
      <c r="GF125" s="53"/>
      <c r="GG125" s="53"/>
      <c r="GH125" s="53"/>
      <c r="GI125" s="53"/>
      <c r="GJ125" s="53"/>
      <c r="GK125" s="53"/>
      <c r="GL125" s="53"/>
      <c r="GM125" s="53"/>
      <c r="GN125" s="53"/>
      <c r="GO125" s="53"/>
      <c r="GP125" s="53"/>
      <c r="GQ125" s="53"/>
      <c r="GR125" s="53"/>
      <c r="GS125" s="53"/>
      <c r="GT125" s="53"/>
      <c r="GU125" s="53"/>
      <c r="GV125" s="53"/>
      <c r="GW125" s="53"/>
      <c r="GX125" s="53"/>
      <c r="GY125" s="53"/>
      <c r="GZ125" s="53"/>
      <c r="HA125" s="53"/>
      <c r="HB125" s="53"/>
      <c r="HC125" s="53"/>
      <c r="HD125" s="53"/>
      <c r="HE125" s="53"/>
      <c r="HF125" s="53"/>
      <c r="HG125" s="53"/>
      <c r="HH125" s="53"/>
      <c r="HI125" s="53"/>
      <c r="HJ125" s="53"/>
      <c r="HK125" s="53"/>
      <c r="HL125" s="53"/>
      <c r="HM125" s="53"/>
      <c r="HN125" s="53"/>
      <c r="HO125" s="53"/>
      <c r="HP125" s="53"/>
      <c r="HQ125" s="53"/>
      <c r="HR125" s="53"/>
    </row>
    <row r="126" spans="1:226" ht="21.6" customHeight="1" x14ac:dyDescent="0.2">
      <c r="A126" s="63" t="s">
        <v>192</v>
      </c>
      <c r="B126" s="64" t="s">
        <v>87</v>
      </c>
      <c r="C126" s="65" t="s">
        <v>192</v>
      </c>
      <c r="D126" s="65" t="s">
        <v>87</v>
      </c>
      <c r="E126" s="66" t="s">
        <v>192</v>
      </c>
      <c r="F126" s="67" t="s">
        <v>87</v>
      </c>
      <c r="G126" s="68" t="s">
        <v>192</v>
      </c>
      <c r="H126" s="69" t="s">
        <v>87</v>
      </c>
      <c r="I126" s="198" t="s">
        <v>192</v>
      </c>
      <c r="J126" s="199" t="s">
        <v>346</v>
      </c>
      <c r="K126" s="68" t="s">
        <v>192</v>
      </c>
      <c r="L126" s="69" t="s">
        <v>346</v>
      </c>
      <c r="M126" s="132" t="s">
        <v>192</v>
      </c>
      <c r="N126" s="123" t="s">
        <v>346</v>
      </c>
      <c r="O126" s="70" t="s">
        <v>192</v>
      </c>
      <c r="P126" s="71" t="s">
        <v>346</v>
      </c>
      <c r="Q126" s="105" t="s">
        <v>192</v>
      </c>
      <c r="R126" s="106" t="s">
        <v>346</v>
      </c>
      <c r="S126" s="70" t="s">
        <v>192</v>
      </c>
      <c r="T126" s="71" t="s">
        <v>346</v>
      </c>
      <c r="U126" s="545" t="s">
        <v>192</v>
      </c>
      <c r="V126" s="106" t="s">
        <v>346</v>
      </c>
      <c r="W126" s="545" t="s">
        <v>192</v>
      </c>
      <c r="X126" s="106" t="s">
        <v>346</v>
      </c>
      <c r="Y126" s="554" t="s">
        <v>192</v>
      </c>
      <c r="Z126" s="106" t="s">
        <v>346</v>
      </c>
      <c r="AA126" s="554" t="s">
        <v>192</v>
      </c>
      <c r="AB126" s="71" t="s">
        <v>346</v>
      </c>
    </row>
    <row r="127" spans="1:226" ht="31.5" x14ac:dyDescent="0.25">
      <c r="A127" s="63" t="s">
        <v>193</v>
      </c>
      <c r="B127" s="64" t="s">
        <v>401</v>
      </c>
      <c r="C127" s="65" t="s">
        <v>193</v>
      </c>
      <c r="D127" s="64" t="s">
        <v>401</v>
      </c>
      <c r="E127" s="130"/>
      <c r="F127" s="131"/>
      <c r="G127" s="68"/>
      <c r="H127" s="69"/>
      <c r="I127" s="68"/>
      <c r="J127" s="69"/>
      <c r="K127" s="68"/>
      <c r="L127" s="69"/>
      <c r="M127" s="68"/>
      <c r="N127" s="69"/>
      <c r="O127" s="70"/>
      <c r="P127" s="71"/>
      <c r="Q127" s="70"/>
      <c r="R127" s="71"/>
      <c r="S127" s="70"/>
      <c r="T127" s="71"/>
      <c r="U127" s="574"/>
      <c r="V127" s="575"/>
      <c r="W127" s="574"/>
      <c r="X127" s="575"/>
      <c r="Y127" s="574"/>
      <c r="Z127" s="575"/>
      <c r="AA127" s="574"/>
      <c r="AB127" s="575"/>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c r="CE127" s="202"/>
      <c r="CF127" s="202"/>
      <c r="CG127" s="202"/>
      <c r="CH127" s="202"/>
      <c r="CI127" s="202"/>
      <c r="CJ127" s="202"/>
      <c r="CK127" s="202"/>
      <c r="CL127" s="202"/>
      <c r="CM127" s="202"/>
      <c r="CN127" s="202"/>
      <c r="CO127" s="202"/>
      <c r="CP127" s="202"/>
      <c r="CQ127" s="202"/>
      <c r="CR127" s="202"/>
      <c r="CS127" s="202"/>
      <c r="CT127" s="202"/>
      <c r="CU127" s="202"/>
      <c r="CV127" s="202"/>
      <c r="CW127" s="202"/>
      <c r="CX127" s="202"/>
      <c r="CY127" s="202"/>
      <c r="CZ127" s="202"/>
      <c r="DA127" s="202"/>
      <c r="DB127" s="202"/>
      <c r="DC127" s="202"/>
      <c r="DD127" s="202"/>
      <c r="DE127" s="202"/>
      <c r="DF127" s="202"/>
      <c r="DG127" s="202"/>
      <c r="DH127" s="202"/>
      <c r="DI127" s="202"/>
      <c r="DJ127" s="202"/>
      <c r="DK127" s="202"/>
      <c r="DL127" s="202"/>
      <c r="DM127" s="202"/>
      <c r="DN127" s="202"/>
      <c r="DO127" s="202"/>
      <c r="DP127" s="202"/>
      <c r="DQ127" s="202"/>
      <c r="DR127" s="202"/>
      <c r="DS127" s="202"/>
      <c r="DT127" s="202"/>
      <c r="DU127" s="202"/>
      <c r="DV127" s="202"/>
      <c r="DW127" s="202"/>
      <c r="DX127" s="202"/>
      <c r="DY127" s="202"/>
      <c r="DZ127" s="202"/>
      <c r="EA127" s="202"/>
      <c r="EB127" s="202"/>
      <c r="EC127" s="202"/>
      <c r="ED127" s="202"/>
      <c r="EE127" s="202"/>
      <c r="EF127" s="202"/>
      <c r="EG127" s="202"/>
      <c r="EH127" s="202"/>
      <c r="EI127" s="202"/>
      <c r="EJ127" s="202"/>
      <c r="EK127" s="202"/>
      <c r="EL127" s="202"/>
      <c r="EM127" s="202"/>
      <c r="EN127" s="202"/>
      <c r="EO127" s="202"/>
      <c r="EP127" s="202"/>
      <c r="EQ127" s="202"/>
      <c r="ER127" s="202"/>
      <c r="ES127" s="202"/>
      <c r="ET127" s="202"/>
      <c r="EU127" s="202"/>
      <c r="EV127" s="202"/>
      <c r="EW127" s="202"/>
      <c r="EX127" s="202"/>
      <c r="EY127" s="202"/>
      <c r="EZ127" s="202"/>
      <c r="FA127" s="202"/>
      <c r="FB127" s="202"/>
      <c r="FC127" s="202"/>
      <c r="FD127" s="202"/>
      <c r="FE127" s="202"/>
      <c r="FF127" s="202"/>
      <c r="FG127" s="202"/>
      <c r="FH127" s="202"/>
      <c r="FI127" s="202"/>
      <c r="FJ127" s="202"/>
      <c r="FK127" s="202"/>
      <c r="FL127" s="202"/>
      <c r="FM127" s="202"/>
      <c r="FN127" s="202"/>
      <c r="FO127" s="202"/>
      <c r="FP127" s="202"/>
      <c r="FQ127" s="202"/>
      <c r="FR127" s="202"/>
      <c r="FS127" s="202"/>
      <c r="FT127" s="202"/>
      <c r="FU127" s="202"/>
      <c r="FV127" s="202"/>
      <c r="FW127" s="202"/>
      <c r="FX127" s="202"/>
      <c r="FY127" s="202"/>
      <c r="FZ127" s="202"/>
      <c r="GA127" s="202"/>
      <c r="GB127" s="202"/>
      <c r="GC127" s="202"/>
      <c r="GD127" s="202"/>
      <c r="GE127" s="202"/>
      <c r="GF127" s="202"/>
      <c r="GG127" s="202"/>
      <c r="GH127" s="202"/>
      <c r="GI127" s="202"/>
      <c r="GJ127" s="202"/>
      <c r="GK127" s="202"/>
      <c r="GL127" s="202"/>
      <c r="GM127" s="202"/>
      <c r="GN127" s="202"/>
      <c r="GO127" s="202"/>
      <c r="GP127" s="202"/>
      <c r="GQ127" s="202"/>
      <c r="GR127" s="202"/>
      <c r="GS127" s="202"/>
      <c r="GT127" s="202"/>
      <c r="GU127" s="202"/>
      <c r="GV127" s="202"/>
      <c r="GW127" s="202"/>
      <c r="GX127" s="202"/>
      <c r="GY127" s="202"/>
      <c r="GZ127" s="202"/>
      <c r="HA127" s="202"/>
      <c r="HB127" s="202"/>
      <c r="HC127" s="202"/>
      <c r="HD127" s="202"/>
      <c r="HE127" s="202"/>
      <c r="HF127" s="202"/>
      <c r="HG127" s="202"/>
      <c r="HH127" s="202"/>
      <c r="HI127" s="202"/>
      <c r="HJ127" s="202"/>
      <c r="HK127" s="202"/>
      <c r="HL127" s="202"/>
      <c r="HM127" s="202"/>
      <c r="HN127" s="202"/>
      <c r="HO127" s="202"/>
      <c r="HP127" s="202"/>
      <c r="HQ127" s="202"/>
      <c r="HR127" s="202"/>
    </row>
    <row r="128" spans="1:226" ht="29.25" customHeight="1" x14ac:dyDescent="0.2">
      <c r="A128" s="63" t="s">
        <v>194</v>
      </c>
      <c r="B128" s="64" t="s">
        <v>88</v>
      </c>
      <c r="C128" s="63" t="s">
        <v>194</v>
      </c>
      <c r="D128" s="64" t="s">
        <v>88</v>
      </c>
      <c r="E128" s="66" t="s">
        <v>194</v>
      </c>
      <c r="F128" s="67" t="s">
        <v>88</v>
      </c>
      <c r="G128" s="68" t="s">
        <v>194</v>
      </c>
      <c r="H128" s="160" t="s">
        <v>88</v>
      </c>
      <c r="I128" s="132" t="s">
        <v>194</v>
      </c>
      <c r="J128" s="203" t="s">
        <v>88</v>
      </c>
      <c r="K128" s="68" t="s">
        <v>194</v>
      </c>
      <c r="L128" s="160" t="s">
        <v>88</v>
      </c>
      <c r="M128" s="68" t="s">
        <v>194</v>
      </c>
      <c r="N128" s="69" t="s">
        <v>88</v>
      </c>
      <c r="O128" s="70" t="s">
        <v>194</v>
      </c>
      <c r="P128" s="71" t="s">
        <v>88</v>
      </c>
      <c r="Q128" s="70" t="s">
        <v>194</v>
      </c>
      <c r="R128" s="71" t="s">
        <v>88</v>
      </c>
      <c r="S128" s="105" t="s">
        <v>194</v>
      </c>
      <c r="T128" s="106" t="s">
        <v>88</v>
      </c>
      <c r="U128" s="545" t="s">
        <v>194</v>
      </c>
      <c r="V128" s="106" t="s">
        <v>88</v>
      </c>
      <c r="W128" s="554" t="s">
        <v>194</v>
      </c>
      <c r="X128" s="71" t="s">
        <v>88</v>
      </c>
      <c r="Y128" s="554" t="s">
        <v>194</v>
      </c>
      <c r="Z128" s="71" t="s">
        <v>88</v>
      </c>
      <c r="AA128" s="554" t="s">
        <v>194</v>
      </c>
      <c r="AB128" s="71" t="s">
        <v>88</v>
      </c>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c r="CA128" s="202"/>
      <c r="CB128" s="202"/>
      <c r="CC128" s="202"/>
      <c r="CD128" s="202"/>
      <c r="CE128" s="202"/>
      <c r="CF128" s="202"/>
      <c r="CG128" s="202"/>
      <c r="CH128" s="202"/>
      <c r="CI128" s="202"/>
      <c r="CJ128" s="202"/>
      <c r="CK128" s="202"/>
      <c r="CL128" s="202"/>
      <c r="CM128" s="202"/>
      <c r="CN128" s="202"/>
      <c r="CO128" s="202"/>
      <c r="CP128" s="202"/>
      <c r="CQ128" s="202"/>
      <c r="CR128" s="202"/>
      <c r="CS128" s="202"/>
      <c r="CT128" s="202"/>
      <c r="CU128" s="202"/>
      <c r="CV128" s="202"/>
      <c r="CW128" s="202"/>
      <c r="CX128" s="202"/>
      <c r="CY128" s="202"/>
      <c r="CZ128" s="202"/>
      <c r="DA128" s="202"/>
      <c r="DB128" s="202"/>
      <c r="DC128" s="202"/>
      <c r="DD128" s="202"/>
      <c r="DE128" s="202"/>
      <c r="DF128" s="202"/>
      <c r="DG128" s="202"/>
      <c r="DH128" s="202"/>
      <c r="DI128" s="202"/>
      <c r="DJ128" s="202"/>
      <c r="DK128" s="202"/>
      <c r="DL128" s="202"/>
      <c r="DM128" s="202"/>
      <c r="DN128" s="202"/>
      <c r="DO128" s="202"/>
      <c r="DP128" s="202"/>
      <c r="DQ128" s="202"/>
      <c r="DR128" s="202"/>
      <c r="DS128" s="202"/>
      <c r="DT128" s="202"/>
      <c r="DU128" s="202"/>
      <c r="DV128" s="202"/>
      <c r="DW128" s="202"/>
      <c r="DX128" s="202"/>
      <c r="DY128" s="202"/>
      <c r="DZ128" s="202"/>
      <c r="EA128" s="202"/>
      <c r="EB128" s="202"/>
      <c r="EC128" s="202"/>
      <c r="ED128" s="202"/>
      <c r="EE128" s="202"/>
      <c r="EF128" s="202"/>
      <c r="EG128" s="202"/>
      <c r="EH128" s="202"/>
      <c r="EI128" s="202"/>
      <c r="EJ128" s="202"/>
      <c r="EK128" s="202"/>
      <c r="EL128" s="202"/>
      <c r="EM128" s="202"/>
      <c r="EN128" s="202"/>
      <c r="EO128" s="202"/>
      <c r="EP128" s="202"/>
      <c r="EQ128" s="202"/>
      <c r="ER128" s="202"/>
      <c r="ES128" s="202"/>
      <c r="ET128" s="202"/>
      <c r="EU128" s="202"/>
      <c r="EV128" s="202"/>
      <c r="EW128" s="202"/>
      <c r="EX128" s="202"/>
      <c r="EY128" s="202"/>
      <c r="EZ128" s="202"/>
      <c r="FA128" s="202"/>
      <c r="FB128" s="202"/>
      <c r="FC128" s="202"/>
      <c r="FD128" s="202"/>
      <c r="FE128" s="202"/>
      <c r="FF128" s="202"/>
      <c r="FG128" s="202"/>
      <c r="FH128" s="202"/>
      <c r="FI128" s="202"/>
      <c r="FJ128" s="202"/>
      <c r="FK128" s="202"/>
      <c r="FL128" s="202"/>
      <c r="FM128" s="202"/>
      <c r="FN128" s="202"/>
      <c r="FO128" s="202"/>
      <c r="FP128" s="202"/>
      <c r="FQ128" s="202"/>
      <c r="FR128" s="202"/>
      <c r="FS128" s="202"/>
      <c r="FT128" s="202"/>
      <c r="FU128" s="202"/>
      <c r="FV128" s="202"/>
      <c r="FW128" s="202"/>
      <c r="FX128" s="202"/>
      <c r="FY128" s="202"/>
      <c r="FZ128" s="202"/>
      <c r="GA128" s="202"/>
      <c r="GB128" s="202"/>
      <c r="GC128" s="202"/>
      <c r="GD128" s="202"/>
      <c r="GE128" s="202"/>
      <c r="GF128" s="202"/>
      <c r="GG128" s="202"/>
      <c r="GH128" s="202"/>
      <c r="GI128" s="202"/>
      <c r="GJ128" s="202"/>
      <c r="GK128" s="202"/>
      <c r="GL128" s="202"/>
      <c r="GM128" s="202"/>
      <c r="GN128" s="202"/>
      <c r="GO128" s="202"/>
      <c r="GP128" s="202"/>
      <c r="GQ128" s="202"/>
      <c r="GR128" s="202"/>
      <c r="GS128" s="202"/>
      <c r="GT128" s="202"/>
      <c r="GU128" s="202"/>
      <c r="GV128" s="202"/>
      <c r="GW128" s="202"/>
      <c r="GX128" s="202"/>
      <c r="GY128" s="202"/>
      <c r="GZ128" s="202"/>
      <c r="HA128" s="202"/>
      <c r="HB128" s="202"/>
      <c r="HC128" s="202"/>
      <c r="HD128" s="202"/>
      <c r="HE128" s="202"/>
      <c r="HF128" s="202"/>
      <c r="HG128" s="202"/>
      <c r="HH128" s="202"/>
      <c r="HI128" s="202"/>
      <c r="HJ128" s="202"/>
      <c r="HK128" s="202"/>
      <c r="HL128" s="202"/>
      <c r="HM128" s="202"/>
      <c r="HN128" s="202"/>
      <c r="HO128" s="202"/>
      <c r="HP128" s="202"/>
      <c r="HQ128" s="202"/>
      <c r="HR128" s="202"/>
    </row>
    <row r="129" spans="1:226" ht="41.25" customHeight="1" thickBot="1" x14ac:dyDescent="0.25">
      <c r="A129" s="72"/>
      <c r="B129" s="73"/>
      <c r="C129" s="74"/>
      <c r="D129" s="74"/>
      <c r="E129" s="164" t="s">
        <v>195</v>
      </c>
      <c r="F129" s="165" t="s">
        <v>213</v>
      </c>
      <c r="G129" s="139" t="s">
        <v>195</v>
      </c>
      <c r="H129" s="111" t="s">
        <v>213</v>
      </c>
      <c r="I129" s="204" t="s">
        <v>195</v>
      </c>
      <c r="J129" s="205" t="s">
        <v>213</v>
      </c>
      <c r="K129" s="176" t="s">
        <v>195</v>
      </c>
      <c r="L129" s="177" t="s">
        <v>213</v>
      </c>
      <c r="M129" s="174" t="s">
        <v>195</v>
      </c>
      <c r="N129" s="175" t="s">
        <v>213</v>
      </c>
      <c r="O129" s="79" t="s">
        <v>195</v>
      </c>
      <c r="P129" s="80" t="s">
        <v>213</v>
      </c>
      <c r="Q129" s="282" t="s">
        <v>195</v>
      </c>
      <c r="R129" s="283" t="s">
        <v>213</v>
      </c>
      <c r="S129" s="79" t="s">
        <v>195</v>
      </c>
      <c r="T129" s="80" t="s">
        <v>213</v>
      </c>
      <c r="U129" s="559" t="s">
        <v>195</v>
      </c>
      <c r="V129" s="560" t="s">
        <v>213</v>
      </c>
      <c r="W129" s="570" t="s">
        <v>195</v>
      </c>
      <c r="X129" s="571" t="s">
        <v>213</v>
      </c>
      <c r="Y129" s="570" t="s">
        <v>195</v>
      </c>
      <c r="Z129" s="571" t="s">
        <v>213</v>
      </c>
      <c r="AA129" s="559" t="s">
        <v>195</v>
      </c>
      <c r="AB129" s="560" t="s">
        <v>213</v>
      </c>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c r="DL129" s="53"/>
      <c r="DM129" s="53"/>
      <c r="DN129" s="53"/>
      <c r="DO129" s="53"/>
      <c r="DP129" s="53"/>
      <c r="DQ129" s="53"/>
      <c r="DR129" s="53"/>
      <c r="DS129" s="53"/>
      <c r="DT129" s="53"/>
      <c r="DU129" s="53"/>
      <c r="DV129" s="53"/>
      <c r="DW129" s="53"/>
      <c r="DX129" s="53"/>
      <c r="DY129" s="53"/>
      <c r="DZ129" s="53"/>
      <c r="EA129" s="53"/>
      <c r="EB129" s="53"/>
      <c r="EC129" s="53"/>
      <c r="ED129" s="53"/>
      <c r="EE129" s="53"/>
      <c r="EF129" s="53"/>
      <c r="EG129" s="53"/>
      <c r="EH129" s="53"/>
      <c r="EI129" s="53"/>
      <c r="EJ129" s="53"/>
      <c r="EK129" s="53"/>
      <c r="EL129" s="53"/>
      <c r="EM129" s="53"/>
      <c r="EN129" s="53"/>
      <c r="EO129" s="53"/>
      <c r="EP129" s="53"/>
      <c r="EQ129" s="53"/>
      <c r="ER129" s="53"/>
      <c r="ES129" s="53"/>
      <c r="ET129" s="53"/>
      <c r="EU129" s="53"/>
      <c r="EV129" s="53"/>
      <c r="EW129" s="53"/>
      <c r="EX129" s="53"/>
      <c r="EY129" s="53"/>
      <c r="EZ129" s="53"/>
      <c r="FA129" s="53"/>
      <c r="FB129" s="53"/>
      <c r="FC129" s="53"/>
      <c r="FD129" s="53"/>
      <c r="FE129" s="53"/>
      <c r="FF129" s="53"/>
      <c r="FG129" s="53"/>
      <c r="FH129" s="53"/>
      <c r="FI129" s="53"/>
      <c r="FJ129" s="53"/>
      <c r="FK129" s="53"/>
      <c r="FL129" s="53"/>
      <c r="FM129" s="53"/>
      <c r="FN129" s="53"/>
      <c r="FO129" s="53"/>
      <c r="FP129" s="53"/>
      <c r="FQ129" s="53"/>
      <c r="FR129" s="53"/>
      <c r="FS129" s="53"/>
      <c r="FT129" s="53"/>
      <c r="FU129" s="53"/>
      <c r="FV129" s="53"/>
      <c r="FW129" s="53"/>
      <c r="FX129" s="53"/>
      <c r="FY129" s="53"/>
      <c r="FZ129" s="53"/>
      <c r="GA129" s="53"/>
      <c r="GB129" s="53"/>
      <c r="GC129" s="53"/>
      <c r="GD129" s="53"/>
      <c r="GE129" s="53"/>
      <c r="GF129" s="53"/>
      <c r="GG129" s="53"/>
      <c r="GH129" s="53"/>
      <c r="GI129" s="53"/>
      <c r="GJ129" s="53"/>
      <c r="GK129" s="53"/>
      <c r="GL129" s="53"/>
      <c r="GM129" s="53"/>
      <c r="GN129" s="53"/>
      <c r="GO129" s="53"/>
      <c r="GP129" s="53"/>
      <c r="GQ129" s="53"/>
      <c r="GR129" s="53"/>
      <c r="GS129" s="53"/>
      <c r="GT129" s="53"/>
      <c r="GU129" s="53"/>
      <c r="GV129" s="53"/>
      <c r="GW129" s="53"/>
      <c r="GX129" s="53"/>
      <c r="GY129" s="53"/>
      <c r="GZ129" s="53"/>
      <c r="HA129" s="53"/>
      <c r="HB129" s="53"/>
      <c r="HC129" s="53"/>
      <c r="HD129" s="53"/>
      <c r="HE129" s="53"/>
      <c r="HF129" s="53"/>
      <c r="HG129" s="53"/>
      <c r="HH129" s="53"/>
      <c r="HI129" s="53"/>
      <c r="HJ129" s="53"/>
      <c r="HK129" s="53"/>
      <c r="HL129" s="53"/>
      <c r="HM129" s="53"/>
      <c r="HN129" s="53"/>
      <c r="HO129" s="53"/>
      <c r="HP129" s="53"/>
      <c r="HQ129" s="53"/>
      <c r="HR129" s="53"/>
    </row>
    <row r="130" spans="1:226" ht="23.25" customHeight="1" thickTop="1" x14ac:dyDescent="0.2">
      <c r="A130" s="967" t="s">
        <v>273</v>
      </c>
      <c r="B130" s="968"/>
      <c r="C130" s="1003" t="s">
        <v>273</v>
      </c>
      <c r="D130" s="1004"/>
      <c r="E130" s="979" t="s">
        <v>273</v>
      </c>
      <c r="F130" s="980"/>
      <c r="G130" s="1005" t="s">
        <v>273</v>
      </c>
      <c r="H130" s="1000"/>
      <c r="I130" s="998" t="s">
        <v>273</v>
      </c>
      <c r="J130" s="997"/>
      <c r="K130" s="961" t="s">
        <v>273</v>
      </c>
      <c r="L130" s="962"/>
      <c r="M130" s="961" t="s">
        <v>273</v>
      </c>
      <c r="N130" s="962"/>
      <c r="O130" s="973" t="s">
        <v>273</v>
      </c>
      <c r="P130" s="974"/>
      <c r="Q130" s="973" t="s">
        <v>273</v>
      </c>
      <c r="R130" s="974"/>
      <c r="S130" s="973" t="s">
        <v>273</v>
      </c>
      <c r="T130" s="974"/>
      <c r="U130" s="965" t="s">
        <v>273</v>
      </c>
      <c r="V130" s="966"/>
      <c r="W130" s="965" t="s">
        <v>273</v>
      </c>
      <c r="X130" s="966"/>
      <c r="Y130" s="965" t="s">
        <v>273</v>
      </c>
      <c r="Z130" s="966"/>
      <c r="AA130" s="965" t="s">
        <v>273</v>
      </c>
      <c r="AB130" s="966"/>
    </row>
    <row r="131" spans="1:226" x14ac:dyDescent="0.25">
      <c r="A131" s="54" t="s">
        <v>187</v>
      </c>
      <c r="B131" s="55" t="s">
        <v>402</v>
      </c>
      <c r="C131" s="65" t="s">
        <v>187</v>
      </c>
      <c r="D131" s="55" t="s">
        <v>402</v>
      </c>
      <c r="E131" s="130"/>
      <c r="F131" s="130"/>
      <c r="G131" s="776"/>
      <c r="H131" s="206"/>
      <c r="I131" s="68"/>
      <c r="J131" s="69"/>
      <c r="K131" s="68"/>
      <c r="L131" s="69"/>
      <c r="M131" s="68"/>
      <c r="N131" s="69"/>
      <c r="O131" s="70"/>
      <c r="P131" s="71"/>
      <c r="Q131" s="70"/>
      <c r="R131" s="71"/>
      <c r="S131" s="70"/>
      <c r="T131" s="71"/>
      <c r="U131" s="549"/>
      <c r="V131" s="550"/>
      <c r="W131" s="574"/>
      <c r="X131" s="575"/>
      <c r="Y131" s="574"/>
      <c r="Z131" s="575"/>
      <c r="AA131" s="574"/>
      <c r="AB131" s="575"/>
    </row>
    <row r="132" spans="1:226" x14ac:dyDescent="0.25">
      <c r="A132" s="63" t="s">
        <v>188</v>
      </c>
      <c r="B132" s="64" t="s">
        <v>403</v>
      </c>
      <c r="C132" s="65" t="s">
        <v>188</v>
      </c>
      <c r="D132" s="64" t="s">
        <v>403</v>
      </c>
      <c r="E132" s="130"/>
      <c r="F132" s="130"/>
      <c r="G132" s="777"/>
      <c r="H132" s="207"/>
      <c r="I132" s="68"/>
      <c r="J132" s="69"/>
      <c r="K132" s="68"/>
      <c r="L132" s="69"/>
      <c r="M132" s="68"/>
      <c r="N132" s="69"/>
      <c r="O132" s="70"/>
      <c r="P132" s="71"/>
      <c r="Q132" s="70"/>
      <c r="R132" s="71"/>
      <c r="S132" s="70"/>
      <c r="T132" s="71"/>
      <c r="U132" s="549"/>
      <c r="V132" s="550"/>
      <c r="W132" s="574"/>
      <c r="X132" s="575"/>
      <c r="Y132" s="574"/>
      <c r="Z132" s="575"/>
      <c r="AA132" s="574"/>
      <c r="AB132" s="575"/>
    </row>
    <row r="133" spans="1:226" x14ac:dyDescent="0.25">
      <c r="A133" s="63" t="s">
        <v>189</v>
      </c>
      <c r="B133" s="64" t="s">
        <v>89</v>
      </c>
      <c r="C133" s="65" t="s">
        <v>189</v>
      </c>
      <c r="D133" s="65" t="s">
        <v>89</v>
      </c>
      <c r="E133" s="66" t="s">
        <v>189</v>
      </c>
      <c r="F133" s="67" t="s">
        <v>89</v>
      </c>
      <c r="G133" s="68" t="s">
        <v>189</v>
      </c>
      <c r="H133" s="71" t="s">
        <v>89</v>
      </c>
      <c r="I133" s="208"/>
      <c r="J133" s="209"/>
      <c r="K133" s="210"/>
      <c r="L133" s="211"/>
      <c r="M133" s="68"/>
      <c r="N133" s="69"/>
      <c r="O133" s="70"/>
      <c r="P133" s="71"/>
      <c r="Q133" s="70"/>
      <c r="R133" s="71"/>
      <c r="S133" s="70"/>
      <c r="T133" s="71"/>
      <c r="U133" s="549"/>
      <c r="V133" s="550"/>
      <c r="W133" s="574"/>
      <c r="X133" s="575"/>
      <c r="Y133" s="574"/>
      <c r="Z133" s="575"/>
      <c r="AA133" s="574"/>
      <c r="AB133" s="575"/>
    </row>
    <row r="134" spans="1:226" ht="31.5" x14ac:dyDescent="0.25">
      <c r="A134" s="63" t="s">
        <v>190</v>
      </c>
      <c r="B134" s="64" t="s">
        <v>90</v>
      </c>
      <c r="C134" s="65" t="s">
        <v>190</v>
      </c>
      <c r="D134" s="65" t="s">
        <v>90</v>
      </c>
      <c r="E134" s="66" t="s">
        <v>190</v>
      </c>
      <c r="F134" s="67" t="s">
        <v>90</v>
      </c>
      <c r="G134" s="121" t="s">
        <v>190</v>
      </c>
      <c r="H134" s="154" t="s">
        <v>214</v>
      </c>
      <c r="I134" s="200"/>
      <c r="J134" s="201"/>
      <c r="K134" s="109"/>
      <c r="L134" s="110"/>
      <c r="M134" s="68"/>
      <c r="N134" s="69"/>
      <c r="O134" s="70"/>
      <c r="P134" s="71"/>
      <c r="Q134" s="70"/>
      <c r="R134" s="71"/>
      <c r="S134" s="70"/>
      <c r="T134" s="71"/>
      <c r="U134" s="549"/>
      <c r="V134" s="550"/>
      <c r="W134" s="574"/>
      <c r="X134" s="575"/>
      <c r="Y134" s="574"/>
      <c r="Z134" s="575"/>
      <c r="AA134" s="574"/>
      <c r="AB134" s="575"/>
    </row>
    <row r="135" spans="1:226" ht="31.5" x14ac:dyDescent="0.2">
      <c r="A135" s="63" t="s">
        <v>191</v>
      </c>
      <c r="B135" s="64" t="s">
        <v>91</v>
      </c>
      <c r="C135" s="65" t="s">
        <v>191</v>
      </c>
      <c r="D135" s="65" t="s">
        <v>91</v>
      </c>
      <c r="E135" s="212" t="s">
        <v>191</v>
      </c>
      <c r="F135" s="213" t="s">
        <v>91</v>
      </c>
      <c r="G135" s="778" t="s">
        <v>191</v>
      </c>
      <c r="H135" s="117" t="s">
        <v>91</v>
      </c>
      <c r="I135" s="68" t="s">
        <v>191</v>
      </c>
      <c r="J135" s="69" t="s">
        <v>91</v>
      </c>
      <c r="K135" s="68" t="s">
        <v>191</v>
      </c>
      <c r="L135" s="69" t="s">
        <v>91</v>
      </c>
      <c r="M135" s="68" t="s">
        <v>191</v>
      </c>
      <c r="N135" s="69" t="s">
        <v>91</v>
      </c>
      <c r="O135" s="70" t="s">
        <v>191</v>
      </c>
      <c r="P135" s="71" t="s">
        <v>91</v>
      </c>
      <c r="Q135" s="105" t="s">
        <v>191</v>
      </c>
      <c r="R135" s="106" t="s">
        <v>91</v>
      </c>
      <c r="S135" s="70" t="s">
        <v>191</v>
      </c>
      <c r="T135" s="71" t="s">
        <v>91</v>
      </c>
      <c r="U135" s="545" t="s">
        <v>191</v>
      </c>
      <c r="V135" s="106" t="s">
        <v>91</v>
      </c>
      <c r="W135" s="545" t="s">
        <v>191</v>
      </c>
      <c r="X135" s="106" t="s">
        <v>91</v>
      </c>
      <c r="Y135" s="554" t="s">
        <v>191</v>
      </c>
      <c r="Z135" s="71" t="s">
        <v>91</v>
      </c>
      <c r="AA135" s="554" t="s">
        <v>191</v>
      </c>
      <c r="AB135" s="71" t="s">
        <v>91</v>
      </c>
    </row>
    <row r="136" spans="1:226" x14ac:dyDescent="0.25">
      <c r="A136" s="63" t="s">
        <v>192</v>
      </c>
      <c r="B136" s="64" t="s">
        <v>405</v>
      </c>
      <c r="C136" s="87" t="s">
        <v>192</v>
      </c>
      <c r="D136" s="87" t="s">
        <v>405</v>
      </c>
      <c r="E136" s="214"/>
      <c r="F136" s="215"/>
      <c r="G136" s="776"/>
      <c r="H136" s="216"/>
      <c r="I136" s="68"/>
      <c r="J136" s="69"/>
      <c r="K136" s="68"/>
      <c r="L136" s="69"/>
      <c r="M136" s="68"/>
      <c r="N136" s="69"/>
      <c r="O136" s="70"/>
      <c r="P136" s="71"/>
      <c r="Q136" s="70"/>
      <c r="R136" s="71"/>
      <c r="S136" s="70"/>
      <c r="T136" s="71"/>
      <c r="U136" s="549"/>
      <c r="V136" s="550"/>
      <c r="W136" s="574"/>
      <c r="X136" s="575"/>
      <c r="Y136" s="574"/>
      <c r="Z136" s="575"/>
      <c r="AA136" s="574"/>
      <c r="AB136" s="575"/>
    </row>
    <row r="137" spans="1:226" x14ac:dyDescent="0.25">
      <c r="A137" s="63" t="s">
        <v>193</v>
      </c>
      <c r="B137" s="64" t="s">
        <v>404</v>
      </c>
      <c r="C137" s="65" t="s">
        <v>193</v>
      </c>
      <c r="D137" s="65" t="s">
        <v>404</v>
      </c>
      <c r="E137" s="217"/>
      <c r="F137" s="218"/>
      <c r="G137" s="777"/>
      <c r="H137" s="219"/>
      <c r="I137" s="68"/>
      <c r="J137" s="69"/>
      <c r="K137" s="68"/>
      <c r="L137" s="69"/>
      <c r="M137" s="68"/>
      <c r="N137" s="69"/>
      <c r="O137" s="70"/>
      <c r="P137" s="71"/>
      <c r="Q137" s="70"/>
      <c r="R137" s="71"/>
      <c r="S137" s="70"/>
      <c r="T137" s="71"/>
      <c r="U137" s="549"/>
      <c r="V137" s="550"/>
      <c r="W137" s="574"/>
      <c r="X137" s="575"/>
      <c r="Y137" s="574"/>
      <c r="Z137" s="575"/>
      <c r="AA137" s="574"/>
      <c r="AB137" s="575"/>
    </row>
    <row r="138" spans="1:226" ht="31.5" x14ac:dyDescent="0.2">
      <c r="A138" s="63" t="s">
        <v>194</v>
      </c>
      <c r="B138" s="64" t="s">
        <v>92</v>
      </c>
      <c r="C138" s="65" t="s">
        <v>194</v>
      </c>
      <c r="D138" s="65" t="s">
        <v>92</v>
      </c>
      <c r="E138" s="66" t="s">
        <v>194</v>
      </c>
      <c r="F138" s="67" t="s">
        <v>92</v>
      </c>
      <c r="G138" s="68" t="s">
        <v>194</v>
      </c>
      <c r="H138" s="69" t="s">
        <v>92</v>
      </c>
      <c r="I138" s="101" t="s">
        <v>194</v>
      </c>
      <c r="J138" s="102" t="s">
        <v>92</v>
      </c>
      <c r="K138" s="68" t="s">
        <v>194</v>
      </c>
      <c r="L138" s="69" t="s">
        <v>92</v>
      </c>
      <c r="M138" s="68" t="s">
        <v>194</v>
      </c>
      <c r="N138" s="69" t="s">
        <v>92</v>
      </c>
      <c r="O138" s="70" t="s">
        <v>194</v>
      </c>
      <c r="P138" s="71" t="s">
        <v>92</v>
      </c>
      <c r="Q138" s="70" t="s">
        <v>194</v>
      </c>
      <c r="R138" s="71" t="s">
        <v>92</v>
      </c>
      <c r="S138" s="70" t="s">
        <v>194</v>
      </c>
      <c r="T138" s="71" t="s">
        <v>92</v>
      </c>
      <c r="U138" s="554" t="s">
        <v>194</v>
      </c>
      <c r="V138" s="71" t="s">
        <v>92</v>
      </c>
      <c r="W138" s="554" t="s">
        <v>194</v>
      </c>
      <c r="X138" s="71" t="s">
        <v>92</v>
      </c>
      <c r="Y138" s="554" t="s">
        <v>194</v>
      </c>
      <c r="Z138" s="71" t="s">
        <v>92</v>
      </c>
      <c r="AA138" s="554" t="s">
        <v>194</v>
      </c>
      <c r="AB138" s="71" t="s">
        <v>92</v>
      </c>
    </row>
    <row r="139" spans="1:226" ht="38.25" customHeight="1" x14ac:dyDescent="0.2">
      <c r="A139" s="85" t="s">
        <v>195</v>
      </c>
      <c r="B139" s="86" t="s">
        <v>93</v>
      </c>
      <c r="C139" s="87" t="s">
        <v>195</v>
      </c>
      <c r="D139" s="87" t="s">
        <v>93</v>
      </c>
      <c r="E139" s="66" t="s">
        <v>195</v>
      </c>
      <c r="F139" s="67" t="s">
        <v>93</v>
      </c>
      <c r="G139" s="101" t="s">
        <v>195</v>
      </c>
      <c r="H139" s="220" t="s">
        <v>93</v>
      </c>
      <c r="I139" s="121" t="s">
        <v>195</v>
      </c>
      <c r="J139" s="221" t="s">
        <v>347</v>
      </c>
      <c r="K139" s="68" t="s">
        <v>195</v>
      </c>
      <c r="L139" s="69" t="s">
        <v>347</v>
      </c>
      <c r="M139" s="68" t="s">
        <v>195</v>
      </c>
      <c r="N139" s="69" t="s">
        <v>347</v>
      </c>
      <c r="O139" s="70" t="s">
        <v>195</v>
      </c>
      <c r="P139" s="71" t="s">
        <v>347</v>
      </c>
      <c r="Q139" s="105" t="s">
        <v>195</v>
      </c>
      <c r="R139" s="106" t="s">
        <v>347</v>
      </c>
      <c r="S139" s="105" t="s">
        <v>195</v>
      </c>
      <c r="T139" s="106" t="s">
        <v>347</v>
      </c>
      <c r="U139" s="545" t="s">
        <v>195</v>
      </c>
      <c r="V139" s="106" t="s">
        <v>347</v>
      </c>
      <c r="W139" s="554" t="s">
        <v>195</v>
      </c>
      <c r="X139" s="71" t="s">
        <v>347</v>
      </c>
      <c r="Y139" s="554" t="s">
        <v>195</v>
      </c>
      <c r="Z139" s="71" t="s">
        <v>347</v>
      </c>
      <c r="AA139" s="554" t="s">
        <v>195</v>
      </c>
      <c r="AB139" s="71" t="s">
        <v>347</v>
      </c>
    </row>
    <row r="140" spans="1:226" ht="38.25" customHeight="1" x14ac:dyDescent="0.2">
      <c r="A140" s="63"/>
      <c r="B140" s="64"/>
      <c r="C140" s="65"/>
      <c r="D140" s="65"/>
      <c r="E140" s="164" t="s">
        <v>196</v>
      </c>
      <c r="F140" s="165" t="s">
        <v>215</v>
      </c>
      <c r="G140" s="155" t="s">
        <v>196</v>
      </c>
      <c r="H140" s="156" t="s">
        <v>215</v>
      </c>
      <c r="I140" s="222" t="s">
        <v>196</v>
      </c>
      <c r="J140" s="223" t="s">
        <v>348</v>
      </c>
      <c r="K140" s="68" t="s">
        <v>196</v>
      </c>
      <c r="L140" s="69" t="s">
        <v>348</v>
      </c>
      <c r="M140" s="68" t="s">
        <v>196</v>
      </c>
      <c r="N140" s="69" t="s">
        <v>348</v>
      </c>
      <c r="O140" s="70" t="s">
        <v>196</v>
      </c>
      <c r="P140" s="71" t="s">
        <v>348</v>
      </c>
      <c r="Q140" s="105" t="s">
        <v>196</v>
      </c>
      <c r="R140" s="106" t="s">
        <v>348</v>
      </c>
      <c r="S140" s="105" t="s">
        <v>196</v>
      </c>
      <c r="T140" s="106" t="s">
        <v>348</v>
      </c>
      <c r="U140" s="545" t="s">
        <v>196</v>
      </c>
      <c r="V140" s="106" t="s">
        <v>348</v>
      </c>
      <c r="W140" s="545" t="s">
        <v>196</v>
      </c>
      <c r="X140" s="106" t="s">
        <v>348</v>
      </c>
      <c r="Y140" s="554" t="s">
        <v>196</v>
      </c>
      <c r="Z140" s="71" t="s">
        <v>348</v>
      </c>
      <c r="AA140" s="545" t="s">
        <v>196</v>
      </c>
      <c r="AB140" s="106" t="s">
        <v>348</v>
      </c>
    </row>
    <row r="141" spans="1:226" ht="37.5" customHeight="1" x14ac:dyDescent="0.2">
      <c r="A141" s="63"/>
      <c r="B141" s="64"/>
      <c r="C141" s="63"/>
      <c r="D141" s="64"/>
      <c r="E141" s="224" t="s">
        <v>197</v>
      </c>
      <c r="F141" s="225" t="s">
        <v>216</v>
      </c>
      <c r="G141" s="226" t="s">
        <v>197</v>
      </c>
      <c r="H141" s="117" t="s">
        <v>216</v>
      </c>
      <c r="I141" s="118" t="s">
        <v>197</v>
      </c>
      <c r="J141" s="120" t="s">
        <v>349</v>
      </c>
      <c r="K141" s="68" t="s">
        <v>197</v>
      </c>
      <c r="L141" s="69" t="s">
        <v>349</v>
      </c>
      <c r="M141" s="68" t="s">
        <v>197</v>
      </c>
      <c r="N141" s="69" t="s">
        <v>349</v>
      </c>
      <c r="O141" s="70" t="s">
        <v>197</v>
      </c>
      <c r="P141" s="71" t="s">
        <v>349</v>
      </c>
      <c r="Q141" s="153" t="s">
        <v>197</v>
      </c>
      <c r="R141" s="154" t="s">
        <v>464</v>
      </c>
      <c r="S141" s="105" t="s">
        <v>197</v>
      </c>
      <c r="T141" s="106" t="s">
        <v>464</v>
      </c>
      <c r="U141" s="545" t="s">
        <v>197</v>
      </c>
      <c r="V141" s="106" t="s">
        <v>464</v>
      </c>
      <c r="W141" s="545" t="s">
        <v>197</v>
      </c>
      <c r="X141" s="106" t="s">
        <v>464</v>
      </c>
      <c r="Y141" s="545" t="s">
        <v>197</v>
      </c>
      <c r="Z141" s="106" t="s">
        <v>464</v>
      </c>
      <c r="AA141" s="545" t="s">
        <v>197</v>
      </c>
      <c r="AB141" s="106" t="s">
        <v>464</v>
      </c>
    </row>
    <row r="142" spans="1:226" ht="27" customHeight="1" thickBot="1" x14ac:dyDescent="0.25">
      <c r="A142" s="72"/>
      <c r="B142" s="73"/>
      <c r="C142" s="74"/>
      <c r="D142" s="74"/>
      <c r="E142" s="149" t="s">
        <v>198</v>
      </c>
      <c r="F142" s="150" t="s">
        <v>217</v>
      </c>
      <c r="G142" s="68" t="s">
        <v>198</v>
      </c>
      <c r="H142" s="71" t="s">
        <v>217</v>
      </c>
      <c r="I142" s="130"/>
      <c r="J142" s="131"/>
      <c r="K142" s="70"/>
      <c r="L142" s="71"/>
      <c r="M142" s="77"/>
      <c r="N142" s="78"/>
      <c r="O142" s="79"/>
      <c r="P142" s="80"/>
      <c r="Q142" s="79"/>
      <c r="R142" s="80"/>
      <c r="S142" s="79"/>
      <c r="T142" s="80"/>
      <c r="U142" s="79"/>
      <c r="V142" s="80"/>
      <c r="W142" s="79"/>
      <c r="X142" s="80"/>
      <c r="Y142" s="79"/>
      <c r="Z142" s="80"/>
      <c r="AA142" s="79"/>
      <c r="AB142" s="80"/>
    </row>
    <row r="143" spans="1:226" ht="32.25" customHeight="1" thickTop="1" x14ac:dyDescent="0.2">
      <c r="A143" s="967" t="s">
        <v>274</v>
      </c>
      <c r="B143" s="968"/>
      <c r="C143" s="967" t="s">
        <v>274</v>
      </c>
      <c r="D143" s="968"/>
      <c r="E143" s="1001" t="s">
        <v>274</v>
      </c>
      <c r="F143" s="1002"/>
      <c r="G143" s="981" t="s">
        <v>274</v>
      </c>
      <c r="H143" s="982"/>
      <c r="I143" s="983" t="s">
        <v>274</v>
      </c>
      <c r="J143" s="982"/>
      <c r="K143" s="984" t="s">
        <v>274</v>
      </c>
      <c r="L143" s="982"/>
      <c r="M143" s="984" t="s">
        <v>274</v>
      </c>
      <c r="N143" s="982"/>
      <c r="O143" s="985" t="s">
        <v>274</v>
      </c>
      <c r="P143" s="986"/>
      <c r="Q143" s="985" t="s">
        <v>274</v>
      </c>
      <c r="R143" s="986"/>
      <c r="S143" s="985" t="s">
        <v>274</v>
      </c>
      <c r="T143" s="986"/>
      <c r="U143" s="987" t="s">
        <v>274</v>
      </c>
      <c r="V143" s="988"/>
      <c r="W143" s="987" t="s">
        <v>274</v>
      </c>
      <c r="X143" s="988"/>
      <c r="Y143" s="987" t="s">
        <v>274</v>
      </c>
      <c r="Z143" s="988"/>
      <c r="AA143" s="987" t="s">
        <v>274</v>
      </c>
      <c r="AB143" s="988"/>
    </row>
    <row r="144" spans="1:226" x14ac:dyDescent="0.25">
      <c r="A144" s="54" t="s">
        <v>187</v>
      </c>
      <c r="B144" s="55" t="s">
        <v>406</v>
      </c>
      <c r="C144" s="56" t="s">
        <v>187</v>
      </c>
      <c r="D144" s="227" t="s">
        <v>406</v>
      </c>
      <c r="E144" s="214"/>
      <c r="F144" s="215"/>
      <c r="G144" s="141"/>
      <c r="H144" s="142"/>
      <c r="I144" s="141"/>
      <c r="J144" s="142"/>
      <c r="K144" s="141"/>
      <c r="L144" s="142"/>
      <c r="M144" s="141"/>
      <c r="N144" s="142"/>
      <c r="O144" s="141"/>
      <c r="P144" s="142"/>
      <c r="Q144" s="141"/>
      <c r="R144" s="142"/>
      <c r="S144" s="141"/>
      <c r="T144" s="142"/>
      <c r="U144" s="549"/>
      <c r="V144" s="550"/>
      <c r="W144" s="574"/>
      <c r="X144" s="575"/>
      <c r="Y144" s="574"/>
      <c r="Z144" s="575"/>
      <c r="AA144" s="574"/>
      <c r="AB144" s="575"/>
    </row>
    <row r="145" spans="1:226" ht="31.5" x14ac:dyDescent="0.25">
      <c r="A145" s="63" t="s">
        <v>188</v>
      </c>
      <c r="B145" s="64" t="s">
        <v>407</v>
      </c>
      <c r="C145" s="65" t="s">
        <v>188</v>
      </c>
      <c r="D145" s="228" t="s">
        <v>407</v>
      </c>
      <c r="E145" s="217"/>
      <c r="F145" s="218"/>
      <c r="G145" s="141"/>
      <c r="H145" s="142"/>
      <c r="I145" s="141"/>
      <c r="J145" s="142"/>
      <c r="K145" s="141"/>
      <c r="L145" s="142"/>
      <c r="M145" s="141"/>
      <c r="N145" s="142"/>
      <c r="O145" s="141"/>
      <c r="P145" s="142"/>
      <c r="Q145" s="141"/>
      <c r="R145" s="142"/>
      <c r="S145" s="141"/>
      <c r="T145" s="142"/>
      <c r="U145" s="561"/>
      <c r="V145" s="562"/>
      <c r="W145" s="655"/>
      <c r="X145" s="656"/>
      <c r="Y145" s="655"/>
      <c r="Z145" s="656"/>
      <c r="AA145" s="655"/>
      <c r="AB145" s="656"/>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c r="EL145" s="53"/>
      <c r="EM145" s="53"/>
      <c r="EN145" s="53"/>
      <c r="EO145" s="53"/>
      <c r="EP145" s="53"/>
      <c r="EQ145" s="53"/>
      <c r="ER145" s="53"/>
      <c r="ES145" s="53"/>
      <c r="ET145" s="53"/>
      <c r="EU145" s="53"/>
      <c r="EV145" s="53"/>
      <c r="EW145" s="53"/>
      <c r="EX145" s="53"/>
      <c r="EY145" s="53"/>
      <c r="EZ145" s="53"/>
      <c r="FA145" s="53"/>
      <c r="FB145" s="53"/>
      <c r="FC145" s="53"/>
      <c r="FD145" s="53"/>
      <c r="FE145" s="53"/>
      <c r="FF145" s="53"/>
      <c r="FG145" s="53"/>
      <c r="FH145" s="53"/>
      <c r="FI145" s="53"/>
      <c r="FJ145" s="53"/>
      <c r="FK145" s="53"/>
      <c r="FL145" s="53"/>
      <c r="FM145" s="53"/>
      <c r="FN145" s="53"/>
      <c r="FO145" s="53"/>
      <c r="FP145" s="53"/>
      <c r="FQ145" s="53"/>
      <c r="FR145" s="53"/>
      <c r="FS145" s="53"/>
      <c r="FT145" s="53"/>
      <c r="FU145" s="53"/>
      <c r="FV145" s="53"/>
      <c r="FW145" s="53"/>
      <c r="FX145" s="53"/>
      <c r="FY145" s="53"/>
      <c r="FZ145" s="53"/>
      <c r="GA145" s="53"/>
      <c r="GB145" s="53"/>
      <c r="GC145" s="53"/>
      <c r="GD145" s="53"/>
      <c r="GE145" s="53"/>
      <c r="GF145" s="53"/>
      <c r="GG145" s="53"/>
      <c r="GH145" s="53"/>
      <c r="GI145" s="53"/>
      <c r="GJ145" s="53"/>
      <c r="GK145" s="53"/>
      <c r="GL145" s="53"/>
      <c r="GM145" s="53"/>
      <c r="GN145" s="53"/>
      <c r="GO145" s="53"/>
      <c r="GP145" s="53"/>
      <c r="GQ145" s="53"/>
      <c r="GR145" s="53"/>
      <c r="GS145" s="53"/>
      <c r="GT145" s="53"/>
      <c r="GU145" s="53"/>
      <c r="GV145" s="53"/>
      <c r="GW145" s="53"/>
      <c r="GX145" s="53"/>
      <c r="GY145" s="53"/>
      <c r="GZ145" s="53"/>
      <c r="HA145" s="53"/>
      <c r="HB145" s="53"/>
      <c r="HC145" s="53"/>
      <c r="HD145" s="53"/>
      <c r="HE145" s="53"/>
      <c r="HF145" s="53"/>
      <c r="HG145" s="53"/>
      <c r="HH145" s="53"/>
      <c r="HI145" s="53"/>
      <c r="HJ145" s="53"/>
      <c r="HK145" s="53"/>
      <c r="HL145" s="53"/>
      <c r="HM145" s="53"/>
      <c r="HN145" s="53"/>
      <c r="HO145" s="53"/>
      <c r="HP145" s="53"/>
      <c r="HQ145" s="53"/>
      <c r="HR145" s="53"/>
    </row>
    <row r="146" spans="1:226" ht="18.75" customHeight="1" x14ac:dyDescent="0.2">
      <c r="A146" s="63" t="s">
        <v>189</v>
      </c>
      <c r="B146" s="64" t="s">
        <v>94</v>
      </c>
      <c r="C146" s="65" t="s">
        <v>189</v>
      </c>
      <c r="D146" s="228" t="s">
        <v>94</v>
      </c>
      <c r="E146" s="141" t="s">
        <v>189</v>
      </c>
      <c r="F146" s="142" t="s">
        <v>94</v>
      </c>
      <c r="G146" s="139" t="s">
        <v>189</v>
      </c>
      <c r="H146" s="111" t="s">
        <v>94</v>
      </c>
      <c r="I146" s="139" t="s">
        <v>189</v>
      </c>
      <c r="J146" s="111" t="s">
        <v>94</v>
      </c>
      <c r="K146" s="139" t="s">
        <v>189</v>
      </c>
      <c r="L146" s="111" t="s">
        <v>94</v>
      </c>
      <c r="M146" s="139" t="s">
        <v>189</v>
      </c>
      <c r="N146" s="111" t="s">
        <v>94</v>
      </c>
      <c r="O146" s="140" t="s">
        <v>189</v>
      </c>
      <c r="P146" s="110" t="s">
        <v>94</v>
      </c>
      <c r="Q146" s="140" t="s">
        <v>189</v>
      </c>
      <c r="R146" s="110" t="s">
        <v>94</v>
      </c>
      <c r="S146" s="140" t="s">
        <v>189</v>
      </c>
      <c r="T146" s="110" t="s">
        <v>94</v>
      </c>
      <c r="U146" s="576" t="s">
        <v>189</v>
      </c>
      <c r="V146" s="104" t="s">
        <v>574</v>
      </c>
      <c r="W146" s="554" t="s">
        <v>189</v>
      </c>
      <c r="X146" s="71" t="s">
        <v>574</v>
      </c>
      <c r="Y146" s="554" t="s">
        <v>189</v>
      </c>
      <c r="Z146" s="71" t="s">
        <v>574</v>
      </c>
      <c r="AA146" s="554" t="s">
        <v>189</v>
      </c>
      <c r="AB146" s="71" t="s">
        <v>574</v>
      </c>
    </row>
    <row r="147" spans="1:226" ht="19.5" customHeight="1" x14ac:dyDescent="0.2">
      <c r="A147" s="63" t="s">
        <v>190</v>
      </c>
      <c r="B147" s="64" t="s">
        <v>95</v>
      </c>
      <c r="C147" s="65" t="s">
        <v>190</v>
      </c>
      <c r="D147" s="228" t="s">
        <v>95</v>
      </c>
      <c r="E147" s="66" t="s">
        <v>190</v>
      </c>
      <c r="F147" s="67" t="s">
        <v>95</v>
      </c>
      <c r="G147" s="68" t="s">
        <v>190</v>
      </c>
      <c r="H147" s="69" t="s">
        <v>95</v>
      </c>
      <c r="I147" s="68" t="s">
        <v>190</v>
      </c>
      <c r="J147" s="69" t="s">
        <v>95</v>
      </c>
      <c r="K147" s="139" t="s">
        <v>190</v>
      </c>
      <c r="L147" s="111" t="s">
        <v>95</v>
      </c>
      <c r="M147" s="68" t="s">
        <v>190</v>
      </c>
      <c r="N147" s="69" t="s">
        <v>95</v>
      </c>
      <c r="O147" s="70" t="s">
        <v>190</v>
      </c>
      <c r="P147" s="71" t="s">
        <v>95</v>
      </c>
      <c r="Q147" s="70" t="s">
        <v>190</v>
      </c>
      <c r="R147" s="71" t="s">
        <v>95</v>
      </c>
      <c r="S147" s="70" t="s">
        <v>190</v>
      </c>
      <c r="T147" s="71" t="s">
        <v>95</v>
      </c>
      <c r="U147" s="554" t="s">
        <v>190</v>
      </c>
      <c r="V147" s="71" t="s">
        <v>95</v>
      </c>
      <c r="W147" s="554" t="s">
        <v>190</v>
      </c>
      <c r="X147" s="71" t="s">
        <v>95</v>
      </c>
      <c r="Y147" s="576" t="s">
        <v>190</v>
      </c>
      <c r="Z147" s="104" t="s">
        <v>634</v>
      </c>
      <c r="AA147" s="554" t="s">
        <v>190</v>
      </c>
      <c r="AB147" s="71" t="s">
        <v>634</v>
      </c>
    </row>
    <row r="148" spans="1:226" ht="72" customHeight="1" x14ac:dyDescent="0.2">
      <c r="A148" s="63"/>
      <c r="B148" s="64"/>
      <c r="C148" s="65"/>
      <c r="D148" s="239"/>
      <c r="E148" s="149" t="s">
        <v>191</v>
      </c>
      <c r="F148" s="150" t="s">
        <v>218</v>
      </c>
      <c r="G148" s="101" t="s">
        <v>191</v>
      </c>
      <c r="H148" s="102" t="s">
        <v>218</v>
      </c>
      <c r="I148" s="118" t="s">
        <v>191</v>
      </c>
      <c r="J148" s="120" t="s">
        <v>218</v>
      </c>
      <c r="K148" s="139" t="s">
        <v>191</v>
      </c>
      <c r="L148" s="111" t="s">
        <v>218</v>
      </c>
      <c r="M148" s="68" t="s">
        <v>191</v>
      </c>
      <c r="N148" s="69" t="s">
        <v>218</v>
      </c>
      <c r="O148" s="70" t="s">
        <v>191</v>
      </c>
      <c r="P148" s="71" t="s">
        <v>218</v>
      </c>
      <c r="Q148" s="153" t="s">
        <v>191</v>
      </c>
      <c r="R148" s="154" t="s">
        <v>465</v>
      </c>
      <c r="S148" s="70" t="s">
        <v>191</v>
      </c>
      <c r="T148" s="71" t="s">
        <v>465</v>
      </c>
      <c r="U148" s="554" t="s">
        <v>191</v>
      </c>
      <c r="V148" s="71" t="s">
        <v>465</v>
      </c>
      <c r="W148" s="554" t="s">
        <v>191</v>
      </c>
      <c r="X148" s="71" t="s">
        <v>465</v>
      </c>
      <c r="Y148" s="554" t="s">
        <v>191</v>
      </c>
      <c r="Z148" s="71" t="s">
        <v>465</v>
      </c>
      <c r="AA148" s="576" t="s">
        <v>191</v>
      </c>
      <c r="AB148" s="104" t="s">
        <v>1728</v>
      </c>
    </row>
    <row r="149" spans="1:226" ht="39" customHeight="1" x14ac:dyDescent="0.25">
      <c r="A149" s="63"/>
      <c r="B149" s="64"/>
      <c r="C149" s="65"/>
      <c r="D149" s="239"/>
      <c r="E149" s="149" t="s">
        <v>192</v>
      </c>
      <c r="F149" s="150" t="s">
        <v>219</v>
      </c>
      <c r="G149" s="68" t="s">
        <v>192</v>
      </c>
      <c r="H149" s="69" t="s">
        <v>219</v>
      </c>
      <c r="I149" s="200"/>
      <c r="J149" s="201"/>
      <c r="K149" s="109"/>
      <c r="L149" s="110"/>
      <c r="M149" s="68"/>
      <c r="N149" s="69"/>
      <c r="O149" s="70"/>
      <c r="P149" s="71"/>
      <c r="Q149" s="70"/>
      <c r="R149" s="71"/>
      <c r="S149" s="70"/>
      <c r="T149" s="71"/>
      <c r="U149" s="549"/>
      <c r="V149" s="550"/>
      <c r="W149" s="574"/>
      <c r="X149" s="575"/>
      <c r="Y149" s="574"/>
      <c r="Z149" s="575"/>
      <c r="AA149" s="574"/>
      <c r="AB149" s="575"/>
    </row>
    <row r="150" spans="1:226" ht="36" customHeight="1" x14ac:dyDescent="0.25">
      <c r="A150" s="63"/>
      <c r="B150" s="64"/>
      <c r="C150" s="65"/>
      <c r="D150" s="239"/>
      <c r="E150" s="149" t="s">
        <v>193</v>
      </c>
      <c r="F150" s="150" t="s">
        <v>220</v>
      </c>
      <c r="G150" s="68" t="s">
        <v>193</v>
      </c>
      <c r="H150" s="69" t="s">
        <v>220</v>
      </c>
      <c r="I150" s="68" t="s">
        <v>193</v>
      </c>
      <c r="J150" s="69" t="s">
        <v>220</v>
      </c>
      <c r="K150" s="68" t="s">
        <v>193</v>
      </c>
      <c r="L150" s="69" t="s">
        <v>220</v>
      </c>
      <c r="M150" s="68" t="s">
        <v>193</v>
      </c>
      <c r="N150" s="69" t="s">
        <v>220</v>
      </c>
      <c r="O150" s="70" t="s">
        <v>193</v>
      </c>
      <c r="P150" s="71" t="s">
        <v>220</v>
      </c>
      <c r="Q150" s="130"/>
      <c r="R150" s="131"/>
      <c r="S150" s="70"/>
      <c r="T150" s="71"/>
      <c r="U150" s="549"/>
      <c r="V150" s="550"/>
      <c r="W150" s="574"/>
      <c r="X150" s="575"/>
      <c r="Y150" s="574"/>
      <c r="Z150" s="575"/>
      <c r="AA150" s="574"/>
      <c r="AB150" s="575"/>
    </row>
    <row r="151" spans="1:226" ht="42.75" customHeight="1" x14ac:dyDescent="0.2">
      <c r="A151" s="63"/>
      <c r="B151" s="64"/>
      <c r="C151" s="65"/>
      <c r="D151" s="239"/>
      <c r="E151" s="145" t="s">
        <v>194</v>
      </c>
      <c r="F151" s="146" t="s">
        <v>221</v>
      </c>
      <c r="G151" s="147" t="s">
        <v>194</v>
      </c>
      <c r="H151" s="148" t="s">
        <v>221</v>
      </c>
      <c r="I151" s="59" t="s">
        <v>194</v>
      </c>
      <c r="J151" s="60" t="s">
        <v>221</v>
      </c>
      <c r="K151" s="59" t="s">
        <v>194</v>
      </c>
      <c r="L151" s="60" t="s">
        <v>221</v>
      </c>
      <c r="M151" s="59" t="s">
        <v>194</v>
      </c>
      <c r="N151" s="60" t="s">
        <v>221</v>
      </c>
      <c r="O151" s="61" t="s">
        <v>194</v>
      </c>
      <c r="P151" s="62" t="s">
        <v>221</v>
      </c>
      <c r="Q151" s="455" t="s">
        <v>194</v>
      </c>
      <c r="R151" s="456" t="s">
        <v>534</v>
      </c>
      <c r="S151" s="61" t="s">
        <v>194</v>
      </c>
      <c r="T151" s="62" t="s">
        <v>534</v>
      </c>
      <c r="U151" s="554" t="s">
        <v>194</v>
      </c>
      <c r="V151" s="71" t="s">
        <v>534</v>
      </c>
      <c r="W151" s="554" t="s">
        <v>194</v>
      </c>
      <c r="X151" s="71" t="s">
        <v>534</v>
      </c>
      <c r="Y151" s="545" t="s">
        <v>194</v>
      </c>
      <c r="Z151" s="106" t="s">
        <v>534</v>
      </c>
      <c r="AA151" s="554" t="s">
        <v>194</v>
      </c>
      <c r="AB151" s="71" t="s">
        <v>534</v>
      </c>
    </row>
    <row r="152" spans="1:226" ht="70.5" customHeight="1" thickBot="1" x14ac:dyDescent="0.25">
      <c r="A152" s="63"/>
      <c r="B152" s="64"/>
      <c r="C152" s="63"/>
      <c r="D152" s="64"/>
      <c r="E152" s="66"/>
      <c r="F152" s="67"/>
      <c r="G152" s="159"/>
      <c r="H152" s="160"/>
      <c r="I152" s="155"/>
      <c r="J152" s="156"/>
      <c r="K152" s="68"/>
      <c r="L152" s="69"/>
      <c r="M152" s="68"/>
      <c r="N152" s="69"/>
      <c r="O152" s="70"/>
      <c r="P152" s="71"/>
      <c r="Q152" s="128" t="s">
        <v>195</v>
      </c>
      <c r="R152" s="129" t="s">
        <v>466</v>
      </c>
      <c r="S152" s="70" t="s">
        <v>195</v>
      </c>
      <c r="T152" s="71" t="s">
        <v>466</v>
      </c>
      <c r="U152" s="70" t="s">
        <v>195</v>
      </c>
      <c r="V152" s="71" t="s">
        <v>466</v>
      </c>
      <c r="W152" s="70" t="s">
        <v>195</v>
      </c>
      <c r="X152" s="71" t="s">
        <v>466</v>
      </c>
      <c r="Y152" s="70" t="s">
        <v>195</v>
      </c>
      <c r="Z152" s="71" t="s">
        <v>466</v>
      </c>
      <c r="AA152" s="70" t="s">
        <v>195</v>
      </c>
      <c r="AB152" s="71" t="s">
        <v>466</v>
      </c>
    </row>
    <row r="153" spans="1:226" ht="33" customHeight="1" thickTop="1" x14ac:dyDescent="0.2">
      <c r="A153" s="967" t="s">
        <v>275</v>
      </c>
      <c r="B153" s="968"/>
      <c r="C153" s="967" t="s">
        <v>275</v>
      </c>
      <c r="D153" s="968"/>
      <c r="E153" s="979" t="s">
        <v>275</v>
      </c>
      <c r="F153" s="980"/>
      <c r="G153" s="996" t="s">
        <v>275</v>
      </c>
      <c r="H153" s="997"/>
      <c r="I153" s="998" t="s">
        <v>275</v>
      </c>
      <c r="J153" s="997"/>
      <c r="K153" s="961" t="s">
        <v>275</v>
      </c>
      <c r="L153" s="962"/>
      <c r="M153" s="999" t="s">
        <v>275</v>
      </c>
      <c r="N153" s="1000"/>
      <c r="O153" s="989" t="s">
        <v>275</v>
      </c>
      <c r="P153" s="990"/>
      <c r="Q153" s="989" t="s">
        <v>275</v>
      </c>
      <c r="R153" s="990"/>
      <c r="S153" s="989" t="s">
        <v>275</v>
      </c>
      <c r="T153" s="990"/>
      <c r="U153" s="989" t="s">
        <v>275</v>
      </c>
      <c r="V153" s="990"/>
      <c r="W153" s="989" t="s">
        <v>275</v>
      </c>
      <c r="X153" s="990"/>
      <c r="Y153" s="989" t="s">
        <v>275</v>
      </c>
      <c r="Z153" s="990"/>
      <c r="AA153" s="989" t="s">
        <v>275</v>
      </c>
      <c r="AB153" s="990"/>
    </row>
    <row r="154" spans="1:226" x14ac:dyDescent="0.25">
      <c r="A154" s="54" t="s">
        <v>187</v>
      </c>
      <c r="B154" s="55" t="s">
        <v>408</v>
      </c>
      <c r="C154" s="56" t="s">
        <v>187</v>
      </c>
      <c r="D154" s="56" t="s">
        <v>408</v>
      </c>
      <c r="E154" s="231"/>
      <c r="F154" s="232"/>
      <c r="G154" s="779"/>
      <c r="H154" s="233"/>
      <c r="I154" s="234"/>
      <c r="J154" s="235"/>
      <c r="K154" s="186"/>
      <c r="L154" s="236"/>
      <c r="M154" s="234"/>
      <c r="N154" s="235"/>
      <c r="O154" s="237"/>
      <c r="P154" s="235"/>
      <c r="Q154" s="237"/>
      <c r="R154" s="235"/>
      <c r="S154" s="526"/>
      <c r="T154" s="527"/>
      <c r="U154" s="549"/>
      <c r="V154" s="550"/>
      <c r="W154" s="574"/>
      <c r="X154" s="575"/>
      <c r="Y154" s="574"/>
      <c r="Z154" s="575"/>
      <c r="AA154" s="574"/>
      <c r="AB154" s="575"/>
    </row>
    <row r="155" spans="1:226" ht="20.25" customHeight="1" x14ac:dyDescent="0.25">
      <c r="A155" s="238" t="s">
        <v>188</v>
      </c>
      <c r="B155" s="239" t="s">
        <v>409</v>
      </c>
      <c r="C155" s="228" t="s">
        <v>188</v>
      </c>
      <c r="D155" s="228" t="s">
        <v>409</v>
      </c>
      <c r="E155" s="231"/>
      <c r="F155" s="240"/>
      <c r="G155" s="186"/>
      <c r="H155" s="236"/>
      <c r="I155" s="186"/>
      <c r="J155" s="236"/>
      <c r="K155" s="186"/>
      <c r="L155" s="236"/>
      <c r="M155" s="186"/>
      <c r="N155" s="236"/>
      <c r="O155" s="188"/>
      <c r="P155" s="236"/>
      <c r="Q155" s="188"/>
      <c r="R155" s="236"/>
      <c r="S155" s="528"/>
      <c r="T155" s="529"/>
      <c r="U155" s="561"/>
      <c r="V155" s="562"/>
      <c r="W155" s="655"/>
      <c r="X155" s="656"/>
      <c r="Y155" s="655"/>
      <c r="Z155" s="656"/>
      <c r="AA155" s="655"/>
      <c r="AB155" s="656"/>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c r="EL155" s="53"/>
      <c r="EM155" s="53"/>
      <c r="EN155" s="53"/>
      <c r="EO155" s="53"/>
      <c r="EP155" s="53"/>
      <c r="EQ155" s="53"/>
      <c r="ER155" s="53"/>
      <c r="ES155" s="53"/>
      <c r="ET155" s="53"/>
      <c r="EU155" s="53"/>
      <c r="EV155" s="53"/>
      <c r="EW155" s="53"/>
      <c r="EX155" s="53"/>
      <c r="EY155" s="53"/>
      <c r="EZ155" s="53"/>
      <c r="FA155" s="53"/>
      <c r="FB155" s="53"/>
      <c r="FC155" s="53"/>
      <c r="FD155" s="53"/>
      <c r="FE155" s="53"/>
      <c r="FF155" s="53"/>
      <c r="FG155" s="53"/>
      <c r="FH155" s="53"/>
      <c r="FI155" s="53"/>
      <c r="FJ155" s="53"/>
      <c r="FK155" s="53"/>
      <c r="FL155" s="53"/>
      <c r="FM155" s="53"/>
      <c r="FN155" s="53"/>
      <c r="FO155" s="53"/>
      <c r="FP155" s="53"/>
      <c r="FQ155" s="53"/>
      <c r="FR155" s="53"/>
      <c r="FS155" s="53"/>
      <c r="FT155" s="53"/>
      <c r="FU155" s="53"/>
      <c r="FV155" s="53"/>
      <c r="FW155" s="53"/>
      <c r="FX155" s="53"/>
      <c r="FY155" s="53"/>
      <c r="FZ155" s="53"/>
      <c r="GA155" s="53"/>
      <c r="GB155" s="53"/>
      <c r="GC155" s="53"/>
      <c r="GD155" s="53"/>
      <c r="GE155" s="53"/>
      <c r="GF155" s="53"/>
      <c r="GG155" s="53"/>
      <c r="GH155" s="53"/>
      <c r="GI155" s="53"/>
      <c r="GJ155" s="53"/>
      <c r="GK155" s="53"/>
      <c r="GL155" s="53"/>
      <c r="GM155" s="53"/>
      <c r="GN155" s="53"/>
      <c r="GO155" s="53"/>
      <c r="GP155" s="53"/>
      <c r="GQ155" s="53"/>
      <c r="GR155" s="53"/>
      <c r="GS155" s="53"/>
      <c r="GT155" s="53"/>
      <c r="GU155" s="53"/>
      <c r="GV155" s="53"/>
      <c r="GW155" s="53"/>
      <c r="GX155" s="53"/>
      <c r="GY155" s="53"/>
      <c r="GZ155" s="53"/>
      <c r="HA155" s="53"/>
      <c r="HB155" s="53"/>
      <c r="HC155" s="53"/>
      <c r="HD155" s="53"/>
      <c r="HE155" s="53"/>
      <c r="HF155" s="53"/>
      <c r="HG155" s="53"/>
      <c r="HH155" s="53"/>
      <c r="HI155" s="53"/>
      <c r="HJ155" s="53"/>
      <c r="HK155" s="53"/>
      <c r="HL155" s="53"/>
      <c r="HM155" s="53"/>
      <c r="HN155" s="53"/>
      <c r="HO155" s="53"/>
      <c r="HP155" s="53"/>
      <c r="HQ155" s="53"/>
      <c r="HR155" s="53"/>
    </row>
    <row r="156" spans="1:226" ht="36" customHeight="1" x14ac:dyDescent="0.25">
      <c r="A156" s="238" t="s">
        <v>189</v>
      </c>
      <c r="B156" s="239" t="s">
        <v>410</v>
      </c>
      <c r="C156" s="228" t="s">
        <v>189</v>
      </c>
      <c r="D156" s="241" t="s">
        <v>410</v>
      </c>
      <c r="E156" s="232"/>
      <c r="F156" s="240"/>
      <c r="G156" s="59"/>
      <c r="H156" s="60"/>
      <c r="I156" s="59"/>
      <c r="J156" s="60"/>
      <c r="K156" s="59"/>
      <c r="L156" s="60"/>
      <c r="M156" s="59"/>
      <c r="N156" s="60"/>
      <c r="O156" s="61"/>
      <c r="P156" s="62"/>
      <c r="Q156" s="61"/>
      <c r="R156" s="62"/>
      <c r="S156" s="61"/>
      <c r="T156" s="62"/>
      <c r="U156" s="549"/>
      <c r="V156" s="550"/>
      <c r="W156" s="574"/>
      <c r="X156" s="575"/>
      <c r="Y156" s="574"/>
      <c r="Z156" s="575"/>
      <c r="AA156" s="574"/>
      <c r="AB156" s="575"/>
    </row>
    <row r="157" spans="1:226" ht="37.5" customHeight="1" x14ac:dyDescent="0.2">
      <c r="A157" s="242"/>
      <c r="B157" s="243"/>
      <c r="C157" s="229"/>
      <c r="D157" s="229"/>
      <c r="E157" s="149" t="s">
        <v>190</v>
      </c>
      <c r="F157" s="150" t="s">
        <v>258</v>
      </c>
      <c r="G157" s="66" t="s">
        <v>190</v>
      </c>
      <c r="H157" s="244" t="s">
        <v>258</v>
      </c>
      <c r="I157" s="245" t="s">
        <v>190</v>
      </c>
      <c r="J157" s="244" t="s">
        <v>258</v>
      </c>
      <c r="K157" s="246" t="s">
        <v>190</v>
      </c>
      <c r="L157" s="247" t="s">
        <v>258</v>
      </c>
      <c r="M157" s="245" t="s">
        <v>190</v>
      </c>
      <c r="N157" s="244" t="s">
        <v>258</v>
      </c>
      <c r="O157" s="245" t="s">
        <v>190</v>
      </c>
      <c r="P157" s="244" t="s">
        <v>258</v>
      </c>
      <c r="Q157" s="457" t="s">
        <v>190</v>
      </c>
      <c r="R157" s="252" t="s">
        <v>258</v>
      </c>
      <c r="S157" s="245" t="s">
        <v>190</v>
      </c>
      <c r="T157" s="244" t="s">
        <v>258</v>
      </c>
      <c r="U157" s="554" t="s">
        <v>190</v>
      </c>
      <c r="V157" s="71" t="s">
        <v>467</v>
      </c>
      <c r="W157" s="554" t="s">
        <v>190</v>
      </c>
      <c r="X157" s="71" t="s">
        <v>467</v>
      </c>
      <c r="Y157" s="554" t="s">
        <v>190</v>
      </c>
      <c r="Z157" s="71" t="s">
        <v>467</v>
      </c>
      <c r="AA157" s="546"/>
      <c r="AB157" s="131"/>
    </row>
    <row r="158" spans="1:226" ht="53.25" customHeight="1" thickBot="1" x14ac:dyDescent="0.25">
      <c r="A158" s="248"/>
      <c r="B158" s="249"/>
      <c r="C158" s="230"/>
      <c r="D158" s="230"/>
      <c r="E158" s="250" t="s">
        <v>191</v>
      </c>
      <c r="F158" s="251" t="s">
        <v>222</v>
      </c>
      <c r="G158" s="75" t="s">
        <v>191</v>
      </c>
      <c r="H158" s="80" t="s">
        <v>222</v>
      </c>
      <c r="I158" s="93" t="s">
        <v>191</v>
      </c>
      <c r="J158" s="80" t="s">
        <v>222</v>
      </c>
      <c r="K158" s="93" t="s">
        <v>191</v>
      </c>
      <c r="L158" s="80" t="s">
        <v>222</v>
      </c>
      <c r="M158" s="93" t="s">
        <v>191</v>
      </c>
      <c r="N158" s="80" t="s">
        <v>222</v>
      </c>
      <c r="O158" s="93" t="s">
        <v>191</v>
      </c>
      <c r="P158" s="80" t="s">
        <v>222</v>
      </c>
      <c r="Q158" s="93" t="s">
        <v>191</v>
      </c>
      <c r="R158" s="80" t="s">
        <v>222</v>
      </c>
      <c r="S158" s="93" t="s">
        <v>191</v>
      </c>
      <c r="T158" s="80" t="s">
        <v>222</v>
      </c>
      <c r="U158" s="116" t="s">
        <v>191</v>
      </c>
      <c r="V158" s="117" t="s">
        <v>222</v>
      </c>
      <c r="W158" s="116" t="s">
        <v>191</v>
      </c>
      <c r="X158" s="117" t="s">
        <v>222</v>
      </c>
      <c r="Y158" s="116" t="s">
        <v>191</v>
      </c>
      <c r="Z158" s="117" t="s">
        <v>222</v>
      </c>
      <c r="AA158" s="780" t="s">
        <v>191</v>
      </c>
      <c r="AB158" s="781" t="s">
        <v>222</v>
      </c>
    </row>
    <row r="159" spans="1:226" ht="21.75" customHeight="1" thickTop="1" x14ac:dyDescent="0.2">
      <c r="A159" s="967" t="s">
        <v>276</v>
      </c>
      <c r="B159" s="968"/>
      <c r="C159" s="967" t="s">
        <v>276</v>
      </c>
      <c r="D159" s="968"/>
      <c r="E159" s="979" t="s">
        <v>276</v>
      </c>
      <c r="F159" s="980"/>
      <c r="G159" s="971" t="s">
        <v>276</v>
      </c>
      <c r="H159" s="962"/>
      <c r="I159" s="972" t="s">
        <v>276</v>
      </c>
      <c r="J159" s="962"/>
      <c r="K159" s="961" t="s">
        <v>276</v>
      </c>
      <c r="L159" s="962"/>
      <c r="M159" s="961" t="s">
        <v>276</v>
      </c>
      <c r="N159" s="962"/>
      <c r="O159" s="973" t="s">
        <v>276</v>
      </c>
      <c r="P159" s="974"/>
      <c r="Q159" s="973" t="s">
        <v>276</v>
      </c>
      <c r="R159" s="974"/>
      <c r="S159" s="973" t="s">
        <v>276</v>
      </c>
      <c r="T159" s="974"/>
      <c r="U159" s="973" t="s">
        <v>276</v>
      </c>
      <c r="V159" s="974"/>
      <c r="W159" s="973" t="s">
        <v>276</v>
      </c>
      <c r="X159" s="974"/>
      <c r="Y159" s="973" t="s">
        <v>276</v>
      </c>
      <c r="Z159" s="974"/>
      <c r="AA159" s="973" t="s">
        <v>276</v>
      </c>
      <c r="AB159" s="974"/>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c r="DH159" s="53"/>
      <c r="DI159" s="53"/>
      <c r="DJ159" s="53"/>
      <c r="DK159" s="53"/>
      <c r="DL159" s="53"/>
      <c r="DM159" s="53"/>
      <c r="DN159" s="53"/>
      <c r="DO159" s="53"/>
      <c r="DP159" s="53"/>
      <c r="DQ159" s="53"/>
      <c r="DR159" s="53"/>
      <c r="DS159" s="53"/>
      <c r="DT159" s="53"/>
      <c r="DU159" s="53"/>
      <c r="DV159" s="53"/>
      <c r="DW159" s="53"/>
      <c r="DX159" s="53"/>
      <c r="DY159" s="53"/>
      <c r="DZ159" s="53"/>
      <c r="EA159" s="53"/>
      <c r="EB159" s="53"/>
      <c r="EC159" s="53"/>
      <c r="ED159" s="53"/>
      <c r="EE159" s="53"/>
      <c r="EF159" s="53"/>
      <c r="EG159" s="53"/>
      <c r="EH159" s="53"/>
      <c r="EI159" s="53"/>
      <c r="EJ159" s="53"/>
      <c r="EK159" s="53"/>
      <c r="EL159" s="53"/>
      <c r="EM159" s="53"/>
      <c r="EN159" s="53"/>
      <c r="EO159" s="53"/>
      <c r="EP159" s="53"/>
      <c r="EQ159" s="53"/>
      <c r="ER159" s="53"/>
      <c r="ES159" s="53"/>
      <c r="ET159" s="53"/>
      <c r="EU159" s="53"/>
      <c r="EV159" s="53"/>
      <c r="EW159" s="53"/>
      <c r="EX159" s="53"/>
      <c r="EY159" s="53"/>
      <c r="EZ159" s="53"/>
      <c r="FA159" s="53"/>
      <c r="FB159" s="53"/>
      <c r="FC159" s="53"/>
      <c r="FD159" s="53"/>
      <c r="FE159" s="53"/>
      <c r="FF159" s="53"/>
      <c r="FG159" s="53"/>
      <c r="FH159" s="53"/>
      <c r="FI159" s="53"/>
      <c r="FJ159" s="53"/>
      <c r="FK159" s="53"/>
      <c r="FL159" s="53"/>
      <c r="FM159" s="53"/>
      <c r="FN159" s="53"/>
      <c r="FO159" s="53"/>
      <c r="FP159" s="53"/>
      <c r="FQ159" s="53"/>
      <c r="FR159" s="53"/>
      <c r="FS159" s="53"/>
      <c r="FT159" s="53"/>
      <c r="FU159" s="53"/>
      <c r="FV159" s="53"/>
      <c r="FW159" s="53"/>
      <c r="FX159" s="53"/>
      <c r="FY159" s="53"/>
      <c r="FZ159" s="53"/>
      <c r="GA159" s="53"/>
      <c r="GB159" s="53"/>
      <c r="GC159" s="53"/>
      <c r="GD159" s="53"/>
      <c r="GE159" s="53"/>
      <c r="GF159" s="53"/>
      <c r="GG159" s="53"/>
      <c r="GH159" s="53"/>
      <c r="GI159" s="53"/>
      <c r="GJ159" s="53"/>
      <c r="GK159" s="53"/>
      <c r="GL159" s="53"/>
      <c r="GM159" s="53"/>
      <c r="GN159" s="53"/>
      <c r="GO159" s="53"/>
      <c r="GP159" s="53"/>
      <c r="GQ159" s="53"/>
      <c r="GR159" s="53"/>
      <c r="GS159" s="53"/>
      <c r="GT159" s="53"/>
      <c r="GU159" s="53"/>
      <c r="GV159" s="53"/>
      <c r="GW159" s="53"/>
      <c r="GX159" s="53"/>
      <c r="GY159" s="53"/>
      <c r="GZ159" s="53"/>
      <c r="HA159" s="53"/>
      <c r="HB159" s="53"/>
      <c r="HC159" s="53"/>
      <c r="HD159" s="53"/>
      <c r="HE159" s="53"/>
      <c r="HF159" s="53"/>
      <c r="HG159" s="53"/>
      <c r="HH159" s="53"/>
      <c r="HI159" s="53"/>
      <c r="HJ159" s="53"/>
      <c r="HK159" s="53"/>
      <c r="HL159" s="53"/>
      <c r="HM159" s="53"/>
      <c r="HN159" s="53"/>
      <c r="HO159" s="53"/>
      <c r="HP159" s="53"/>
      <c r="HQ159" s="53"/>
      <c r="HR159" s="53"/>
    </row>
    <row r="160" spans="1:226" ht="31.5" x14ac:dyDescent="0.25">
      <c r="A160" s="54" t="s">
        <v>187</v>
      </c>
      <c r="B160" s="55" t="s">
        <v>411</v>
      </c>
      <c r="C160" s="56" t="s">
        <v>187</v>
      </c>
      <c r="D160" s="56" t="s">
        <v>411</v>
      </c>
      <c r="E160" s="231"/>
      <c r="F160" s="240"/>
      <c r="G160" s="186"/>
      <c r="H160" s="187"/>
      <c r="I160" s="186"/>
      <c r="J160" s="187"/>
      <c r="K160" s="186"/>
      <c r="L160" s="187"/>
      <c r="M160" s="186"/>
      <c r="N160" s="187"/>
      <c r="O160" s="188"/>
      <c r="P160" s="189"/>
      <c r="Q160" s="188"/>
      <c r="R160" s="189"/>
      <c r="S160" s="188"/>
      <c r="T160" s="189"/>
      <c r="U160" s="549"/>
      <c r="V160" s="550"/>
      <c r="W160" s="574"/>
      <c r="X160" s="575"/>
      <c r="Y160" s="574"/>
      <c r="Z160" s="575"/>
      <c r="AA160" s="574"/>
      <c r="AB160" s="575"/>
    </row>
    <row r="161" spans="1:226" ht="31.5" x14ac:dyDescent="0.2">
      <c r="A161" s="63" t="s">
        <v>189</v>
      </c>
      <c r="B161" s="64" t="s">
        <v>96</v>
      </c>
      <c r="C161" s="65" t="s">
        <v>189</v>
      </c>
      <c r="D161" s="65" t="s">
        <v>96</v>
      </c>
      <c r="E161" s="66" t="s">
        <v>189</v>
      </c>
      <c r="F161" s="67" t="s">
        <v>96</v>
      </c>
      <c r="G161" s="101" t="s">
        <v>189</v>
      </c>
      <c r="H161" s="220" t="s">
        <v>96</v>
      </c>
      <c r="I161" s="68" t="s">
        <v>189</v>
      </c>
      <c r="J161" s="244" t="s">
        <v>96</v>
      </c>
      <c r="K161" s="132" t="s">
        <v>189</v>
      </c>
      <c r="L161" s="252" t="s">
        <v>96</v>
      </c>
      <c r="M161" s="68" t="s">
        <v>189</v>
      </c>
      <c r="N161" s="244" t="s">
        <v>96</v>
      </c>
      <c r="O161" s="105" t="s">
        <v>189</v>
      </c>
      <c r="P161" s="252" t="s">
        <v>96</v>
      </c>
      <c r="Q161" s="105" t="s">
        <v>189</v>
      </c>
      <c r="R161" s="252" t="s">
        <v>96</v>
      </c>
      <c r="S161" s="70" t="s">
        <v>189</v>
      </c>
      <c r="T161" s="244" t="s">
        <v>96</v>
      </c>
      <c r="U161" s="554" t="s">
        <v>189</v>
      </c>
      <c r="V161" s="71" t="s">
        <v>96</v>
      </c>
      <c r="W161" s="554" t="s">
        <v>189</v>
      </c>
      <c r="X161" s="71" t="s">
        <v>96</v>
      </c>
      <c r="Y161" s="554" t="s">
        <v>189</v>
      </c>
      <c r="Z161" s="71" t="s">
        <v>96</v>
      </c>
      <c r="AA161" s="546"/>
      <c r="AB161" s="131"/>
    </row>
    <row r="162" spans="1:226" ht="37.5" customHeight="1" x14ac:dyDescent="0.2">
      <c r="A162" s="63" t="s">
        <v>190</v>
      </c>
      <c r="B162" s="64" t="s">
        <v>97</v>
      </c>
      <c r="C162" s="65" t="s">
        <v>190</v>
      </c>
      <c r="D162" s="65" t="s">
        <v>97</v>
      </c>
      <c r="E162" s="66" t="s">
        <v>190</v>
      </c>
      <c r="F162" s="67" t="s">
        <v>97</v>
      </c>
      <c r="G162" s="101" t="s">
        <v>190</v>
      </c>
      <c r="H162" s="220" t="s">
        <v>97</v>
      </c>
      <c r="I162" s="68" t="s">
        <v>190</v>
      </c>
      <c r="J162" s="244" t="s">
        <v>97</v>
      </c>
      <c r="K162" s="68" t="s">
        <v>190</v>
      </c>
      <c r="L162" s="244" t="s">
        <v>97</v>
      </c>
      <c r="M162" s="68" t="s">
        <v>190</v>
      </c>
      <c r="N162" s="244" t="s">
        <v>97</v>
      </c>
      <c r="O162" s="70" t="s">
        <v>190</v>
      </c>
      <c r="P162" s="244" t="s">
        <v>97</v>
      </c>
      <c r="Q162" s="153" t="s">
        <v>190</v>
      </c>
      <c r="R162" s="286" t="s">
        <v>468</v>
      </c>
      <c r="S162" s="105" t="s">
        <v>190</v>
      </c>
      <c r="T162" s="252" t="s">
        <v>468</v>
      </c>
      <c r="U162" s="545" t="s">
        <v>190</v>
      </c>
      <c r="V162" s="106" t="s">
        <v>468</v>
      </c>
      <c r="W162" s="554" t="s">
        <v>190</v>
      </c>
      <c r="X162" s="71" t="s">
        <v>468</v>
      </c>
      <c r="Y162" s="545" t="s">
        <v>190</v>
      </c>
      <c r="Z162" s="106" t="s">
        <v>468</v>
      </c>
      <c r="AA162" s="545" t="s">
        <v>190</v>
      </c>
      <c r="AB162" s="106" t="s">
        <v>468</v>
      </c>
    </row>
    <row r="163" spans="1:226" x14ac:dyDescent="0.2">
      <c r="A163" s="63" t="s">
        <v>192</v>
      </c>
      <c r="B163" s="64" t="s">
        <v>98</v>
      </c>
      <c r="C163" s="65" t="s">
        <v>192</v>
      </c>
      <c r="D163" s="65" t="s">
        <v>98</v>
      </c>
      <c r="E163" s="66" t="s">
        <v>192</v>
      </c>
      <c r="F163" s="67" t="s">
        <v>98</v>
      </c>
      <c r="G163" s="68" t="s">
        <v>192</v>
      </c>
      <c r="H163" s="160" t="s">
        <v>98</v>
      </c>
      <c r="I163" s="68" t="s">
        <v>192</v>
      </c>
      <c r="J163" s="244" t="s">
        <v>98</v>
      </c>
      <c r="K163" s="68" t="s">
        <v>192</v>
      </c>
      <c r="L163" s="244" t="s">
        <v>98</v>
      </c>
      <c r="M163" s="68" t="s">
        <v>192</v>
      </c>
      <c r="N163" s="244" t="s">
        <v>98</v>
      </c>
      <c r="O163" s="70" t="s">
        <v>192</v>
      </c>
      <c r="P163" s="244" t="s">
        <v>98</v>
      </c>
      <c r="Q163" s="70" t="s">
        <v>192</v>
      </c>
      <c r="R163" s="244" t="s">
        <v>98</v>
      </c>
      <c r="S163" s="70" t="s">
        <v>192</v>
      </c>
      <c r="T163" s="244" t="s">
        <v>98</v>
      </c>
      <c r="U163" s="546"/>
      <c r="V163" s="131"/>
      <c r="W163" s="554"/>
      <c r="X163" s="71"/>
      <c r="Y163" s="554"/>
      <c r="Z163" s="71"/>
      <c r="AA163" s="554"/>
      <c r="AB163" s="71"/>
    </row>
    <row r="164" spans="1:226" x14ac:dyDescent="0.25">
      <c r="A164" s="63" t="s">
        <v>193</v>
      </c>
      <c r="B164" s="64" t="s">
        <v>99</v>
      </c>
      <c r="C164" s="65" t="s">
        <v>193</v>
      </c>
      <c r="D164" s="65" t="s">
        <v>99</v>
      </c>
      <c r="E164" s="231"/>
      <c r="F164" s="240"/>
      <c r="G164" s="68"/>
      <c r="H164" s="160"/>
      <c r="I164" s="68"/>
      <c r="J164" s="244"/>
      <c r="K164" s="68"/>
      <c r="L164" s="244"/>
      <c r="M164" s="68"/>
      <c r="N164" s="244"/>
      <c r="O164" s="70"/>
      <c r="P164" s="244"/>
      <c r="Q164" s="70"/>
      <c r="R164" s="244"/>
      <c r="S164" s="70"/>
      <c r="T164" s="244"/>
      <c r="U164" s="549"/>
      <c r="V164" s="550"/>
      <c r="W164" s="574"/>
      <c r="X164" s="575"/>
      <c r="Y164" s="574"/>
      <c r="Z164" s="575"/>
      <c r="AA164" s="574"/>
      <c r="AB164" s="575"/>
    </row>
    <row r="165" spans="1:226" x14ac:dyDescent="0.25">
      <c r="A165" s="63" t="s">
        <v>194</v>
      </c>
      <c r="B165" s="64" t="s">
        <v>100</v>
      </c>
      <c r="C165" s="65" t="s">
        <v>194</v>
      </c>
      <c r="D165" s="65" t="s">
        <v>100</v>
      </c>
      <c r="E165" s="231"/>
      <c r="F165" s="240"/>
      <c r="G165" s="68"/>
      <c r="H165" s="160"/>
      <c r="I165" s="68"/>
      <c r="J165" s="244"/>
      <c r="K165" s="68"/>
      <c r="L165" s="244"/>
      <c r="M165" s="68"/>
      <c r="N165" s="244"/>
      <c r="O165" s="70"/>
      <c r="P165" s="244"/>
      <c r="Q165" s="70"/>
      <c r="R165" s="244"/>
      <c r="S165" s="70"/>
      <c r="T165" s="244"/>
      <c r="U165" s="561"/>
      <c r="V165" s="562"/>
      <c r="W165" s="655"/>
      <c r="X165" s="656"/>
      <c r="Y165" s="655"/>
      <c r="Z165" s="656"/>
      <c r="AA165" s="655"/>
      <c r="AB165" s="656"/>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c r="DD165" s="53"/>
      <c r="DE165" s="53"/>
      <c r="DF165" s="53"/>
      <c r="DG165" s="53"/>
      <c r="DH165" s="53"/>
      <c r="DI165" s="53"/>
      <c r="DJ165" s="53"/>
      <c r="DK165" s="53"/>
      <c r="DL165" s="53"/>
      <c r="DM165" s="53"/>
      <c r="DN165" s="53"/>
      <c r="DO165" s="53"/>
      <c r="DP165" s="53"/>
      <c r="DQ165" s="53"/>
      <c r="DR165" s="53"/>
      <c r="DS165" s="53"/>
      <c r="DT165" s="53"/>
      <c r="DU165" s="53"/>
      <c r="DV165" s="53"/>
      <c r="DW165" s="53"/>
      <c r="DX165" s="53"/>
      <c r="DY165" s="53"/>
      <c r="DZ165" s="53"/>
      <c r="EA165" s="53"/>
      <c r="EB165" s="53"/>
      <c r="EC165" s="53"/>
      <c r="ED165" s="53"/>
      <c r="EE165" s="53"/>
      <c r="EF165" s="53"/>
      <c r="EG165" s="53"/>
      <c r="EH165" s="53"/>
      <c r="EI165" s="53"/>
      <c r="EJ165" s="53"/>
      <c r="EK165" s="53"/>
      <c r="EL165" s="53"/>
      <c r="EM165" s="53"/>
      <c r="EN165" s="53"/>
      <c r="EO165" s="53"/>
      <c r="EP165" s="53"/>
      <c r="EQ165" s="53"/>
      <c r="ER165" s="53"/>
      <c r="ES165" s="53"/>
      <c r="ET165" s="53"/>
      <c r="EU165" s="53"/>
      <c r="EV165" s="53"/>
      <c r="EW165" s="53"/>
      <c r="EX165" s="53"/>
      <c r="EY165" s="53"/>
      <c r="EZ165" s="53"/>
      <c r="FA165" s="53"/>
      <c r="FB165" s="53"/>
      <c r="FC165" s="53"/>
      <c r="FD165" s="53"/>
      <c r="FE165" s="53"/>
      <c r="FF165" s="53"/>
      <c r="FG165" s="53"/>
      <c r="FH165" s="53"/>
      <c r="FI165" s="53"/>
      <c r="FJ165" s="53"/>
      <c r="FK165" s="53"/>
      <c r="FL165" s="53"/>
      <c r="FM165" s="53"/>
      <c r="FN165" s="53"/>
      <c r="FO165" s="53"/>
      <c r="FP165" s="53"/>
      <c r="FQ165" s="53"/>
      <c r="FR165" s="53"/>
      <c r="FS165" s="53"/>
      <c r="FT165" s="53"/>
      <c r="FU165" s="53"/>
      <c r="FV165" s="53"/>
      <c r="FW165" s="53"/>
      <c r="FX165" s="53"/>
      <c r="FY165" s="53"/>
      <c r="FZ165" s="53"/>
      <c r="GA165" s="53"/>
      <c r="GB165" s="53"/>
      <c r="GC165" s="53"/>
      <c r="GD165" s="53"/>
      <c r="GE165" s="53"/>
      <c r="GF165" s="53"/>
      <c r="GG165" s="53"/>
      <c r="GH165" s="53"/>
      <c r="GI165" s="53"/>
      <c r="GJ165" s="53"/>
      <c r="GK165" s="53"/>
      <c r="GL165" s="53"/>
      <c r="GM165" s="53"/>
      <c r="GN165" s="53"/>
      <c r="GO165" s="53"/>
      <c r="GP165" s="53"/>
      <c r="GQ165" s="53"/>
      <c r="GR165" s="53"/>
      <c r="GS165" s="53"/>
      <c r="GT165" s="53"/>
      <c r="GU165" s="53"/>
      <c r="GV165" s="53"/>
      <c r="GW165" s="53"/>
      <c r="GX165" s="53"/>
      <c r="GY165" s="53"/>
      <c r="GZ165" s="53"/>
      <c r="HA165" s="53"/>
      <c r="HB165" s="53"/>
      <c r="HC165" s="53"/>
      <c r="HD165" s="53"/>
      <c r="HE165" s="53"/>
      <c r="HF165" s="53"/>
      <c r="HG165" s="53"/>
      <c r="HH165" s="53"/>
      <c r="HI165" s="53"/>
      <c r="HJ165" s="53"/>
      <c r="HK165" s="53"/>
      <c r="HL165" s="53"/>
      <c r="HM165" s="53"/>
      <c r="HN165" s="53"/>
      <c r="HO165" s="53"/>
      <c r="HP165" s="53"/>
      <c r="HQ165" s="53"/>
      <c r="HR165" s="53"/>
    </row>
    <row r="166" spans="1:226" ht="31.5" x14ac:dyDescent="0.25">
      <c r="A166" s="63" t="s">
        <v>195</v>
      </c>
      <c r="B166" s="64" t="s">
        <v>101</v>
      </c>
      <c r="C166" s="65" t="s">
        <v>195</v>
      </c>
      <c r="D166" s="65" t="s">
        <v>101</v>
      </c>
      <c r="E166" s="66" t="s">
        <v>195</v>
      </c>
      <c r="F166" s="67" t="s">
        <v>101</v>
      </c>
      <c r="G166" s="68" t="s">
        <v>195</v>
      </c>
      <c r="H166" s="160" t="s">
        <v>101</v>
      </c>
      <c r="I166" s="101" t="s">
        <v>195</v>
      </c>
      <c r="J166" s="253" t="s">
        <v>101</v>
      </c>
      <c r="K166" s="68" t="s">
        <v>195</v>
      </c>
      <c r="L166" s="244" t="s">
        <v>101</v>
      </c>
      <c r="M166" s="68" t="s">
        <v>195</v>
      </c>
      <c r="N166" s="244" t="s">
        <v>101</v>
      </c>
      <c r="O166" s="70" t="s">
        <v>195</v>
      </c>
      <c r="P166" s="244" t="s">
        <v>101</v>
      </c>
      <c r="Q166" s="130"/>
      <c r="R166" s="256"/>
      <c r="S166" s="130"/>
      <c r="T166" s="256"/>
      <c r="U166" s="549"/>
      <c r="V166" s="550"/>
      <c r="W166" s="574"/>
      <c r="X166" s="575"/>
      <c r="Y166" s="574"/>
      <c r="Z166" s="575"/>
      <c r="AA166" s="574"/>
      <c r="AB166" s="575"/>
    </row>
    <row r="167" spans="1:226" ht="31.5" x14ac:dyDescent="0.25">
      <c r="A167" s="63" t="s">
        <v>196</v>
      </c>
      <c r="B167" s="64" t="s">
        <v>102</v>
      </c>
      <c r="C167" s="65" t="s">
        <v>196</v>
      </c>
      <c r="D167" s="65" t="s">
        <v>102</v>
      </c>
      <c r="E167" s="66" t="s">
        <v>196</v>
      </c>
      <c r="F167" s="67" t="s">
        <v>102</v>
      </c>
      <c r="G167" s="68" t="s">
        <v>196</v>
      </c>
      <c r="H167" s="160" t="s">
        <v>102</v>
      </c>
      <c r="I167" s="101" t="s">
        <v>196</v>
      </c>
      <c r="J167" s="253" t="s">
        <v>102</v>
      </c>
      <c r="K167" s="68" t="s">
        <v>196</v>
      </c>
      <c r="L167" s="244" t="s">
        <v>102</v>
      </c>
      <c r="M167" s="132" t="s">
        <v>196</v>
      </c>
      <c r="N167" s="252" t="s">
        <v>102</v>
      </c>
      <c r="O167" s="70" t="s">
        <v>196</v>
      </c>
      <c r="P167" s="244" t="s">
        <v>102</v>
      </c>
      <c r="Q167" s="130"/>
      <c r="R167" s="256"/>
      <c r="S167" s="130"/>
      <c r="T167" s="256"/>
      <c r="U167" s="549"/>
      <c r="V167" s="550"/>
      <c r="W167" s="574"/>
      <c r="X167" s="575"/>
      <c r="Y167" s="574"/>
      <c r="Z167" s="575"/>
      <c r="AA167" s="574"/>
      <c r="AB167" s="575"/>
    </row>
    <row r="168" spans="1:226" ht="18" customHeight="1" x14ac:dyDescent="0.2">
      <c r="A168" s="63" t="s">
        <v>197</v>
      </c>
      <c r="B168" s="64" t="s">
        <v>103</v>
      </c>
      <c r="C168" s="65" t="s">
        <v>197</v>
      </c>
      <c r="D168" s="65" t="s">
        <v>103</v>
      </c>
      <c r="E168" s="66" t="s">
        <v>197</v>
      </c>
      <c r="F168" s="67" t="s">
        <v>103</v>
      </c>
      <c r="G168" s="68" t="s">
        <v>197</v>
      </c>
      <c r="H168" s="160" t="s">
        <v>103</v>
      </c>
      <c r="I168" s="68" t="s">
        <v>197</v>
      </c>
      <c r="J168" s="244" t="s">
        <v>103</v>
      </c>
      <c r="K168" s="68" t="s">
        <v>197</v>
      </c>
      <c r="L168" s="244" t="s">
        <v>103</v>
      </c>
      <c r="M168" s="68" t="s">
        <v>197</v>
      </c>
      <c r="N168" s="244" t="s">
        <v>103</v>
      </c>
      <c r="O168" s="70" t="s">
        <v>197</v>
      </c>
      <c r="P168" s="244" t="s">
        <v>103</v>
      </c>
      <c r="Q168" s="70" t="s">
        <v>197</v>
      </c>
      <c r="R168" s="244" t="s">
        <v>103</v>
      </c>
      <c r="S168" s="70" t="s">
        <v>197</v>
      </c>
      <c r="T168" s="244" t="s">
        <v>103</v>
      </c>
      <c r="U168" s="546"/>
      <c r="V168" s="131"/>
      <c r="W168" s="554"/>
      <c r="X168" s="71"/>
      <c r="Y168" s="554"/>
      <c r="Z168" s="71"/>
      <c r="AA168" s="554"/>
      <c r="AB168" s="71"/>
    </row>
    <row r="169" spans="1:226" ht="31.5" x14ac:dyDescent="0.25">
      <c r="A169" s="63" t="s">
        <v>198</v>
      </c>
      <c r="B169" s="64" t="s">
        <v>412</v>
      </c>
      <c r="C169" s="65" t="s">
        <v>198</v>
      </c>
      <c r="D169" s="65" t="s">
        <v>412</v>
      </c>
      <c r="E169" s="231"/>
      <c r="F169" s="240"/>
      <c r="G169" s="68"/>
      <c r="H169" s="160"/>
      <c r="I169" s="68"/>
      <c r="J169" s="244"/>
      <c r="K169" s="68"/>
      <c r="L169" s="244"/>
      <c r="M169" s="68"/>
      <c r="N169" s="244"/>
      <c r="O169" s="70"/>
      <c r="P169" s="244"/>
      <c r="Q169" s="70"/>
      <c r="R169" s="244"/>
      <c r="S169" s="70"/>
      <c r="T169" s="244"/>
      <c r="U169" s="549"/>
      <c r="V169" s="550"/>
      <c r="W169" s="574"/>
      <c r="X169" s="575"/>
      <c r="Y169" s="574"/>
      <c r="Z169" s="575"/>
      <c r="AA169" s="574"/>
      <c r="AB169" s="575"/>
    </row>
    <row r="170" spans="1:226" x14ac:dyDescent="0.25">
      <c r="A170" s="63" t="s">
        <v>199</v>
      </c>
      <c r="B170" s="64" t="s">
        <v>413</v>
      </c>
      <c r="C170" s="65" t="s">
        <v>199</v>
      </c>
      <c r="D170" s="65" t="s">
        <v>413</v>
      </c>
      <c r="E170" s="231"/>
      <c r="F170" s="240"/>
      <c r="G170" s="68"/>
      <c r="H170" s="160"/>
      <c r="I170" s="68"/>
      <c r="J170" s="244"/>
      <c r="K170" s="68"/>
      <c r="L170" s="244"/>
      <c r="M170" s="68"/>
      <c r="N170" s="244"/>
      <c r="O170" s="70"/>
      <c r="P170" s="244"/>
      <c r="Q170" s="70"/>
      <c r="R170" s="244"/>
      <c r="S170" s="70"/>
      <c r="T170" s="244"/>
      <c r="U170" s="549"/>
      <c r="V170" s="550"/>
      <c r="W170" s="574"/>
      <c r="X170" s="575"/>
      <c r="Y170" s="574"/>
      <c r="Z170" s="575"/>
      <c r="AA170" s="574"/>
      <c r="AB170" s="575"/>
    </row>
    <row r="171" spans="1:226" ht="36.75" customHeight="1" x14ac:dyDescent="0.25">
      <c r="A171" s="63" t="s">
        <v>200</v>
      </c>
      <c r="B171" s="64" t="s">
        <v>104</v>
      </c>
      <c r="C171" s="65" t="s">
        <v>200</v>
      </c>
      <c r="D171" s="65" t="s">
        <v>104</v>
      </c>
      <c r="E171" s="66" t="s">
        <v>200</v>
      </c>
      <c r="F171" s="67" t="s">
        <v>104</v>
      </c>
      <c r="G171" s="68" t="s">
        <v>200</v>
      </c>
      <c r="H171" s="160" t="s">
        <v>104</v>
      </c>
      <c r="I171" s="68" t="s">
        <v>200</v>
      </c>
      <c r="J171" s="244" t="s">
        <v>104</v>
      </c>
      <c r="K171" s="68" t="s">
        <v>200</v>
      </c>
      <c r="L171" s="244" t="s">
        <v>104</v>
      </c>
      <c r="M171" s="132" t="s">
        <v>200</v>
      </c>
      <c r="N171" s="252" t="s">
        <v>104</v>
      </c>
      <c r="O171" s="70" t="s">
        <v>200</v>
      </c>
      <c r="P171" s="244" t="s">
        <v>104</v>
      </c>
      <c r="Q171" s="130"/>
      <c r="R171" s="256"/>
      <c r="S171" s="130"/>
      <c r="T171" s="256"/>
      <c r="U171" s="549"/>
      <c r="V171" s="550"/>
      <c r="W171" s="574"/>
      <c r="X171" s="575"/>
      <c r="Y171" s="574"/>
      <c r="Z171" s="575"/>
      <c r="AA171" s="574"/>
      <c r="AB171" s="575"/>
    </row>
    <row r="172" spans="1:226" ht="31.5" x14ac:dyDescent="0.2">
      <c r="A172" s="63" t="s">
        <v>201</v>
      </c>
      <c r="B172" s="64" t="s">
        <v>105</v>
      </c>
      <c r="C172" s="65" t="s">
        <v>201</v>
      </c>
      <c r="D172" s="65" t="s">
        <v>105</v>
      </c>
      <c r="E172" s="66" t="s">
        <v>201</v>
      </c>
      <c r="F172" s="67" t="s">
        <v>105</v>
      </c>
      <c r="G172" s="68" t="s">
        <v>201</v>
      </c>
      <c r="H172" s="160" t="s">
        <v>105</v>
      </c>
      <c r="I172" s="101" t="s">
        <v>201</v>
      </c>
      <c r="J172" s="253" t="s">
        <v>105</v>
      </c>
      <c r="K172" s="68" t="s">
        <v>201</v>
      </c>
      <c r="L172" s="244" t="s">
        <v>105</v>
      </c>
      <c r="M172" s="68" t="s">
        <v>201</v>
      </c>
      <c r="N172" s="244" t="s">
        <v>105</v>
      </c>
      <c r="O172" s="70" t="s">
        <v>201</v>
      </c>
      <c r="P172" s="244" t="s">
        <v>105</v>
      </c>
      <c r="Q172" s="70" t="s">
        <v>201</v>
      </c>
      <c r="R172" s="244" t="s">
        <v>105</v>
      </c>
      <c r="S172" s="70" t="s">
        <v>201</v>
      </c>
      <c r="T172" s="244" t="s">
        <v>105</v>
      </c>
      <c r="U172" s="545" t="s">
        <v>201</v>
      </c>
      <c r="V172" s="106" t="s">
        <v>105</v>
      </c>
      <c r="W172" s="554" t="s">
        <v>201</v>
      </c>
      <c r="X172" s="71" t="s">
        <v>105</v>
      </c>
      <c r="Y172" s="554" t="s">
        <v>201</v>
      </c>
      <c r="Z172" s="71" t="s">
        <v>105</v>
      </c>
      <c r="AA172" s="554" t="s">
        <v>201</v>
      </c>
      <c r="AB172" s="71" t="s">
        <v>105</v>
      </c>
    </row>
    <row r="173" spans="1:226" ht="38.25" customHeight="1" x14ac:dyDescent="0.25">
      <c r="A173" s="63" t="s">
        <v>202</v>
      </c>
      <c r="B173" s="64" t="s">
        <v>106</v>
      </c>
      <c r="C173" s="65" t="s">
        <v>202</v>
      </c>
      <c r="D173" s="65" t="s">
        <v>106</v>
      </c>
      <c r="E173" s="66" t="s">
        <v>202</v>
      </c>
      <c r="F173" s="67" t="s">
        <v>106</v>
      </c>
      <c r="G173" s="68" t="s">
        <v>202</v>
      </c>
      <c r="H173" s="160" t="s">
        <v>106</v>
      </c>
      <c r="I173" s="68" t="s">
        <v>202</v>
      </c>
      <c r="J173" s="244" t="s">
        <v>106</v>
      </c>
      <c r="K173" s="68" t="s">
        <v>202</v>
      </c>
      <c r="L173" s="244" t="s">
        <v>106</v>
      </c>
      <c r="M173" s="132" t="s">
        <v>202</v>
      </c>
      <c r="N173" s="252" t="s">
        <v>106</v>
      </c>
      <c r="O173" s="70" t="s">
        <v>202</v>
      </c>
      <c r="P173" s="244" t="s">
        <v>106</v>
      </c>
      <c r="Q173" s="130"/>
      <c r="R173" s="256"/>
      <c r="S173" s="130"/>
      <c r="T173" s="256"/>
      <c r="U173" s="549"/>
      <c r="V173" s="550"/>
      <c r="W173" s="574"/>
      <c r="X173" s="575"/>
      <c r="Y173" s="574"/>
      <c r="Z173" s="575"/>
      <c r="AA173" s="574"/>
      <c r="AB173" s="575"/>
    </row>
    <row r="174" spans="1:226" ht="36" customHeight="1" x14ac:dyDescent="0.25">
      <c r="A174" s="85"/>
      <c r="B174" s="86"/>
      <c r="C174" s="87"/>
      <c r="D174" s="87"/>
      <c r="E174" s="133" t="s">
        <v>223</v>
      </c>
      <c r="F174" s="88" t="s">
        <v>224</v>
      </c>
      <c r="G174" s="254" t="s">
        <v>223</v>
      </c>
      <c r="H174" s="255" t="s">
        <v>224</v>
      </c>
      <c r="I174" s="130"/>
      <c r="J174" s="256"/>
      <c r="K174" s="70"/>
      <c r="L174" s="244"/>
      <c r="M174" s="68"/>
      <c r="N174" s="244"/>
      <c r="O174" s="70"/>
      <c r="P174" s="244"/>
      <c r="Q174" s="70"/>
      <c r="R174" s="244"/>
      <c r="S174" s="70"/>
      <c r="T174" s="244"/>
      <c r="U174" s="549"/>
      <c r="V174" s="550"/>
      <c r="W174" s="574"/>
      <c r="X174" s="575"/>
      <c r="Y174" s="574"/>
      <c r="Z174" s="575"/>
      <c r="AA174" s="574"/>
      <c r="AB174" s="575"/>
    </row>
    <row r="175" spans="1:226" ht="47.25" x14ac:dyDescent="0.2">
      <c r="A175" s="85"/>
      <c r="B175" s="86"/>
      <c r="C175" s="87"/>
      <c r="D175" s="87"/>
      <c r="E175" s="57" t="s">
        <v>225</v>
      </c>
      <c r="F175" s="58" t="s">
        <v>226</v>
      </c>
      <c r="G175" s="59" t="s">
        <v>225</v>
      </c>
      <c r="H175" s="257" t="s">
        <v>226</v>
      </c>
      <c r="I175" s="59" t="s">
        <v>225</v>
      </c>
      <c r="J175" s="258" t="s">
        <v>226</v>
      </c>
      <c r="K175" s="59" t="s">
        <v>225</v>
      </c>
      <c r="L175" s="258" t="s">
        <v>226</v>
      </c>
      <c r="M175" s="59" t="s">
        <v>225</v>
      </c>
      <c r="N175" s="258" t="s">
        <v>226</v>
      </c>
      <c r="O175" s="61" t="s">
        <v>225</v>
      </c>
      <c r="P175" s="258" t="s">
        <v>226</v>
      </c>
      <c r="Q175" s="455" t="s">
        <v>225</v>
      </c>
      <c r="R175" s="458" t="s">
        <v>469</v>
      </c>
      <c r="S175" s="61" t="s">
        <v>225</v>
      </c>
      <c r="T175" s="258" t="s">
        <v>469</v>
      </c>
      <c r="U175" s="554" t="s">
        <v>225</v>
      </c>
      <c r="V175" s="71" t="s">
        <v>469</v>
      </c>
      <c r="W175" s="554" t="s">
        <v>225</v>
      </c>
      <c r="X175" s="71" t="s">
        <v>469</v>
      </c>
      <c r="Y175" s="554" t="s">
        <v>225</v>
      </c>
      <c r="Z175" s="71" t="s">
        <v>469</v>
      </c>
      <c r="AA175" s="554" t="s">
        <v>225</v>
      </c>
      <c r="AB175" s="71" t="s">
        <v>469</v>
      </c>
    </row>
    <row r="176" spans="1:226" ht="35.25" customHeight="1" x14ac:dyDescent="0.25">
      <c r="A176" s="85"/>
      <c r="B176" s="86"/>
      <c r="C176" s="87"/>
      <c r="D176" s="87"/>
      <c r="E176" s="66" t="s">
        <v>227</v>
      </c>
      <c r="F176" s="67" t="s">
        <v>228</v>
      </c>
      <c r="G176" s="231"/>
      <c r="H176" s="240"/>
      <c r="I176" s="259"/>
      <c r="J176" s="247"/>
      <c r="K176" s="259"/>
      <c r="L176" s="247"/>
      <c r="M176" s="259"/>
      <c r="N176" s="247"/>
      <c r="O176" s="246"/>
      <c r="P176" s="247"/>
      <c r="Q176" s="246"/>
      <c r="R176" s="247"/>
      <c r="S176" s="246"/>
      <c r="T176" s="247"/>
      <c r="U176" s="561"/>
      <c r="V176" s="562"/>
      <c r="W176" s="655"/>
      <c r="X176" s="656"/>
      <c r="Y176" s="655"/>
      <c r="Z176" s="656"/>
      <c r="AA176" s="655"/>
      <c r="AB176" s="656"/>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53"/>
      <c r="GC176" s="53"/>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53"/>
      <c r="HN176" s="53"/>
      <c r="HO176" s="53"/>
      <c r="HP176" s="53"/>
      <c r="HQ176" s="53"/>
      <c r="HR176" s="53"/>
    </row>
    <row r="177" spans="1:226" ht="36" customHeight="1" x14ac:dyDescent="0.2">
      <c r="A177" s="85"/>
      <c r="B177" s="86"/>
      <c r="C177" s="87"/>
      <c r="D177" s="87"/>
      <c r="E177" s="57" t="s">
        <v>229</v>
      </c>
      <c r="F177" s="58" t="s">
        <v>230</v>
      </c>
      <c r="G177" s="101" t="s">
        <v>229</v>
      </c>
      <c r="H177" s="253" t="s">
        <v>230</v>
      </c>
      <c r="I177" s="260" t="s">
        <v>229</v>
      </c>
      <c r="J177" s="261" t="s">
        <v>99</v>
      </c>
      <c r="K177" s="59" t="s">
        <v>229</v>
      </c>
      <c r="L177" s="258" t="s">
        <v>99</v>
      </c>
      <c r="M177" s="68" t="s">
        <v>229</v>
      </c>
      <c r="N177" s="244" t="s">
        <v>99</v>
      </c>
      <c r="O177" s="70" t="s">
        <v>229</v>
      </c>
      <c r="P177" s="244" t="s">
        <v>99</v>
      </c>
      <c r="Q177" s="105" t="s">
        <v>229</v>
      </c>
      <c r="R177" s="252" t="s">
        <v>99</v>
      </c>
      <c r="S177" s="70" t="s">
        <v>229</v>
      </c>
      <c r="T177" s="244" t="s">
        <v>99</v>
      </c>
      <c r="U177" s="545" t="s">
        <v>229</v>
      </c>
      <c r="V177" s="106" t="s">
        <v>99</v>
      </c>
      <c r="W177" s="554" t="s">
        <v>229</v>
      </c>
      <c r="X177" s="71" t="s">
        <v>99</v>
      </c>
      <c r="Y177" s="554" t="s">
        <v>229</v>
      </c>
      <c r="Z177" s="71" t="s">
        <v>99</v>
      </c>
      <c r="AA177" s="554" t="s">
        <v>229</v>
      </c>
      <c r="AB177" s="71" t="s">
        <v>99</v>
      </c>
    </row>
    <row r="178" spans="1:226" ht="42.75" customHeight="1" x14ac:dyDescent="0.2">
      <c r="A178" s="85"/>
      <c r="B178" s="86"/>
      <c r="C178" s="87"/>
      <c r="D178" s="87"/>
      <c r="E178" s="141"/>
      <c r="F178" s="142"/>
      <c r="G178" s="773"/>
      <c r="H178" s="262"/>
      <c r="I178" s="263" t="s">
        <v>350</v>
      </c>
      <c r="J178" s="264" t="s">
        <v>100</v>
      </c>
      <c r="K178" s="59" t="s">
        <v>350</v>
      </c>
      <c r="L178" s="258" t="s">
        <v>100</v>
      </c>
      <c r="M178" s="68" t="s">
        <v>350</v>
      </c>
      <c r="N178" s="244" t="s">
        <v>100</v>
      </c>
      <c r="O178" s="70" t="s">
        <v>350</v>
      </c>
      <c r="P178" s="244" t="s">
        <v>100</v>
      </c>
      <c r="Q178" s="70" t="s">
        <v>350</v>
      </c>
      <c r="R178" s="244" t="s">
        <v>100</v>
      </c>
      <c r="S178" s="70" t="s">
        <v>350</v>
      </c>
      <c r="T178" s="244" t="s">
        <v>100</v>
      </c>
      <c r="U178" s="545" t="s">
        <v>350</v>
      </c>
      <c r="V178" s="106" t="s">
        <v>100</v>
      </c>
      <c r="W178" s="554" t="s">
        <v>350</v>
      </c>
      <c r="X178" s="71" t="s">
        <v>100</v>
      </c>
      <c r="Y178" s="554" t="s">
        <v>350</v>
      </c>
      <c r="Z178" s="71" t="s">
        <v>100</v>
      </c>
      <c r="AA178" s="554" t="s">
        <v>350</v>
      </c>
      <c r="AB178" s="71" t="s">
        <v>100</v>
      </c>
    </row>
    <row r="179" spans="1:226" ht="42.75" customHeight="1" thickBot="1" x14ac:dyDescent="0.25">
      <c r="A179" s="63"/>
      <c r="B179" s="64"/>
      <c r="C179" s="63"/>
      <c r="D179" s="64"/>
      <c r="E179" s="66"/>
      <c r="F179" s="67"/>
      <c r="G179" s="159"/>
      <c r="H179" s="160"/>
      <c r="I179" s="155"/>
      <c r="J179" s="156"/>
      <c r="K179" s="68"/>
      <c r="L179" s="69"/>
      <c r="M179" s="68"/>
      <c r="N179" s="69"/>
      <c r="O179" s="70"/>
      <c r="P179" s="71"/>
      <c r="Q179" s="459" t="s">
        <v>535</v>
      </c>
      <c r="R179" s="129" t="s">
        <v>470</v>
      </c>
      <c r="S179" s="530" t="s">
        <v>535</v>
      </c>
      <c r="T179" s="71" t="s">
        <v>470</v>
      </c>
      <c r="U179" s="577" t="s">
        <v>535</v>
      </c>
      <c r="V179" s="560" t="s">
        <v>470</v>
      </c>
      <c r="W179" s="652" t="s">
        <v>535</v>
      </c>
      <c r="X179" s="571" t="s">
        <v>470</v>
      </c>
      <c r="Y179" s="652" t="s">
        <v>535</v>
      </c>
      <c r="Z179" s="571" t="s">
        <v>470</v>
      </c>
      <c r="AA179" s="652" t="s">
        <v>535</v>
      </c>
      <c r="AB179" s="571" t="s">
        <v>470</v>
      </c>
    </row>
    <row r="180" spans="1:226" ht="36" customHeight="1" thickTop="1" x14ac:dyDescent="0.2">
      <c r="A180" s="967" t="s">
        <v>277</v>
      </c>
      <c r="B180" s="968"/>
      <c r="C180" s="967" t="s">
        <v>277</v>
      </c>
      <c r="D180" s="968"/>
      <c r="E180" s="969" t="s">
        <v>277</v>
      </c>
      <c r="F180" s="970"/>
      <c r="G180" s="971" t="s">
        <v>277</v>
      </c>
      <c r="H180" s="962"/>
      <c r="I180" s="972" t="s">
        <v>277</v>
      </c>
      <c r="J180" s="962"/>
      <c r="K180" s="961" t="s">
        <v>277</v>
      </c>
      <c r="L180" s="962"/>
      <c r="M180" s="961" t="s">
        <v>277</v>
      </c>
      <c r="N180" s="962"/>
      <c r="O180" s="973" t="s">
        <v>277</v>
      </c>
      <c r="P180" s="974"/>
      <c r="Q180" s="973" t="s">
        <v>277</v>
      </c>
      <c r="R180" s="974"/>
      <c r="S180" s="973" t="s">
        <v>277</v>
      </c>
      <c r="T180" s="974"/>
      <c r="U180" s="965" t="s">
        <v>277</v>
      </c>
      <c r="V180" s="966"/>
      <c r="W180" s="965" t="s">
        <v>277</v>
      </c>
      <c r="X180" s="966"/>
      <c r="Y180" s="965" t="s">
        <v>277</v>
      </c>
      <c r="Z180" s="966"/>
      <c r="AA180" s="965" t="s">
        <v>277</v>
      </c>
      <c r="AB180" s="966"/>
    </row>
    <row r="181" spans="1:226" ht="39" customHeight="1" x14ac:dyDescent="0.25">
      <c r="A181" s="54" t="s">
        <v>187</v>
      </c>
      <c r="B181" s="55" t="s">
        <v>107</v>
      </c>
      <c r="C181" s="56" t="s">
        <v>187</v>
      </c>
      <c r="D181" s="56" t="s">
        <v>107</v>
      </c>
      <c r="E181" s="57" t="s">
        <v>187</v>
      </c>
      <c r="F181" s="58" t="s">
        <v>107</v>
      </c>
      <c r="G181" s="265"/>
      <c r="H181" s="266"/>
      <c r="I181" s="194"/>
      <c r="J181" s="267"/>
      <c r="K181" s="194"/>
      <c r="L181" s="267"/>
      <c r="M181" s="194"/>
      <c r="N181" s="267"/>
      <c r="O181" s="268"/>
      <c r="P181" s="267"/>
      <c r="Q181" s="460"/>
      <c r="R181" s="461"/>
      <c r="S181" s="460"/>
      <c r="T181" s="461"/>
      <c r="U181" s="549"/>
      <c r="V181" s="550"/>
      <c r="W181" s="574"/>
      <c r="X181" s="575"/>
      <c r="Y181" s="574"/>
      <c r="Z181" s="575"/>
      <c r="AA181" s="574"/>
      <c r="AB181" s="575"/>
    </row>
    <row r="182" spans="1:226" ht="36.75" customHeight="1" x14ac:dyDescent="0.2">
      <c r="A182" s="63" t="s">
        <v>189</v>
      </c>
      <c r="B182" s="64" t="s">
        <v>108</v>
      </c>
      <c r="C182" s="65" t="s">
        <v>189</v>
      </c>
      <c r="D182" s="65" t="s">
        <v>108</v>
      </c>
      <c r="E182" s="66" t="s">
        <v>189</v>
      </c>
      <c r="F182" s="67" t="s">
        <v>108</v>
      </c>
      <c r="G182" s="101" t="s">
        <v>189</v>
      </c>
      <c r="H182" s="220" t="s">
        <v>108</v>
      </c>
      <c r="I182" s="68" t="s">
        <v>189</v>
      </c>
      <c r="J182" s="244" t="s">
        <v>108</v>
      </c>
      <c r="K182" s="132" t="s">
        <v>189</v>
      </c>
      <c r="L182" s="252" t="s">
        <v>108</v>
      </c>
      <c r="M182" s="68" t="s">
        <v>189</v>
      </c>
      <c r="N182" s="244" t="s">
        <v>108</v>
      </c>
      <c r="O182" s="105" t="s">
        <v>189</v>
      </c>
      <c r="P182" s="252" t="s">
        <v>108</v>
      </c>
      <c r="Q182" s="153" t="s">
        <v>189</v>
      </c>
      <c r="R182" s="286" t="s">
        <v>471</v>
      </c>
      <c r="S182" s="70" t="s">
        <v>189</v>
      </c>
      <c r="T182" s="244" t="s">
        <v>471</v>
      </c>
      <c r="U182" s="554" t="s">
        <v>189</v>
      </c>
      <c r="V182" s="71" t="s">
        <v>471</v>
      </c>
      <c r="W182" s="554" t="s">
        <v>189</v>
      </c>
      <c r="X182" s="71" t="s">
        <v>471</v>
      </c>
      <c r="Y182" s="554" t="s">
        <v>189</v>
      </c>
      <c r="Z182" s="71" t="s">
        <v>471</v>
      </c>
      <c r="AA182" s="546"/>
      <c r="AB182" s="131"/>
    </row>
    <row r="183" spans="1:226" ht="51.75" customHeight="1" x14ac:dyDescent="0.2">
      <c r="A183" s="63" t="s">
        <v>191</v>
      </c>
      <c r="B183" s="64" t="s">
        <v>109</v>
      </c>
      <c r="C183" s="65" t="s">
        <v>191</v>
      </c>
      <c r="D183" s="65" t="s">
        <v>109</v>
      </c>
      <c r="E183" s="212" t="s">
        <v>191</v>
      </c>
      <c r="F183" s="247" t="s">
        <v>109</v>
      </c>
      <c r="G183" s="782" t="s">
        <v>191</v>
      </c>
      <c r="H183" s="269" t="s">
        <v>109</v>
      </c>
      <c r="I183" s="101" t="s">
        <v>191</v>
      </c>
      <c r="J183" s="253" t="s">
        <v>109</v>
      </c>
      <c r="K183" s="132" t="s">
        <v>191</v>
      </c>
      <c r="L183" s="252" t="s">
        <v>109</v>
      </c>
      <c r="M183" s="68" t="s">
        <v>191</v>
      </c>
      <c r="N183" s="244" t="s">
        <v>109</v>
      </c>
      <c r="O183" s="105" t="s">
        <v>191</v>
      </c>
      <c r="P183" s="252" t="s">
        <v>109</v>
      </c>
      <c r="Q183" s="153" t="s">
        <v>191</v>
      </c>
      <c r="R183" s="286" t="s">
        <v>472</v>
      </c>
      <c r="S183" s="70" t="s">
        <v>191</v>
      </c>
      <c r="T183" s="244" t="s">
        <v>472</v>
      </c>
      <c r="U183" s="554" t="s">
        <v>191</v>
      </c>
      <c r="V183" s="71" t="s">
        <v>472</v>
      </c>
      <c r="W183" s="576" t="s">
        <v>191</v>
      </c>
      <c r="X183" s="104" t="s">
        <v>619</v>
      </c>
      <c r="Y183" s="554" t="s">
        <v>191</v>
      </c>
      <c r="Z183" s="71" t="s">
        <v>619</v>
      </c>
      <c r="AA183" s="553" t="s">
        <v>191</v>
      </c>
      <c r="AB183" s="154" t="s">
        <v>1731</v>
      </c>
    </row>
    <row r="184" spans="1:226" ht="36" customHeight="1" x14ac:dyDescent="0.25">
      <c r="A184" s="63" t="s">
        <v>192</v>
      </c>
      <c r="B184" s="64" t="s">
        <v>414</v>
      </c>
      <c r="C184" s="65" t="s">
        <v>192</v>
      </c>
      <c r="D184" s="65" t="s">
        <v>414</v>
      </c>
      <c r="E184" s="265"/>
      <c r="F184" s="266"/>
      <c r="G184" s="782"/>
      <c r="H184" s="269"/>
      <c r="I184" s="101"/>
      <c r="J184" s="253"/>
      <c r="K184" s="101"/>
      <c r="L184" s="253"/>
      <c r="M184" s="68"/>
      <c r="N184" s="244"/>
      <c r="O184" s="70"/>
      <c r="P184" s="244"/>
      <c r="Q184" s="70"/>
      <c r="R184" s="244"/>
      <c r="S184" s="70"/>
      <c r="T184" s="244"/>
      <c r="U184" s="549"/>
      <c r="V184" s="550"/>
      <c r="W184" s="574"/>
      <c r="X184" s="575"/>
      <c r="Y184" s="574"/>
      <c r="Z184" s="575"/>
      <c r="AA184" s="574"/>
      <c r="AB184" s="575"/>
    </row>
    <row r="185" spans="1:226" ht="37.5" customHeight="1" x14ac:dyDescent="0.2">
      <c r="A185" s="63" t="s">
        <v>193</v>
      </c>
      <c r="B185" s="64" t="s">
        <v>110</v>
      </c>
      <c r="C185" s="65" t="s">
        <v>193</v>
      </c>
      <c r="D185" s="65" t="s">
        <v>110</v>
      </c>
      <c r="E185" s="212" t="s">
        <v>193</v>
      </c>
      <c r="F185" s="247" t="s">
        <v>110</v>
      </c>
      <c r="G185" s="782" t="s">
        <v>193</v>
      </c>
      <c r="H185" s="269" t="s">
        <v>110</v>
      </c>
      <c r="I185" s="101" t="s">
        <v>193</v>
      </c>
      <c r="J185" s="253" t="s">
        <v>110</v>
      </c>
      <c r="K185" s="68" t="s">
        <v>193</v>
      </c>
      <c r="L185" s="244" t="s">
        <v>110</v>
      </c>
      <c r="M185" s="68" t="s">
        <v>193</v>
      </c>
      <c r="N185" s="244" t="s">
        <v>110</v>
      </c>
      <c r="O185" s="70" t="s">
        <v>193</v>
      </c>
      <c r="P185" s="244" t="s">
        <v>110</v>
      </c>
      <c r="Q185" s="70" t="s">
        <v>193</v>
      </c>
      <c r="R185" s="244" t="s">
        <v>110</v>
      </c>
      <c r="S185" s="70" t="s">
        <v>193</v>
      </c>
      <c r="T185" s="244" t="s">
        <v>110</v>
      </c>
      <c r="U185" s="546"/>
      <c r="V185" s="131"/>
      <c r="W185" s="554"/>
      <c r="X185" s="71"/>
      <c r="Y185" s="554"/>
      <c r="Z185" s="71"/>
      <c r="AA185" s="554"/>
      <c r="AB185" s="71"/>
    </row>
    <row r="186" spans="1:226" ht="31.5" x14ac:dyDescent="0.2">
      <c r="A186" s="63" t="s">
        <v>194</v>
      </c>
      <c r="B186" s="64" t="s">
        <v>111</v>
      </c>
      <c r="C186" s="65" t="s">
        <v>194</v>
      </c>
      <c r="D186" s="65" t="s">
        <v>111</v>
      </c>
      <c r="E186" s="66" t="s">
        <v>194</v>
      </c>
      <c r="F186" s="67" t="s">
        <v>111</v>
      </c>
      <c r="G186" s="101" t="s">
        <v>194</v>
      </c>
      <c r="H186" s="220" t="s">
        <v>111</v>
      </c>
      <c r="I186" s="68" t="s">
        <v>194</v>
      </c>
      <c r="J186" s="244" t="s">
        <v>111</v>
      </c>
      <c r="K186" s="68" t="s">
        <v>194</v>
      </c>
      <c r="L186" s="244" t="s">
        <v>111</v>
      </c>
      <c r="M186" s="68" t="s">
        <v>194</v>
      </c>
      <c r="N186" s="244" t="s">
        <v>111</v>
      </c>
      <c r="O186" s="70" t="s">
        <v>194</v>
      </c>
      <c r="P186" s="244" t="s">
        <v>111</v>
      </c>
      <c r="Q186" s="70" t="s">
        <v>194</v>
      </c>
      <c r="R186" s="244" t="s">
        <v>111</v>
      </c>
      <c r="S186" s="70" t="s">
        <v>194</v>
      </c>
      <c r="T186" s="244" t="s">
        <v>111</v>
      </c>
      <c r="U186" s="554" t="s">
        <v>194</v>
      </c>
      <c r="V186" s="71" t="s">
        <v>111</v>
      </c>
      <c r="W186" s="554" t="s">
        <v>194</v>
      </c>
      <c r="X186" s="71" t="s">
        <v>111</v>
      </c>
      <c r="Y186" s="554" t="s">
        <v>194</v>
      </c>
      <c r="Z186" s="71" t="s">
        <v>111</v>
      </c>
      <c r="AA186" s="554" t="s">
        <v>194</v>
      </c>
      <c r="AB186" s="71" t="s">
        <v>111</v>
      </c>
    </row>
    <row r="187" spans="1:226" ht="47.25" x14ac:dyDescent="0.25">
      <c r="A187" s="63"/>
      <c r="B187" s="64"/>
      <c r="C187" s="65"/>
      <c r="D187" s="65"/>
      <c r="E187" s="149" t="s">
        <v>195</v>
      </c>
      <c r="F187" s="150" t="s">
        <v>259</v>
      </c>
      <c r="G187" s="270"/>
      <c r="H187" s="271"/>
      <c r="I187" s="272"/>
      <c r="J187" s="273"/>
      <c r="K187" s="272"/>
      <c r="L187" s="273"/>
      <c r="M187" s="68"/>
      <c r="N187" s="244"/>
      <c r="O187" s="70"/>
      <c r="P187" s="244"/>
      <c r="Q187" s="70"/>
      <c r="R187" s="244"/>
      <c r="S187" s="70"/>
      <c r="T187" s="244"/>
      <c r="U187" s="549"/>
      <c r="V187" s="550"/>
      <c r="W187" s="574"/>
      <c r="X187" s="575"/>
      <c r="Y187" s="574"/>
      <c r="Z187" s="575"/>
      <c r="AA187" s="574"/>
      <c r="AB187" s="575"/>
    </row>
    <row r="188" spans="1:226" ht="54.75" customHeight="1" x14ac:dyDescent="0.25">
      <c r="A188" s="63"/>
      <c r="B188" s="64"/>
      <c r="C188" s="65"/>
      <c r="D188" s="65"/>
      <c r="E188" s="149" t="s">
        <v>196</v>
      </c>
      <c r="F188" s="150" t="s">
        <v>231</v>
      </c>
      <c r="G188" s="68" t="s">
        <v>196</v>
      </c>
      <c r="H188" s="160" t="s">
        <v>231</v>
      </c>
      <c r="I188" s="68" t="s">
        <v>196</v>
      </c>
      <c r="J188" s="244" t="s">
        <v>231</v>
      </c>
      <c r="K188" s="68" t="s">
        <v>196</v>
      </c>
      <c r="L188" s="244" t="s">
        <v>231</v>
      </c>
      <c r="M188" s="68" t="s">
        <v>196</v>
      </c>
      <c r="N188" s="244" t="s">
        <v>231</v>
      </c>
      <c r="O188" s="70" t="s">
        <v>196</v>
      </c>
      <c r="P188" s="244" t="s">
        <v>231</v>
      </c>
      <c r="Q188" s="130"/>
      <c r="R188" s="256"/>
      <c r="S188" s="70"/>
      <c r="T188" s="244"/>
      <c r="U188" s="549"/>
      <c r="V188" s="550"/>
      <c r="W188" s="574"/>
      <c r="X188" s="575"/>
      <c r="Y188" s="574"/>
      <c r="Z188" s="575"/>
      <c r="AA188" s="574"/>
      <c r="AB188" s="575"/>
    </row>
    <row r="189" spans="1:226" ht="57" customHeight="1" x14ac:dyDescent="0.2">
      <c r="A189" s="63"/>
      <c r="B189" s="64"/>
      <c r="C189" s="65"/>
      <c r="D189" s="65"/>
      <c r="E189" s="66"/>
      <c r="F189" s="67"/>
      <c r="G189" s="126" t="s">
        <v>197</v>
      </c>
      <c r="H189" s="274" t="s">
        <v>232</v>
      </c>
      <c r="I189" s="68" t="s">
        <v>197</v>
      </c>
      <c r="J189" s="244" t="s">
        <v>232</v>
      </c>
      <c r="K189" s="272" t="s">
        <v>197</v>
      </c>
      <c r="L189" s="273" t="s">
        <v>232</v>
      </c>
      <c r="M189" s="68" t="s">
        <v>197</v>
      </c>
      <c r="N189" s="244" t="s">
        <v>232</v>
      </c>
      <c r="O189" s="70" t="s">
        <v>197</v>
      </c>
      <c r="P189" s="244" t="s">
        <v>232</v>
      </c>
      <c r="Q189" s="153" t="s">
        <v>197</v>
      </c>
      <c r="R189" s="286" t="s">
        <v>473</v>
      </c>
      <c r="S189" s="70" t="s">
        <v>197</v>
      </c>
      <c r="T189" s="244" t="s">
        <v>473</v>
      </c>
      <c r="U189" s="545" t="s">
        <v>197</v>
      </c>
      <c r="V189" s="106" t="s">
        <v>473</v>
      </c>
      <c r="W189" s="554" t="s">
        <v>197</v>
      </c>
      <c r="X189" s="71" t="s">
        <v>473</v>
      </c>
      <c r="Y189" s="554" t="s">
        <v>197</v>
      </c>
      <c r="Z189" s="71" t="s">
        <v>473</v>
      </c>
      <c r="AA189" s="546"/>
      <c r="AB189" s="131"/>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c r="DL189" s="53"/>
      <c r="DM189" s="53"/>
      <c r="DN189" s="53"/>
      <c r="DO189" s="53"/>
      <c r="DP189" s="53"/>
      <c r="DQ189" s="53"/>
      <c r="DR189" s="53"/>
      <c r="DS189" s="53"/>
      <c r="DT189" s="53"/>
      <c r="DU189" s="53"/>
      <c r="DV189" s="53"/>
      <c r="DW189" s="53"/>
      <c r="DX189" s="53"/>
      <c r="DY189" s="53"/>
      <c r="DZ189" s="53"/>
      <c r="EA189" s="53"/>
      <c r="EB189" s="53"/>
      <c r="EC189" s="53"/>
      <c r="ED189" s="53"/>
      <c r="EE189" s="53"/>
      <c r="EF189" s="53"/>
      <c r="EG189" s="53"/>
      <c r="EH189" s="53"/>
      <c r="EI189" s="53"/>
      <c r="EJ189" s="53"/>
      <c r="EK189" s="53"/>
      <c r="EL189" s="53"/>
      <c r="EM189" s="53"/>
      <c r="EN189" s="53"/>
      <c r="EO189" s="53"/>
      <c r="EP189" s="53"/>
      <c r="EQ189" s="53"/>
      <c r="ER189" s="53"/>
      <c r="ES189" s="53"/>
      <c r="ET189" s="53"/>
      <c r="EU189" s="53"/>
      <c r="EV189" s="53"/>
      <c r="EW189" s="53"/>
      <c r="EX189" s="53"/>
      <c r="EY189" s="53"/>
      <c r="EZ189" s="53"/>
      <c r="FA189" s="53"/>
      <c r="FB189" s="53"/>
      <c r="FC189" s="53"/>
      <c r="FD189" s="53"/>
      <c r="FE189" s="53"/>
      <c r="FF189" s="53"/>
      <c r="FG189" s="53"/>
      <c r="FH189" s="53"/>
      <c r="FI189" s="53"/>
      <c r="FJ189" s="53"/>
      <c r="FK189" s="53"/>
      <c r="FL189" s="53"/>
      <c r="FM189" s="53"/>
      <c r="FN189" s="53"/>
      <c r="FO189" s="53"/>
      <c r="FP189" s="53"/>
      <c r="FQ189" s="53"/>
      <c r="FR189" s="53"/>
      <c r="FS189" s="53"/>
      <c r="FT189" s="53"/>
      <c r="FU189" s="53"/>
      <c r="FV189" s="53"/>
      <c r="FW189" s="53"/>
      <c r="FX189" s="53"/>
      <c r="FY189" s="53"/>
      <c r="FZ189" s="53"/>
      <c r="GA189" s="53"/>
      <c r="GB189" s="53"/>
      <c r="GC189" s="53"/>
      <c r="GD189" s="53"/>
      <c r="GE189" s="53"/>
      <c r="GF189" s="53"/>
      <c r="GG189" s="53"/>
      <c r="GH189" s="53"/>
      <c r="GI189" s="53"/>
      <c r="GJ189" s="53"/>
      <c r="GK189" s="53"/>
      <c r="GL189" s="53"/>
      <c r="GM189" s="53"/>
      <c r="GN189" s="53"/>
      <c r="GO189" s="53"/>
      <c r="GP189" s="53"/>
      <c r="GQ189" s="53"/>
      <c r="GR189" s="53"/>
      <c r="GS189" s="53"/>
      <c r="GT189" s="53"/>
      <c r="GU189" s="53"/>
      <c r="GV189" s="53"/>
      <c r="GW189" s="53"/>
      <c r="GX189" s="53"/>
      <c r="GY189" s="53"/>
      <c r="GZ189" s="53"/>
      <c r="HA189" s="53"/>
      <c r="HB189" s="53"/>
      <c r="HC189" s="53"/>
      <c r="HD189" s="53"/>
      <c r="HE189" s="53"/>
      <c r="HF189" s="53"/>
      <c r="HG189" s="53"/>
      <c r="HH189" s="53"/>
      <c r="HI189" s="53"/>
      <c r="HJ189" s="53"/>
      <c r="HK189" s="53"/>
      <c r="HL189" s="53"/>
      <c r="HM189" s="53"/>
      <c r="HN189" s="53"/>
      <c r="HO189" s="53"/>
      <c r="HP189" s="53"/>
      <c r="HQ189" s="53"/>
      <c r="HR189" s="53"/>
    </row>
    <row r="190" spans="1:226" ht="54" customHeight="1" x14ac:dyDescent="0.2">
      <c r="A190" s="63"/>
      <c r="B190" s="64"/>
      <c r="C190" s="65"/>
      <c r="D190" s="65"/>
      <c r="E190" s="275"/>
      <c r="F190" s="262"/>
      <c r="G190" s="126" t="s">
        <v>198</v>
      </c>
      <c r="H190" s="274" t="s">
        <v>233</v>
      </c>
      <c r="I190" s="254" t="s">
        <v>198</v>
      </c>
      <c r="J190" s="255" t="s">
        <v>233</v>
      </c>
      <c r="K190" s="272" t="s">
        <v>198</v>
      </c>
      <c r="L190" s="273" t="s">
        <v>233</v>
      </c>
      <c r="M190" s="68" t="s">
        <v>198</v>
      </c>
      <c r="N190" s="244" t="s">
        <v>233</v>
      </c>
      <c r="O190" s="105" t="s">
        <v>198</v>
      </c>
      <c r="P190" s="252" t="s">
        <v>233</v>
      </c>
      <c r="Q190" s="153" t="s">
        <v>198</v>
      </c>
      <c r="R190" s="286" t="s">
        <v>474</v>
      </c>
      <c r="S190" s="70" t="s">
        <v>198</v>
      </c>
      <c r="T190" s="244" t="s">
        <v>474</v>
      </c>
      <c r="U190" s="554" t="s">
        <v>198</v>
      </c>
      <c r="V190" s="71" t="s">
        <v>474</v>
      </c>
      <c r="W190" s="554" t="s">
        <v>198</v>
      </c>
      <c r="X190" s="71" t="s">
        <v>474</v>
      </c>
      <c r="Y190" s="545" t="s">
        <v>198</v>
      </c>
      <c r="Z190" s="106" t="s">
        <v>474</v>
      </c>
      <c r="AA190" s="783" t="s">
        <v>198</v>
      </c>
      <c r="AB190" s="154" t="s">
        <v>1732</v>
      </c>
    </row>
    <row r="191" spans="1:226" ht="62.25" customHeight="1" x14ac:dyDescent="0.2">
      <c r="A191" s="85"/>
      <c r="B191" s="86"/>
      <c r="C191" s="87"/>
      <c r="D191" s="87"/>
      <c r="E191" s="275"/>
      <c r="F191" s="262"/>
      <c r="G191" s="275"/>
      <c r="H191" s="262"/>
      <c r="I191" s="126" t="s">
        <v>199</v>
      </c>
      <c r="J191" s="163" t="s">
        <v>351</v>
      </c>
      <c r="K191" s="254" t="s">
        <v>199</v>
      </c>
      <c r="L191" s="255" t="s">
        <v>351</v>
      </c>
      <c r="M191" s="68" t="s">
        <v>199</v>
      </c>
      <c r="N191" s="244" t="s">
        <v>351</v>
      </c>
      <c r="O191" s="70" t="s">
        <v>199</v>
      </c>
      <c r="P191" s="244" t="s">
        <v>351</v>
      </c>
      <c r="Q191" s="105" t="s">
        <v>199</v>
      </c>
      <c r="R191" s="252" t="s">
        <v>351</v>
      </c>
      <c r="S191" s="70" t="s">
        <v>199</v>
      </c>
      <c r="T191" s="244" t="s">
        <v>351</v>
      </c>
      <c r="U191" s="554" t="s">
        <v>199</v>
      </c>
      <c r="V191" s="71" t="s">
        <v>351</v>
      </c>
      <c r="W191" s="554" t="s">
        <v>199</v>
      </c>
      <c r="X191" s="71" t="s">
        <v>351</v>
      </c>
      <c r="Y191" s="554" t="s">
        <v>199</v>
      </c>
      <c r="Z191" s="71" t="s">
        <v>351</v>
      </c>
      <c r="AA191" s="783" t="s">
        <v>199</v>
      </c>
      <c r="AB191" s="154" t="s">
        <v>1733</v>
      </c>
    </row>
    <row r="192" spans="1:226" ht="32.25" customHeight="1" x14ac:dyDescent="0.2">
      <c r="A192" s="63"/>
      <c r="B192" s="64"/>
      <c r="C192" s="65"/>
      <c r="D192" s="65"/>
      <c r="E192" s="141"/>
      <c r="F192" s="276"/>
      <c r="G192" s="275"/>
      <c r="H192" s="262"/>
      <c r="I192" s="126" t="s">
        <v>200</v>
      </c>
      <c r="J192" s="163" t="s">
        <v>352</v>
      </c>
      <c r="K192" s="68" t="s">
        <v>200</v>
      </c>
      <c r="L192" s="244" t="s">
        <v>352</v>
      </c>
      <c r="M192" s="245" t="s">
        <v>200</v>
      </c>
      <c r="N192" s="244" t="s">
        <v>352</v>
      </c>
      <c r="O192" s="245" t="s">
        <v>200</v>
      </c>
      <c r="P192" s="244" t="s">
        <v>352</v>
      </c>
      <c r="Q192" s="245" t="s">
        <v>200</v>
      </c>
      <c r="R192" s="244" t="s">
        <v>352</v>
      </c>
      <c r="S192" s="70" t="s">
        <v>200</v>
      </c>
      <c r="T192" s="244" t="s">
        <v>352</v>
      </c>
      <c r="U192" s="105" t="s">
        <v>200</v>
      </c>
      <c r="V192" s="106" t="s">
        <v>352</v>
      </c>
      <c r="W192" s="554" t="s">
        <v>200</v>
      </c>
      <c r="X192" s="71" t="s">
        <v>352</v>
      </c>
      <c r="Y192" s="554" t="s">
        <v>200</v>
      </c>
      <c r="Z192" s="71" t="s">
        <v>352</v>
      </c>
      <c r="AA192" s="554" t="s">
        <v>200</v>
      </c>
      <c r="AB192" s="71" t="s">
        <v>352</v>
      </c>
    </row>
    <row r="193" spans="1:226" ht="49.5" customHeight="1" x14ac:dyDescent="0.2">
      <c r="A193" s="316"/>
      <c r="B193" s="317"/>
      <c r="C193" s="316"/>
      <c r="D193" s="317"/>
      <c r="E193" s="141"/>
      <c r="F193" s="142"/>
      <c r="G193" s="773"/>
      <c r="H193" s="262"/>
      <c r="I193" s="155"/>
      <c r="J193" s="156"/>
      <c r="K193" s="139"/>
      <c r="L193" s="111"/>
      <c r="M193" s="139"/>
      <c r="N193" s="111"/>
      <c r="O193" s="140"/>
      <c r="P193" s="110"/>
      <c r="Q193" s="180" t="s">
        <v>201</v>
      </c>
      <c r="R193" s="181" t="s">
        <v>475</v>
      </c>
      <c r="S193" s="140" t="s">
        <v>201</v>
      </c>
      <c r="T193" s="110" t="s">
        <v>475</v>
      </c>
      <c r="U193" s="554" t="s">
        <v>201</v>
      </c>
      <c r="V193" s="71" t="s">
        <v>475</v>
      </c>
      <c r="W193" s="554" t="s">
        <v>201</v>
      </c>
      <c r="X193" s="71" t="s">
        <v>475</v>
      </c>
      <c r="Y193" s="545" t="s">
        <v>201</v>
      </c>
      <c r="Z193" s="106" t="s">
        <v>475</v>
      </c>
      <c r="AA193" s="783">
        <v>15</v>
      </c>
      <c r="AB193" s="154" t="s">
        <v>1734</v>
      </c>
    </row>
    <row r="194" spans="1:226" ht="57" customHeight="1" x14ac:dyDescent="0.2">
      <c r="A194" s="63"/>
      <c r="B194" s="64"/>
      <c r="C194" s="63"/>
      <c r="D194" s="64"/>
      <c r="E194" s="66"/>
      <c r="F194" s="67"/>
      <c r="G194" s="159"/>
      <c r="H194" s="160"/>
      <c r="I194" s="155"/>
      <c r="J194" s="156"/>
      <c r="K194" s="68"/>
      <c r="L194" s="69"/>
      <c r="M194" s="68"/>
      <c r="N194" s="69"/>
      <c r="O194" s="70"/>
      <c r="P194" s="71"/>
      <c r="Q194" s="128" t="s">
        <v>202</v>
      </c>
      <c r="R194" s="129" t="s">
        <v>476</v>
      </c>
      <c r="S194" s="70" t="s">
        <v>202</v>
      </c>
      <c r="T194" s="71" t="s">
        <v>476</v>
      </c>
      <c r="U194" s="554" t="s">
        <v>202</v>
      </c>
      <c r="V194" s="71" t="s">
        <v>476</v>
      </c>
      <c r="W194" s="554" t="s">
        <v>202</v>
      </c>
      <c r="X194" s="71" t="s">
        <v>476</v>
      </c>
      <c r="Y194" s="554" t="s">
        <v>202</v>
      </c>
      <c r="Z194" s="71" t="s">
        <v>476</v>
      </c>
      <c r="AA194" s="783" t="s">
        <v>202</v>
      </c>
      <c r="AB194" s="154" t="s">
        <v>1735</v>
      </c>
    </row>
    <row r="195" spans="1:226" ht="57" customHeight="1" x14ac:dyDescent="0.2">
      <c r="A195" s="784"/>
      <c r="B195" s="785"/>
      <c r="C195" s="784"/>
      <c r="D195" s="785"/>
      <c r="E195" s="554"/>
      <c r="F195" s="67"/>
      <c r="G195" s="68"/>
      <c r="H195" s="69"/>
      <c r="I195" s="786"/>
      <c r="J195" s="102"/>
      <c r="K195" s="443"/>
      <c r="L195" s="69"/>
      <c r="M195" s="443"/>
      <c r="N195" s="69"/>
      <c r="O195" s="554"/>
      <c r="P195" s="71"/>
      <c r="Q195" s="556"/>
      <c r="R195" s="129"/>
      <c r="S195" s="554"/>
      <c r="T195" s="71"/>
      <c r="U195" s="592" t="s">
        <v>223</v>
      </c>
      <c r="V195" s="584" t="s">
        <v>575</v>
      </c>
      <c r="W195" s="554" t="s">
        <v>223</v>
      </c>
      <c r="X195" s="71" t="s">
        <v>575</v>
      </c>
      <c r="Y195" s="554" t="s">
        <v>223</v>
      </c>
      <c r="Z195" s="71" t="s">
        <v>575</v>
      </c>
      <c r="AA195" s="554" t="s">
        <v>223</v>
      </c>
      <c r="AB195" s="71" t="s">
        <v>575</v>
      </c>
    </row>
    <row r="196" spans="1:226" ht="57" customHeight="1" x14ac:dyDescent="0.2">
      <c r="A196" s="787"/>
      <c r="B196" s="788"/>
      <c r="C196" s="787"/>
      <c r="D196" s="788"/>
      <c r="E196" s="789"/>
      <c r="F196" s="790"/>
      <c r="G196" s="791"/>
      <c r="H196" s="792"/>
      <c r="I196" s="793"/>
      <c r="J196" s="794"/>
      <c r="K196" s="795"/>
      <c r="L196" s="796"/>
      <c r="M196" s="795"/>
      <c r="N196" s="796"/>
      <c r="O196" s="797"/>
      <c r="P196" s="798"/>
      <c r="Q196" s="799"/>
      <c r="R196" s="800"/>
      <c r="S196" s="797"/>
      <c r="T196" s="797"/>
      <c r="U196" s="801"/>
      <c r="V196" s="802"/>
      <c r="W196" s="803"/>
      <c r="X196" s="798"/>
      <c r="Y196" s="803"/>
      <c r="Z196" s="798"/>
      <c r="AA196" s="804">
        <v>18</v>
      </c>
      <c r="AB196" s="802" t="s">
        <v>1823</v>
      </c>
    </row>
    <row r="197" spans="1:226" ht="57" customHeight="1" thickBot="1" x14ac:dyDescent="0.25">
      <c r="A197" s="85"/>
      <c r="B197" s="86"/>
      <c r="C197" s="85"/>
      <c r="D197" s="86"/>
      <c r="E197" s="133"/>
      <c r="F197" s="88"/>
      <c r="G197" s="89"/>
      <c r="H197" s="90"/>
      <c r="I197" s="254"/>
      <c r="J197" s="156"/>
      <c r="K197" s="134"/>
      <c r="L197" s="111"/>
      <c r="M197" s="134"/>
      <c r="N197" s="111"/>
      <c r="O197" s="135"/>
      <c r="P197" s="110"/>
      <c r="Q197" s="137"/>
      <c r="R197" s="181"/>
      <c r="S197" s="140"/>
      <c r="T197" s="135"/>
      <c r="U197" s="805"/>
      <c r="V197" s="806"/>
      <c r="W197" s="693"/>
      <c r="X197" s="694"/>
      <c r="Y197" s="693"/>
      <c r="Z197" s="694"/>
      <c r="AA197" s="807">
        <v>19</v>
      </c>
      <c r="AB197" s="806" t="s">
        <v>1737</v>
      </c>
    </row>
    <row r="198" spans="1:226" ht="31.5" customHeight="1" thickTop="1" x14ac:dyDescent="0.2">
      <c r="A198" s="967" t="s">
        <v>278</v>
      </c>
      <c r="B198" s="968"/>
      <c r="C198" s="967" t="s">
        <v>278</v>
      </c>
      <c r="D198" s="968"/>
      <c r="E198" s="969" t="s">
        <v>278</v>
      </c>
      <c r="F198" s="970"/>
      <c r="G198" s="971" t="s">
        <v>278</v>
      </c>
      <c r="H198" s="962"/>
      <c r="I198" s="972" t="s">
        <v>278</v>
      </c>
      <c r="J198" s="962"/>
      <c r="K198" s="961" t="s">
        <v>278</v>
      </c>
      <c r="L198" s="962"/>
      <c r="M198" s="961" t="s">
        <v>278</v>
      </c>
      <c r="N198" s="962"/>
      <c r="O198" s="973" t="s">
        <v>278</v>
      </c>
      <c r="P198" s="974"/>
      <c r="Q198" s="973" t="s">
        <v>278</v>
      </c>
      <c r="R198" s="974"/>
      <c r="S198" s="973" t="s">
        <v>278</v>
      </c>
      <c r="T198" s="974"/>
      <c r="U198" s="965" t="s">
        <v>278</v>
      </c>
      <c r="V198" s="966"/>
      <c r="W198" s="965" t="s">
        <v>278</v>
      </c>
      <c r="X198" s="966"/>
      <c r="Y198" s="965" t="s">
        <v>278</v>
      </c>
      <c r="Z198" s="966"/>
      <c r="AA198" s="965" t="s">
        <v>278</v>
      </c>
      <c r="AB198" s="966"/>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53"/>
      <c r="DG198" s="53"/>
      <c r="DH198" s="53"/>
      <c r="DI198" s="53"/>
      <c r="DJ198" s="53"/>
      <c r="DK198" s="53"/>
      <c r="DL198" s="53"/>
      <c r="DM198" s="53"/>
      <c r="DN198" s="53"/>
      <c r="DO198" s="53"/>
      <c r="DP198" s="53"/>
      <c r="DQ198" s="53"/>
      <c r="DR198" s="53"/>
      <c r="DS198" s="53"/>
      <c r="DT198" s="53"/>
      <c r="DU198" s="53"/>
      <c r="DV198" s="53"/>
      <c r="DW198" s="53"/>
      <c r="DX198" s="53"/>
      <c r="DY198" s="53"/>
      <c r="DZ198" s="53"/>
      <c r="EA198" s="53"/>
      <c r="EB198" s="53"/>
      <c r="EC198" s="53"/>
      <c r="ED198" s="53"/>
      <c r="EE198" s="53"/>
      <c r="EF198" s="53"/>
      <c r="EG198" s="53"/>
      <c r="EH198" s="53"/>
      <c r="EI198" s="53"/>
      <c r="EJ198" s="53"/>
      <c r="EK198" s="53"/>
      <c r="EL198" s="53"/>
      <c r="EM198" s="53"/>
      <c r="EN198" s="53"/>
      <c r="EO198" s="53"/>
      <c r="EP198" s="53"/>
      <c r="EQ198" s="53"/>
      <c r="ER198" s="53"/>
      <c r="ES198" s="53"/>
      <c r="ET198" s="53"/>
      <c r="EU198" s="53"/>
      <c r="EV198" s="53"/>
      <c r="EW198" s="53"/>
      <c r="EX198" s="53"/>
      <c r="EY198" s="53"/>
      <c r="EZ198" s="53"/>
      <c r="FA198" s="53"/>
      <c r="FB198" s="53"/>
      <c r="FC198" s="53"/>
      <c r="FD198" s="53"/>
      <c r="FE198" s="53"/>
      <c r="FF198" s="53"/>
      <c r="FG198" s="53"/>
      <c r="FH198" s="53"/>
      <c r="FI198" s="53"/>
      <c r="FJ198" s="53"/>
      <c r="FK198" s="53"/>
      <c r="FL198" s="53"/>
      <c r="FM198" s="53"/>
      <c r="FN198" s="53"/>
      <c r="FO198" s="53"/>
      <c r="FP198" s="53"/>
      <c r="FQ198" s="53"/>
      <c r="FR198" s="53"/>
      <c r="FS198" s="53"/>
      <c r="FT198" s="53"/>
      <c r="FU198" s="53"/>
      <c r="FV198" s="53"/>
      <c r="FW198" s="53"/>
      <c r="FX198" s="53"/>
      <c r="FY198" s="53"/>
      <c r="FZ198" s="53"/>
      <c r="GA198" s="53"/>
      <c r="GB198" s="53"/>
      <c r="GC198" s="53"/>
      <c r="GD198" s="53"/>
      <c r="GE198" s="53"/>
      <c r="GF198" s="53"/>
      <c r="GG198" s="53"/>
      <c r="GH198" s="53"/>
      <c r="GI198" s="53"/>
      <c r="GJ198" s="53"/>
      <c r="GK198" s="53"/>
      <c r="GL198" s="53"/>
      <c r="GM198" s="53"/>
      <c r="GN198" s="53"/>
      <c r="GO198" s="53"/>
      <c r="GP198" s="53"/>
      <c r="GQ198" s="53"/>
      <c r="GR198" s="53"/>
      <c r="GS198" s="53"/>
      <c r="GT198" s="53"/>
      <c r="GU198" s="53"/>
      <c r="GV198" s="53"/>
      <c r="GW198" s="53"/>
      <c r="GX198" s="53"/>
      <c r="GY198" s="53"/>
      <c r="GZ198" s="53"/>
      <c r="HA198" s="53"/>
      <c r="HB198" s="53"/>
      <c r="HC198" s="53"/>
      <c r="HD198" s="53"/>
      <c r="HE198" s="53"/>
      <c r="HF198" s="53"/>
      <c r="HG198" s="53"/>
      <c r="HH198" s="53"/>
      <c r="HI198" s="53"/>
      <c r="HJ198" s="53"/>
      <c r="HK198" s="53"/>
      <c r="HL198" s="53"/>
      <c r="HM198" s="53"/>
      <c r="HN198" s="53"/>
      <c r="HO198" s="53"/>
      <c r="HP198" s="53"/>
      <c r="HQ198" s="53"/>
      <c r="HR198" s="53"/>
    </row>
    <row r="199" spans="1:226" ht="25.5" customHeight="1" x14ac:dyDescent="0.2">
      <c r="A199" s="63" t="s">
        <v>187</v>
      </c>
      <c r="B199" s="64" t="s">
        <v>112</v>
      </c>
      <c r="C199" s="63" t="s">
        <v>187</v>
      </c>
      <c r="D199" s="64" t="s">
        <v>112</v>
      </c>
      <c r="E199" s="63" t="s">
        <v>187</v>
      </c>
      <c r="F199" s="64" t="s">
        <v>112</v>
      </c>
      <c r="G199" s="63" t="s">
        <v>187</v>
      </c>
      <c r="H199" s="64" t="s">
        <v>112</v>
      </c>
      <c r="I199" s="254" t="s">
        <v>187</v>
      </c>
      <c r="J199" s="255" t="s">
        <v>112</v>
      </c>
      <c r="K199" s="134" t="s">
        <v>187</v>
      </c>
      <c r="L199" s="90" t="s">
        <v>112</v>
      </c>
      <c r="M199" s="68" t="s">
        <v>187</v>
      </c>
      <c r="N199" s="244" t="s">
        <v>112</v>
      </c>
      <c r="O199" s="105" t="s">
        <v>187</v>
      </c>
      <c r="P199" s="252" t="s">
        <v>112</v>
      </c>
      <c r="Q199" s="70" t="s">
        <v>187</v>
      </c>
      <c r="R199" s="244" t="s">
        <v>112</v>
      </c>
      <c r="S199" s="70" t="s">
        <v>187</v>
      </c>
      <c r="T199" s="244" t="s">
        <v>112</v>
      </c>
      <c r="U199" s="545" t="s">
        <v>187</v>
      </c>
      <c r="V199" s="106" t="s">
        <v>112</v>
      </c>
      <c r="W199" s="545" t="s">
        <v>187</v>
      </c>
      <c r="X199" s="106" t="s">
        <v>112</v>
      </c>
      <c r="Y199" s="576" t="s">
        <v>187</v>
      </c>
      <c r="Z199" s="104" t="s">
        <v>635</v>
      </c>
      <c r="AA199" s="554" t="s">
        <v>187</v>
      </c>
      <c r="AB199" s="71" t="s">
        <v>635</v>
      </c>
      <c r="AC199" s="202"/>
    </row>
    <row r="200" spans="1:226" ht="31.5" x14ac:dyDescent="0.2">
      <c r="A200" s="63" t="s">
        <v>188</v>
      </c>
      <c r="B200" s="64" t="s">
        <v>113</v>
      </c>
      <c r="C200" s="63" t="s">
        <v>188</v>
      </c>
      <c r="D200" s="64" t="s">
        <v>113</v>
      </c>
      <c r="E200" s="63" t="s">
        <v>188</v>
      </c>
      <c r="F200" s="64" t="s">
        <v>113</v>
      </c>
      <c r="G200" s="63" t="s">
        <v>188</v>
      </c>
      <c r="H200" s="64" t="s">
        <v>113</v>
      </c>
      <c r="I200" s="121" t="s">
        <v>188</v>
      </c>
      <c r="J200" s="221" t="s">
        <v>353</v>
      </c>
      <c r="K200" s="277" t="s">
        <v>188</v>
      </c>
      <c r="L200" s="90" t="s">
        <v>353</v>
      </c>
      <c r="M200" s="68" t="s">
        <v>188</v>
      </c>
      <c r="N200" s="244" t="s">
        <v>353</v>
      </c>
      <c r="O200" s="70" t="s">
        <v>188</v>
      </c>
      <c r="P200" s="244" t="s">
        <v>353</v>
      </c>
      <c r="Q200" s="70" t="s">
        <v>188</v>
      </c>
      <c r="R200" s="244" t="s">
        <v>353</v>
      </c>
      <c r="S200" s="70" t="s">
        <v>188</v>
      </c>
      <c r="T200" s="244" t="s">
        <v>353</v>
      </c>
      <c r="U200" s="545" t="s">
        <v>188</v>
      </c>
      <c r="V200" s="106" t="s">
        <v>353</v>
      </c>
      <c r="W200" s="554" t="s">
        <v>188</v>
      </c>
      <c r="X200" s="71" t="s">
        <v>353</v>
      </c>
      <c r="Y200" s="554" t="s">
        <v>188</v>
      </c>
      <c r="Z200" s="71" t="s">
        <v>353</v>
      </c>
      <c r="AA200" s="554" t="s">
        <v>188</v>
      </c>
      <c r="AB200" s="71" t="s">
        <v>353</v>
      </c>
      <c r="AC200" s="202"/>
    </row>
    <row r="201" spans="1:226" ht="32.25" customHeight="1" thickBot="1" x14ac:dyDescent="0.3">
      <c r="A201" s="72" t="s">
        <v>189</v>
      </c>
      <c r="B201" s="73" t="s">
        <v>114</v>
      </c>
      <c r="C201" s="74" t="s">
        <v>189</v>
      </c>
      <c r="D201" s="74" t="s">
        <v>114</v>
      </c>
      <c r="E201" s="75" t="s">
        <v>189</v>
      </c>
      <c r="F201" s="76" t="s">
        <v>114</v>
      </c>
      <c r="G201" s="77" t="s">
        <v>189</v>
      </c>
      <c r="H201" s="78" t="s">
        <v>114</v>
      </c>
      <c r="I201" s="278"/>
      <c r="J201" s="279"/>
      <c r="K201" s="93"/>
      <c r="L201" s="80"/>
      <c r="M201" s="93"/>
      <c r="N201" s="80"/>
      <c r="O201" s="93"/>
      <c r="P201" s="80"/>
      <c r="Q201" s="93"/>
      <c r="R201" s="80"/>
      <c r="S201" s="93"/>
      <c r="T201" s="80"/>
      <c r="U201" s="566"/>
      <c r="V201" s="567"/>
      <c r="W201" s="657"/>
      <c r="X201" s="658"/>
      <c r="Y201" s="657"/>
      <c r="Z201" s="658"/>
      <c r="AA201" s="657"/>
      <c r="AB201" s="658"/>
    </row>
    <row r="202" spans="1:226" ht="37.5" customHeight="1" thickTop="1" x14ac:dyDescent="0.2">
      <c r="A202" s="967" t="s">
        <v>279</v>
      </c>
      <c r="B202" s="968"/>
      <c r="C202" s="967" t="s">
        <v>279</v>
      </c>
      <c r="D202" s="968"/>
      <c r="E202" s="969" t="s">
        <v>279</v>
      </c>
      <c r="F202" s="970"/>
      <c r="G202" s="971" t="s">
        <v>279</v>
      </c>
      <c r="H202" s="962"/>
      <c r="I202" s="972" t="s">
        <v>279</v>
      </c>
      <c r="J202" s="962"/>
      <c r="K202" s="961" t="s">
        <v>279</v>
      </c>
      <c r="L202" s="962"/>
      <c r="M202" s="961" t="s">
        <v>279</v>
      </c>
      <c r="N202" s="962"/>
      <c r="O202" s="973" t="s">
        <v>279</v>
      </c>
      <c r="P202" s="974"/>
      <c r="Q202" s="973" t="s">
        <v>279</v>
      </c>
      <c r="R202" s="974"/>
      <c r="S202" s="973" t="s">
        <v>279</v>
      </c>
      <c r="T202" s="974"/>
      <c r="U202" s="965" t="s">
        <v>279</v>
      </c>
      <c r="V202" s="966"/>
      <c r="W202" s="965" t="s">
        <v>279</v>
      </c>
      <c r="X202" s="966"/>
      <c r="Y202" s="965" t="s">
        <v>279</v>
      </c>
      <c r="Z202" s="966"/>
      <c r="AA202" s="965" t="s">
        <v>279</v>
      </c>
      <c r="AB202" s="966"/>
    </row>
    <row r="203" spans="1:226" ht="53.25" customHeight="1" x14ac:dyDescent="0.2">
      <c r="A203" s="54" t="s">
        <v>187</v>
      </c>
      <c r="B203" s="55" t="s">
        <v>115</v>
      </c>
      <c r="C203" s="56" t="s">
        <v>187</v>
      </c>
      <c r="D203" s="56" t="s">
        <v>115</v>
      </c>
      <c r="E203" s="57" t="s">
        <v>187</v>
      </c>
      <c r="F203" s="58" t="s">
        <v>115</v>
      </c>
      <c r="G203" s="147" t="s">
        <v>187</v>
      </c>
      <c r="H203" s="82" t="s">
        <v>115</v>
      </c>
      <c r="I203" s="182" t="s">
        <v>187</v>
      </c>
      <c r="J203" s="280" t="s">
        <v>354</v>
      </c>
      <c r="K203" s="114" t="s">
        <v>187</v>
      </c>
      <c r="L203" s="281" t="s">
        <v>354</v>
      </c>
      <c r="M203" s="68" t="s">
        <v>187</v>
      </c>
      <c r="N203" s="160" t="s">
        <v>354</v>
      </c>
      <c r="O203" s="70" t="s">
        <v>187</v>
      </c>
      <c r="P203" s="244" t="s">
        <v>354</v>
      </c>
      <c r="Q203" s="153" t="s">
        <v>187</v>
      </c>
      <c r="R203" s="286" t="s">
        <v>477</v>
      </c>
      <c r="S203" s="70" t="s">
        <v>187</v>
      </c>
      <c r="T203" s="244" t="s">
        <v>477</v>
      </c>
      <c r="U203" s="545" t="s">
        <v>187</v>
      </c>
      <c r="V203" s="106" t="s">
        <v>477</v>
      </c>
      <c r="W203" s="554" t="s">
        <v>187</v>
      </c>
      <c r="X203" s="71" t="s">
        <v>477</v>
      </c>
      <c r="Y203" s="554" t="s">
        <v>187</v>
      </c>
      <c r="Z203" s="71" t="s">
        <v>477</v>
      </c>
      <c r="AA203" s="545" t="s">
        <v>187</v>
      </c>
      <c r="AB203" s="106" t="s">
        <v>477</v>
      </c>
    </row>
    <row r="204" spans="1:226" ht="52.5" customHeight="1" x14ac:dyDescent="0.2">
      <c r="A204" s="63" t="s">
        <v>188</v>
      </c>
      <c r="B204" s="64" t="s">
        <v>116</v>
      </c>
      <c r="C204" s="65" t="s">
        <v>188</v>
      </c>
      <c r="D204" s="65" t="s">
        <v>116</v>
      </c>
      <c r="E204" s="66" t="s">
        <v>188</v>
      </c>
      <c r="F204" s="67" t="s">
        <v>116</v>
      </c>
      <c r="G204" s="101" t="s">
        <v>188</v>
      </c>
      <c r="H204" s="220" t="s">
        <v>116</v>
      </c>
      <c r="I204" s="121" t="s">
        <v>188</v>
      </c>
      <c r="J204" s="221" t="s">
        <v>355</v>
      </c>
      <c r="K204" s="132" t="s">
        <v>188</v>
      </c>
      <c r="L204" s="203" t="s">
        <v>355</v>
      </c>
      <c r="M204" s="68" t="s">
        <v>188</v>
      </c>
      <c r="N204" s="160" t="s">
        <v>355</v>
      </c>
      <c r="O204" s="70" t="s">
        <v>188</v>
      </c>
      <c r="P204" s="244" t="s">
        <v>355</v>
      </c>
      <c r="Q204" s="153" t="s">
        <v>188</v>
      </c>
      <c r="R204" s="286" t="s">
        <v>536</v>
      </c>
      <c r="S204" s="70" t="s">
        <v>188</v>
      </c>
      <c r="T204" s="244" t="s">
        <v>536</v>
      </c>
      <c r="U204" s="545" t="s">
        <v>188</v>
      </c>
      <c r="V204" s="106" t="s">
        <v>536</v>
      </c>
      <c r="W204" s="554" t="s">
        <v>188</v>
      </c>
      <c r="X204" s="71" t="s">
        <v>536</v>
      </c>
      <c r="Y204" s="554" t="s">
        <v>188</v>
      </c>
      <c r="Z204" s="71" t="s">
        <v>536</v>
      </c>
      <c r="AA204" s="554" t="s">
        <v>188</v>
      </c>
      <c r="AB204" s="71" t="s">
        <v>536</v>
      </c>
    </row>
    <row r="205" spans="1:226" ht="54.75" customHeight="1" x14ac:dyDescent="0.2">
      <c r="A205" s="63" t="s">
        <v>189</v>
      </c>
      <c r="B205" s="64" t="s">
        <v>117</v>
      </c>
      <c r="C205" s="65" t="s">
        <v>189</v>
      </c>
      <c r="D205" s="65" t="s">
        <v>117</v>
      </c>
      <c r="E205" s="66" t="s">
        <v>189</v>
      </c>
      <c r="F205" s="67" t="s">
        <v>117</v>
      </c>
      <c r="G205" s="101" t="s">
        <v>189</v>
      </c>
      <c r="H205" s="220" t="s">
        <v>117</v>
      </c>
      <c r="I205" s="121" t="s">
        <v>189</v>
      </c>
      <c r="J205" s="221" t="s">
        <v>356</v>
      </c>
      <c r="K205" s="132" t="s">
        <v>189</v>
      </c>
      <c r="L205" s="203" t="s">
        <v>356</v>
      </c>
      <c r="M205" s="68" t="s">
        <v>189</v>
      </c>
      <c r="N205" s="160" t="s">
        <v>356</v>
      </c>
      <c r="O205" s="105" t="s">
        <v>189</v>
      </c>
      <c r="P205" s="252" t="s">
        <v>356</v>
      </c>
      <c r="Q205" s="153" t="s">
        <v>189</v>
      </c>
      <c r="R205" s="286" t="s">
        <v>478</v>
      </c>
      <c r="S205" s="70" t="s">
        <v>189</v>
      </c>
      <c r="T205" s="244" t="s">
        <v>478</v>
      </c>
      <c r="U205" s="545" t="s">
        <v>189</v>
      </c>
      <c r="V205" s="106" t="s">
        <v>478</v>
      </c>
      <c r="W205" s="554" t="s">
        <v>189</v>
      </c>
      <c r="X205" s="71" t="s">
        <v>478</v>
      </c>
      <c r="Y205" s="545" t="s">
        <v>189</v>
      </c>
      <c r="Z205" s="106" t="s">
        <v>478</v>
      </c>
      <c r="AA205" s="545" t="s">
        <v>189</v>
      </c>
      <c r="AB205" s="106" t="s">
        <v>478</v>
      </c>
    </row>
    <row r="206" spans="1:226" ht="54" customHeight="1" x14ac:dyDescent="0.2">
      <c r="A206" s="63" t="s">
        <v>190</v>
      </c>
      <c r="B206" s="64" t="s">
        <v>118</v>
      </c>
      <c r="C206" s="65" t="s">
        <v>190</v>
      </c>
      <c r="D206" s="65" t="s">
        <v>118</v>
      </c>
      <c r="E206" s="66" t="s">
        <v>190</v>
      </c>
      <c r="F206" s="67" t="s">
        <v>118</v>
      </c>
      <c r="G206" s="68" t="s">
        <v>190</v>
      </c>
      <c r="H206" s="160" t="s">
        <v>118</v>
      </c>
      <c r="I206" s="68" t="s">
        <v>190</v>
      </c>
      <c r="J206" s="160" t="s">
        <v>118</v>
      </c>
      <c r="K206" s="121" t="s">
        <v>190</v>
      </c>
      <c r="L206" s="221" t="s">
        <v>430</v>
      </c>
      <c r="M206" s="68" t="s">
        <v>190</v>
      </c>
      <c r="N206" s="160" t="s">
        <v>430</v>
      </c>
      <c r="O206" s="70" t="s">
        <v>190</v>
      </c>
      <c r="P206" s="244" t="s">
        <v>430</v>
      </c>
      <c r="Q206" s="153" t="s">
        <v>190</v>
      </c>
      <c r="R206" s="286" t="s">
        <v>118</v>
      </c>
      <c r="S206" s="70" t="s">
        <v>190</v>
      </c>
      <c r="T206" s="244" t="s">
        <v>118</v>
      </c>
      <c r="U206" s="545" t="s">
        <v>190</v>
      </c>
      <c r="V206" s="106" t="s">
        <v>118</v>
      </c>
      <c r="W206" s="554" t="s">
        <v>190</v>
      </c>
      <c r="X206" s="71" t="s">
        <v>118</v>
      </c>
      <c r="Y206" s="554" t="s">
        <v>190</v>
      </c>
      <c r="Z206" s="71" t="s">
        <v>118</v>
      </c>
      <c r="AA206" s="554" t="s">
        <v>190</v>
      </c>
      <c r="AB206" s="71" t="s">
        <v>118</v>
      </c>
    </row>
    <row r="207" spans="1:226" ht="36" customHeight="1" x14ac:dyDescent="0.2">
      <c r="A207" s="63" t="s">
        <v>191</v>
      </c>
      <c r="B207" s="64" t="s">
        <v>119</v>
      </c>
      <c r="C207" s="65" t="s">
        <v>191</v>
      </c>
      <c r="D207" s="65" t="s">
        <v>119</v>
      </c>
      <c r="E207" s="66" t="s">
        <v>191</v>
      </c>
      <c r="F207" s="67" t="s">
        <v>119</v>
      </c>
      <c r="G207" s="68" t="s">
        <v>191</v>
      </c>
      <c r="H207" s="160" t="s">
        <v>119</v>
      </c>
      <c r="I207" s="68" t="s">
        <v>191</v>
      </c>
      <c r="J207" s="160" t="s">
        <v>119</v>
      </c>
      <c r="K207" s="68" t="s">
        <v>191</v>
      </c>
      <c r="L207" s="160" t="s">
        <v>119</v>
      </c>
      <c r="M207" s="68" t="s">
        <v>191</v>
      </c>
      <c r="N207" s="160" t="s">
        <v>119</v>
      </c>
      <c r="O207" s="105" t="s">
        <v>191</v>
      </c>
      <c r="P207" s="252" t="s">
        <v>119</v>
      </c>
      <c r="Q207" s="70" t="s">
        <v>191</v>
      </c>
      <c r="R207" s="244" t="s">
        <v>119</v>
      </c>
      <c r="S207" s="70" t="s">
        <v>191</v>
      </c>
      <c r="T207" s="244" t="s">
        <v>119</v>
      </c>
      <c r="U207" s="545" t="s">
        <v>191</v>
      </c>
      <c r="V207" s="106" t="s">
        <v>119</v>
      </c>
      <c r="W207" s="554" t="s">
        <v>191</v>
      </c>
      <c r="X207" s="71" t="s">
        <v>119</v>
      </c>
      <c r="Y207" s="554" t="s">
        <v>191</v>
      </c>
      <c r="Z207" s="71" t="s">
        <v>119</v>
      </c>
      <c r="AA207" s="554" t="s">
        <v>191</v>
      </c>
      <c r="AB207" s="71" t="s">
        <v>119</v>
      </c>
    </row>
    <row r="208" spans="1:226" ht="69" customHeight="1" x14ac:dyDescent="0.2">
      <c r="A208" s="316"/>
      <c r="B208" s="317"/>
      <c r="C208" s="318"/>
      <c r="D208" s="462"/>
      <c r="E208" s="164"/>
      <c r="F208" s="165"/>
      <c r="G208" s="155"/>
      <c r="H208" s="165"/>
      <c r="I208" s="139"/>
      <c r="J208" s="111"/>
      <c r="K208" s="139"/>
      <c r="L208" s="111"/>
      <c r="M208" s="139"/>
      <c r="N208" s="111"/>
      <c r="O208" s="140"/>
      <c r="P208" s="110"/>
      <c r="Q208" s="180" t="s">
        <v>192</v>
      </c>
      <c r="R208" s="181" t="s">
        <v>537</v>
      </c>
      <c r="S208" s="140" t="s">
        <v>192</v>
      </c>
      <c r="T208" s="110" t="s">
        <v>537</v>
      </c>
      <c r="U208" s="553" t="s">
        <v>192</v>
      </c>
      <c r="V208" s="154" t="s">
        <v>537</v>
      </c>
      <c r="W208" s="554" t="s">
        <v>192</v>
      </c>
      <c r="X208" s="71" t="s">
        <v>537</v>
      </c>
      <c r="Y208" s="554" t="s">
        <v>192</v>
      </c>
      <c r="Z208" s="71" t="s">
        <v>537</v>
      </c>
      <c r="AA208" s="554" t="s">
        <v>192</v>
      </c>
      <c r="AB208" s="71" t="s">
        <v>537</v>
      </c>
    </row>
    <row r="209" spans="1:226" ht="35.25" customHeight="1" x14ac:dyDescent="0.2">
      <c r="A209" s="316"/>
      <c r="B209" s="317"/>
      <c r="C209" s="318"/>
      <c r="D209" s="462"/>
      <c r="E209" s="164"/>
      <c r="F209" s="165"/>
      <c r="G209" s="155"/>
      <c r="H209" s="165"/>
      <c r="I209" s="139"/>
      <c r="J209" s="111"/>
      <c r="K209" s="139"/>
      <c r="L209" s="111"/>
      <c r="M209" s="139"/>
      <c r="N209" s="111"/>
      <c r="O209" s="140"/>
      <c r="P209" s="110"/>
      <c r="Q209" s="180" t="s">
        <v>193</v>
      </c>
      <c r="R209" s="181" t="s">
        <v>479</v>
      </c>
      <c r="S209" s="140" t="s">
        <v>193</v>
      </c>
      <c r="T209" s="110" t="s">
        <v>479</v>
      </c>
      <c r="U209" s="545" t="s">
        <v>193</v>
      </c>
      <c r="V209" s="106" t="s">
        <v>479</v>
      </c>
      <c r="W209" s="554" t="s">
        <v>193</v>
      </c>
      <c r="X209" s="71" t="s">
        <v>479</v>
      </c>
      <c r="Y209" s="554" t="s">
        <v>193</v>
      </c>
      <c r="Z209" s="71" t="s">
        <v>479</v>
      </c>
      <c r="AA209" s="554" t="s">
        <v>193</v>
      </c>
      <c r="AB209" s="71" t="s">
        <v>479</v>
      </c>
    </row>
    <row r="210" spans="1:226" ht="35.25" customHeight="1" x14ac:dyDescent="0.2">
      <c r="A210" s="316"/>
      <c r="B210" s="317"/>
      <c r="C210" s="318"/>
      <c r="D210" s="462"/>
      <c r="E210" s="164"/>
      <c r="F210" s="165"/>
      <c r="G210" s="155"/>
      <c r="H210" s="165"/>
      <c r="I210" s="139"/>
      <c r="J210" s="111"/>
      <c r="K210" s="139"/>
      <c r="L210" s="111"/>
      <c r="M210" s="139"/>
      <c r="N210" s="111"/>
      <c r="O210" s="140"/>
      <c r="P210" s="110"/>
      <c r="Q210" s="180" t="s">
        <v>194</v>
      </c>
      <c r="R210" s="181" t="s">
        <v>480</v>
      </c>
      <c r="S210" s="140" t="s">
        <v>194</v>
      </c>
      <c r="T210" s="110" t="s">
        <v>480</v>
      </c>
      <c r="U210" s="545" t="s">
        <v>194</v>
      </c>
      <c r="V210" s="106" t="s">
        <v>480</v>
      </c>
      <c r="W210" s="554" t="s">
        <v>194</v>
      </c>
      <c r="X210" s="71" t="s">
        <v>480</v>
      </c>
      <c r="Y210" s="554" t="s">
        <v>194</v>
      </c>
      <c r="Z210" s="71" t="s">
        <v>480</v>
      </c>
      <c r="AA210" s="554" t="s">
        <v>194</v>
      </c>
      <c r="AB210" s="71" t="s">
        <v>480</v>
      </c>
    </row>
    <row r="211" spans="1:226" ht="35.25" customHeight="1" x14ac:dyDescent="0.2">
      <c r="A211" s="316"/>
      <c r="B211" s="317"/>
      <c r="C211" s="318"/>
      <c r="D211" s="462"/>
      <c r="E211" s="164"/>
      <c r="F211" s="165"/>
      <c r="G211" s="155"/>
      <c r="H211" s="165"/>
      <c r="I211" s="139"/>
      <c r="J211" s="111"/>
      <c r="K211" s="139"/>
      <c r="L211" s="111"/>
      <c r="M211" s="139"/>
      <c r="N211" s="111"/>
      <c r="O211" s="140"/>
      <c r="P211" s="110"/>
      <c r="Q211" s="180" t="s">
        <v>195</v>
      </c>
      <c r="R211" s="181" t="s">
        <v>538</v>
      </c>
      <c r="S211" s="140" t="s">
        <v>195</v>
      </c>
      <c r="T211" s="110" t="s">
        <v>538</v>
      </c>
      <c r="U211" s="554" t="s">
        <v>195</v>
      </c>
      <c r="V211" s="71" t="s">
        <v>538</v>
      </c>
      <c r="W211" s="554" t="s">
        <v>195</v>
      </c>
      <c r="X211" s="71" t="s">
        <v>538</v>
      </c>
      <c r="Y211" s="554" t="s">
        <v>195</v>
      </c>
      <c r="Z211" s="71" t="s">
        <v>538</v>
      </c>
      <c r="AA211" s="554" t="s">
        <v>195</v>
      </c>
      <c r="AB211" s="71" t="s">
        <v>538</v>
      </c>
    </row>
    <row r="212" spans="1:226" ht="39.75" customHeight="1" x14ac:dyDescent="0.2">
      <c r="A212" s="316"/>
      <c r="B212" s="317"/>
      <c r="C212" s="318"/>
      <c r="D212" s="462"/>
      <c r="E212" s="164"/>
      <c r="F212" s="165"/>
      <c r="G212" s="155"/>
      <c r="H212" s="165"/>
      <c r="I212" s="139"/>
      <c r="J212" s="111"/>
      <c r="K212" s="139"/>
      <c r="L212" s="111"/>
      <c r="M212" s="139"/>
      <c r="N212" s="111"/>
      <c r="O212" s="140"/>
      <c r="P212" s="110"/>
      <c r="Q212" s="180" t="s">
        <v>196</v>
      </c>
      <c r="R212" s="181" t="s">
        <v>481</v>
      </c>
      <c r="S212" s="140" t="s">
        <v>196</v>
      </c>
      <c r="T212" s="110" t="s">
        <v>481</v>
      </c>
      <c r="U212" s="545" t="s">
        <v>196</v>
      </c>
      <c r="V212" s="106" t="s">
        <v>481</v>
      </c>
      <c r="W212" s="554" t="s">
        <v>196</v>
      </c>
      <c r="X212" s="71" t="s">
        <v>481</v>
      </c>
      <c r="Y212" s="554" t="s">
        <v>196</v>
      </c>
      <c r="Z212" s="71" t="s">
        <v>481</v>
      </c>
      <c r="AA212" s="554" t="s">
        <v>196</v>
      </c>
      <c r="AB212" s="71" t="s">
        <v>481</v>
      </c>
    </row>
    <row r="213" spans="1:226" ht="42" customHeight="1" x14ac:dyDescent="0.2">
      <c r="A213" s="316"/>
      <c r="B213" s="317"/>
      <c r="C213" s="318"/>
      <c r="D213" s="462"/>
      <c r="E213" s="164"/>
      <c r="F213" s="165"/>
      <c r="G213" s="155"/>
      <c r="H213" s="165"/>
      <c r="I213" s="139"/>
      <c r="J213" s="111"/>
      <c r="K213" s="139"/>
      <c r="L213" s="111"/>
      <c r="M213" s="139"/>
      <c r="N213" s="111"/>
      <c r="O213" s="140"/>
      <c r="P213" s="110"/>
      <c r="Q213" s="180" t="s">
        <v>197</v>
      </c>
      <c r="R213" s="181" t="s">
        <v>482</v>
      </c>
      <c r="S213" s="140" t="s">
        <v>197</v>
      </c>
      <c r="T213" s="110" t="s">
        <v>482</v>
      </c>
      <c r="U213" s="554" t="s">
        <v>197</v>
      </c>
      <c r="V213" s="71" t="s">
        <v>482</v>
      </c>
      <c r="W213" s="554" t="s">
        <v>197</v>
      </c>
      <c r="X213" s="71" t="s">
        <v>482</v>
      </c>
      <c r="Y213" s="554" t="s">
        <v>197</v>
      </c>
      <c r="Z213" s="71" t="s">
        <v>482</v>
      </c>
      <c r="AA213" s="554" t="s">
        <v>197</v>
      </c>
      <c r="AB213" s="71" t="s">
        <v>482</v>
      </c>
    </row>
    <row r="214" spans="1:226" ht="56.25" customHeight="1" thickBot="1" x14ac:dyDescent="0.25">
      <c r="A214" s="63"/>
      <c r="B214" s="64"/>
      <c r="C214" s="63"/>
      <c r="D214" s="64"/>
      <c r="E214" s="66"/>
      <c r="F214" s="67"/>
      <c r="G214" s="159"/>
      <c r="H214" s="160"/>
      <c r="I214" s="155"/>
      <c r="J214" s="156"/>
      <c r="K214" s="68"/>
      <c r="L214" s="69"/>
      <c r="M214" s="68"/>
      <c r="N214" s="69"/>
      <c r="O214" s="70"/>
      <c r="P214" s="71"/>
      <c r="Q214" s="128" t="s">
        <v>198</v>
      </c>
      <c r="R214" s="129" t="s">
        <v>483</v>
      </c>
      <c r="S214" s="70" t="s">
        <v>198</v>
      </c>
      <c r="T214" s="71" t="s">
        <v>483</v>
      </c>
      <c r="U214" s="559" t="s">
        <v>198</v>
      </c>
      <c r="V214" s="560" t="s">
        <v>483</v>
      </c>
      <c r="W214" s="570" t="s">
        <v>198</v>
      </c>
      <c r="X214" s="571" t="s">
        <v>483</v>
      </c>
      <c r="Y214" s="570" t="s">
        <v>198</v>
      </c>
      <c r="Z214" s="571" t="s">
        <v>483</v>
      </c>
      <c r="AA214" s="559" t="s">
        <v>198</v>
      </c>
      <c r="AB214" s="560" t="s">
        <v>483</v>
      </c>
    </row>
    <row r="215" spans="1:226" ht="42.75" customHeight="1" thickTop="1" x14ac:dyDescent="0.2">
      <c r="A215" s="967" t="s">
        <v>281</v>
      </c>
      <c r="B215" s="968"/>
      <c r="C215" s="967" t="s">
        <v>281</v>
      </c>
      <c r="D215" s="968"/>
      <c r="E215" s="969" t="s">
        <v>281</v>
      </c>
      <c r="F215" s="970"/>
      <c r="G215" s="971" t="s">
        <v>281</v>
      </c>
      <c r="H215" s="962"/>
      <c r="I215" s="972" t="s">
        <v>281</v>
      </c>
      <c r="J215" s="962"/>
      <c r="K215" s="961" t="s">
        <v>281</v>
      </c>
      <c r="L215" s="962"/>
      <c r="M215" s="961" t="s">
        <v>281</v>
      </c>
      <c r="N215" s="962"/>
      <c r="O215" s="973" t="s">
        <v>281</v>
      </c>
      <c r="P215" s="974"/>
      <c r="Q215" s="973" t="s">
        <v>281</v>
      </c>
      <c r="R215" s="974"/>
      <c r="S215" s="973" t="s">
        <v>281</v>
      </c>
      <c r="T215" s="974"/>
      <c r="U215" s="965" t="s">
        <v>281</v>
      </c>
      <c r="V215" s="966"/>
      <c r="W215" s="965" t="s">
        <v>281</v>
      </c>
      <c r="X215" s="966"/>
      <c r="Y215" s="965" t="s">
        <v>281</v>
      </c>
      <c r="Z215" s="966"/>
      <c r="AA215" s="965" t="s">
        <v>281</v>
      </c>
      <c r="AB215" s="966"/>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c r="DK215" s="53"/>
      <c r="DL215" s="53"/>
      <c r="DM215" s="53"/>
      <c r="DN215" s="53"/>
      <c r="DO215" s="53"/>
      <c r="DP215" s="53"/>
      <c r="DQ215" s="53"/>
      <c r="DR215" s="53"/>
      <c r="DS215" s="53"/>
      <c r="DT215" s="53"/>
      <c r="DU215" s="53"/>
      <c r="DV215" s="53"/>
      <c r="DW215" s="53"/>
      <c r="DX215" s="53"/>
      <c r="DY215" s="53"/>
      <c r="DZ215" s="53"/>
      <c r="EA215" s="53"/>
      <c r="EB215" s="53"/>
      <c r="EC215" s="53"/>
      <c r="ED215" s="53"/>
      <c r="EE215" s="53"/>
      <c r="EF215" s="53"/>
      <c r="EG215" s="53"/>
      <c r="EH215" s="53"/>
      <c r="EI215" s="53"/>
      <c r="EJ215" s="53"/>
      <c r="EK215" s="53"/>
      <c r="EL215" s="53"/>
      <c r="EM215" s="53"/>
      <c r="EN215" s="53"/>
      <c r="EO215" s="53"/>
      <c r="EP215" s="53"/>
      <c r="EQ215" s="53"/>
      <c r="ER215" s="53"/>
      <c r="ES215" s="53"/>
      <c r="ET215" s="53"/>
      <c r="EU215" s="53"/>
      <c r="EV215" s="53"/>
      <c r="EW215" s="53"/>
      <c r="EX215" s="53"/>
      <c r="EY215" s="53"/>
      <c r="EZ215" s="53"/>
      <c r="FA215" s="53"/>
      <c r="FB215" s="53"/>
      <c r="FC215" s="53"/>
      <c r="FD215" s="53"/>
      <c r="FE215" s="53"/>
      <c r="FF215" s="53"/>
      <c r="FG215" s="53"/>
      <c r="FH215" s="53"/>
      <c r="FI215" s="53"/>
      <c r="FJ215" s="53"/>
      <c r="FK215" s="53"/>
      <c r="FL215" s="53"/>
      <c r="FM215" s="53"/>
      <c r="FN215" s="53"/>
      <c r="FO215" s="53"/>
      <c r="FP215" s="53"/>
      <c r="FQ215" s="53"/>
      <c r="FR215" s="53"/>
      <c r="FS215" s="53"/>
      <c r="FT215" s="53"/>
      <c r="FU215" s="53"/>
      <c r="FV215" s="53"/>
      <c r="FW215" s="53"/>
      <c r="FX215" s="53"/>
      <c r="FY215" s="53"/>
      <c r="FZ215" s="53"/>
      <c r="GA215" s="53"/>
      <c r="GB215" s="53"/>
      <c r="GC215" s="53"/>
      <c r="GD215" s="53"/>
      <c r="GE215" s="53"/>
      <c r="GF215" s="53"/>
      <c r="GG215" s="53"/>
      <c r="GH215" s="53"/>
      <c r="GI215" s="53"/>
      <c r="GJ215" s="53"/>
      <c r="GK215" s="53"/>
      <c r="GL215" s="53"/>
      <c r="GM215" s="53"/>
      <c r="GN215" s="53"/>
      <c r="GO215" s="53"/>
      <c r="GP215" s="53"/>
      <c r="GQ215" s="53"/>
      <c r="GR215" s="53"/>
      <c r="GS215" s="53"/>
      <c r="GT215" s="53"/>
      <c r="GU215" s="53"/>
      <c r="GV215" s="53"/>
      <c r="GW215" s="53"/>
      <c r="GX215" s="53"/>
      <c r="GY215" s="53"/>
      <c r="GZ215" s="53"/>
      <c r="HA215" s="53"/>
      <c r="HB215" s="53"/>
      <c r="HC215" s="53"/>
      <c r="HD215" s="53"/>
      <c r="HE215" s="53"/>
      <c r="HF215" s="53"/>
      <c r="HG215" s="53"/>
      <c r="HH215" s="53"/>
      <c r="HI215" s="53"/>
      <c r="HJ215" s="53"/>
      <c r="HK215" s="53"/>
      <c r="HL215" s="53"/>
      <c r="HM215" s="53"/>
      <c r="HN215" s="53"/>
      <c r="HO215" s="53"/>
      <c r="HP215" s="53"/>
      <c r="HQ215" s="53"/>
      <c r="HR215" s="53"/>
    </row>
    <row r="216" spans="1:226" ht="40.5" customHeight="1" x14ac:dyDescent="0.25">
      <c r="A216" s="54" t="s">
        <v>187</v>
      </c>
      <c r="B216" s="55" t="s">
        <v>120</v>
      </c>
      <c r="C216" s="56" t="s">
        <v>187</v>
      </c>
      <c r="D216" s="56" t="s">
        <v>120</v>
      </c>
      <c r="E216" s="57" t="s">
        <v>187</v>
      </c>
      <c r="F216" s="58" t="s">
        <v>120</v>
      </c>
      <c r="G216" s="147" t="s">
        <v>187</v>
      </c>
      <c r="H216" s="82" t="s">
        <v>120</v>
      </c>
      <c r="I216" s="83"/>
      <c r="J216" s="266"/>
      <c r="K216" s="61"/>
      <c r="L216" s="258"/>
      <c r="M216" s="68"/>
      <c r="N216" s="160"/>
      <c r="O216" s="70"/>
      <c r="P216" s="244"/>
      <c r="Q216" s="70"/>
      <c r="R216" s="244"/>
      <c r="S216" s="70"/>
      <c r="T216" s="244"/>
      <c r="U216" s="549"/>
      <c r="V216" s="550"/>
      <c r="W216" s="574"/>
      <c r="X216" s="575"/>
      <c r="Y216" s="574"/>
      <c r="Z216" s="575"/>
      <c r="AA216" s="574"/>
      <c r="AB216" s="575"/>
    </row>
    <row r="217" spans="1:226" ht="36.75" customHeight="1" x14ac:dyDescent="0.2">
      <c r="A217" s="63" t="s">
        <v>188</v>
      </c>
      <c r="B217" s="64" t="s">
        <v>121</v>
      </c>
      <c r="C217" s="65" t="s">
        <v>188</v>
      </c>
      <c r="D217" s="65" t="s">
        <v>121</v>
      </c>
      <c r="E217" s="66" t="s">
        <v>188</v>
      </c>
      <c r="F217" s="67" t="s">
        <v>121</v>
      </c>
      <c r="G217" s="101" t="s">
        <v>188</v>
      </c>
      <c r="H217" s="220" t="s">
        <v>121</v>
      </c>
      <c r="I217" s="101" t="s">
        <v>188</v>
      </c>
      <c r="J217" s="253" t="s">
        <v>121</v>
      </c>
      <c r="K217" s="68" t="s">
        <v>188</v>
      </c>
      <c r="L217" s="244" t="s">
        <v>121</v>
      </c>
      <c r="M217" s="70" t="s">
        <v>188</v>
      </c>
      <c r="N217" s="244" t="s">
        <v>121</v>
      </c>
      <c r="O217" s="105" t="s">
        <v>188</v>
      </c>
      <c r="P217" s="252" t="s">
        <v>121</v>
      </c>
      <c r="Q217" s="70" t="s">
        <v>188</v>
      </c>
      <c r="R217" s="244" t="s">
        <v>121</v>
      </c>
      <c r="S217" s="70" t="s">
        <v>188</v>
      </c>
      <c r="T217" s="244" t="s">
        <v>121</v>
      </c>
      <c r="U217" s="553" t="s">
        <v>188</v>
      </c>
      <c r="V217" s="154" t="s">
        <v>576</v>
      </c>
      <c r="W217" s="554" t="s">
        <v>188</v>
      </c>
      <c r="X217" s="71" t="s">
        <v>576</v>
      </c>
      <c r="Y217" s="554" t="s">
        <v>188</v>
      </c>
      <c r="Z217" s="71" t="s">
        <v>576</v>
      </c>
      <c r="AA217" s="545" t="s">
        <v>188</v>
      </c>
      <c r="AB217" s="106" t="s">
        <v>576</v>
      </c>
      <c r="AC217" s="772"/>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c r="DB217" s="53"/>
      <c r="DC217" s="53"/>
      <c r="DD217" s="53"/>
      <c r="DE217" s="53"/>
      <c r="DF217" s="53"/>
      <c r="DG217" s="53"/>
      <c r="DH217" s="53"/>
      <c r="DI217" s="53"/>
      <c r="DJ217" s="53"/>
      <c r="DK217" s="53"/>
      <c r="DL217" s="53"/>
      <c r="DM217" s="53"/>
      <c r="DN217" s="53"/>
      <c r="DO217" s="53"/>
      <c r="DP217" s="53"/>
      <c r="DQ217" s="53"/>
      <c r="DR217" s="53"/>
      <c r="DS217" s="53"/>
      <c r="DT217" s="53"/>
      <c r="DU217" s="53"/>
      <c r="DV217" s="53"/>
      <c r="DW217" s="53"/>
      <c r="DX217" s="53"/>
      <c r="DY217" s="53"/>
      <c r="DZ217" s="53"/>
      <c r="EA217" s="53"/>
      <c r="EB217" s="53"/>
      <c r="EC217" s="53"/>
      <c r="ED217" s="53"/>
      <c r="EE217" s="53"/>
      <c r="EF217" s="53"/>
      <c r="EG217" s="53"/>
      <c r="EH217" s="53"/>
      <c r="EI217" s="53"/>
      <c r="EJ217" s="53"/>
      <c r="EK217" s="53"/>
      <c r="EL217" s="53"/>
      <c r="EM217" s="53"/>
      <c r="EN217" s="53"/>
      <c r="EO217" s="53"/>
      <c r="EP217" s="53"/>
      <c r="EQ217" s="53"/>
      <c r="ER217" s="53"/>
      <c r="ES217" s="53"/>
      <c r="ET217" s="53"/>
      <c r="EU217" s="53"/>
      <c r="EV217" s="53"/>
      <c r="EW217" s="53"/>
      <c r="EX217" s="53"/>
      <c r="EY217" s="53"/>
      <c r="EZ217" s="53"/>
      <c r="FA217" s="53"/>
      <c r="FB217" s="53"/>
      <c r="FC217" s="53"/>
      <c r="FD217" s="53"/>
      <c r="FE217" s="53"/>
      <c r="FF217" s="53"/>
      <c r="FG217" s="53"/>
      <c r="FH217" s="53"/>
      <c r="FI217" s="53"/>
      <c r="FJ217" s="53"/>
      <c r="FK217" s="53"/>
      <c r="FL217" s="53"/>
      <c r="FM217" s="53"/>
      <c r="FN217" s="53"/>
      <c r="FO217" s="53"/>
      <c r="FP217" s="53"/>
      <c r="FQ217" s="53"/>
      <c r="FR217" s="53"/>
      <c r="FS217" s="53"/>
      <c r="FT217" s="53"/>
      <c r="FU217" s="53"/>
      <c r="FV217" s="53"/>
      <c r="FW217" s="53"/>
      <c r="FX217" s="53"/>
      <c r="FY217" s="53"/>
      <c r="FZ217" s="53"/>
      <c r="GA217" s="53"/>
      <c r="GB217" s="53"/>
      <c r="GC217" s="53"/>
      <c r="GD217" s="53"/>
      <c r="GE217" s="53"/>
      <c r="GF217" s="53"/>
      <c r="GG217" s="53"/>
      <c r="GH217" s="53"/>
      <c r="GI217" s="53"/>
      <c r="GJ217" s="53"/>
      <c r="GK217" s="53"/>
      <c r="GL217" s="53"/>
      <c r="GM217" s="53"/>
      <c r="GN217" s="53"/>
      <c r="GO217" s="53"/>
      <c r="GP217" s="53"/>
      <c r="GQ217" s="53"/>
      <c r="GR217" s="53"/>
      <c r="GS217" s="53"/>
      <c r="GT217" s="53"/>
      <c r="GU217" s="53"/>
      <c r="GV217" s="53"/>
      <c r="GW217" s="53"/>
      <c r="GX217" s="53"/>
      <c r="GY217" s="53"/>
      <c r="GZ217" s="53"/>
      <c r="HA217" s="53"/>
      <c r="HB217" s="53"/>
      <c r="HC217" s="53"/>
      <c r="HD217" s="53"/>
      <c r="HE217" s="53"/>
      <c r="HF217" s="53"/>
      <c r="HG217" s="53"/>
      <c r="HH217" s="53"/>
      <c r="HI217" s="53"/>
      <c r="HJ217" s="53"/>
      <c r="HK217" s="53"/>
      <c r="HL217" s="53"/>
      <c r="HM217" s="53"/>
      <c r="HN217" s="53"/>
      <c r="HO217" s="53"/>
      <c r="HP217" s="53"/>
      <c r="HQ217" s="53"/>
      <c r="HR217" s="53"/>
    </row>
    <row r="218" spans="1:226" ht="47.25" x14ac:dyDescent="0.25">
      <c r="A218" s="226" t="s">
        <v>189</v>
      </c>
      <c r="B218" s="284" t="s">
        <v>415</v>
      </c>
      <c r="C218" s="226" t="s">
        <v>189</v>
      </c>
      <c r="D218" s="284" t="s">
        <v>415</v>
      </c>
      <c r="E218" s="130"/>
      <c r="F218" s="256"/>
      <c r="G218" s="101"/>
      <c r="H218" s="220"/>
      <c r="I218" s="101"/>
      <c r="J218" s="253"/>
      <c r="K218" s="68"/>
      <c r="L218" s="244"/>
      <c r="M218" s="70"/>
      <c r="N218" s="244"/>
      <c r="O218" s="70"/>
      <c r="P218" s="244"/>
      <c r="Q218" s="70"/>
      <c r="R218" s="244"/>
      <c r="S218" s="70"/>
      <c r="T218" s="244"/>
      <c r="U218" s="561"/>
      <c r="V218" s="562"/>
      <c r="W218" s="655"/>
      <c r="X218" s="656"/>
      <c r="Y218" s="655"/>
      <c r="Z218" s="656"/>
      <c r="AA218" s="655"/>
      <c r="AB218" s="656"/>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c r="CW218" s="53"/>
      <c r="CX218" s="53"/>
      <c r="CY218" s="53"/>
      <c r="CZ218" s="53"/>
      <c r="DA218" s="53"/>
      <c r="DB218" s="53"/>
      <c r="DC218" s="53"/>
      <c r="DD218" s="53"/>
      <c r="DE218" s="53"/>
      <c r="DF218" s="53"/>
      <c r="DG218" s="53"/>
      <c r="DH218" s="53"/>
      <c r="DI218" s="53"/>
      <c r="DJ218" s="53"/>
      <c r="DK218" s="53"/>
      <c r="DL218" s="53"/>
      <c r="DM218" s="53"/>
      <c r="DN218" s="53"/>
      <c r="DO218" s="53"/>
      <c r="DP218" s="53"/>
      <c r="DQ218" s="53"/>
      <c r="DR218" s="53"/>
      <c r="DS218" s="53"/>
      <c r="DT218" s="53"/>
      <c r="DU218" s="53"/>
      <c r="DV218" s="53"/>
      <c r="DW218" s="53"/>
      <c r="DX218" s="53"/>
      <c r="DY218" s="53"/>
      <c r="DZ218" s="53"/>
      <c r="EA218" s="53"/>
      <c r="EB218" s="53"/>
      <c r="EC218" s="53"/>
      <c r="ED218" s="53"/>
      <c r="EE218" s="53"/>
      <c r="EF218" s="53"/>
      <c r="EG218" s="53"/>
      <c r="EH218" s="53"/>
      <c r="EI218" s="53"/>
      <c r="EJ218" s="53"/>
      <c r="EK218" s="53"/>
      <c r="EL218" s="53"/>
      <c r="EM218" s="53"/>
      <c r="EN218" s="53"/>
      <c r="EO218" s="53"/>
      <c r="EP218" s="53"/>
      <c r="EQ218" s="53"/>
      <c r="ER218" s="53"/>
      <c r="ES218" s="53"/>
      <c r="ET218" s="53"/>
      <c r="EU218" s="53"/>
      <c r="EV218" s="53"/>
      <c r="EW218" s="53"/>
      <c r="EX218" s="53"/>
      <c r="EY218" s="53"/>
      <c r="EZ218" s="53"/>
      <c r="FA218" s="53"/>
      <c r="FB218" s="53"/>
      <c r="FC218" s="53"/>
      <c r="FD218" s="53"/>
      <c r="FE218" s="53"/>
      <c r="FF218" s="53"/>
      <c r="FG218" s="53"/>
      <c r="FH218" s="53"/>
      <c r="FI218" s="53"/>
      <c r="FJ218" s="53"/>
      <c r="FK218" s="53"/>
      <c r="FL218" s="53"/>
      <c r="FM218" s="53"/>
      <c r="FN218" s="53"/>
      <c r="FO218" s="53"/>
      <c r="FP218" s="53"/>
      <c r="FQ218" s="53"/>
      <c r="FR218" s="53"/>
      <c r="FS218" s="53"/>
      <c r="FT218" s="53"/>
      <c r="FU218" s="53"/>
      <c r="FV218" s="53"/>
      <c r="FW218" s="53"/>
      <c r="FX218" s="53"/>
      <c r="FY218" s="53"/>
      <c r="FZ218" s="53"/>
      <c r="GA218" s="53"/>
      <c r="GB218" s="53"/>
      <c r="GC218" s="53"/>
      <c r="GD218" s="53"/>
      <c r="GE218" s="53"/>
      <c r="GF218" s="53"/>
      <c r="GG218" s="53"/>
      <c r="GH218" s="53"/>
      <c r="GI218" s="53"/>
      <c r="GJ218" s="53"/>
      <c r="GK218" s="53"/>
      <c r="GL218" s="53"/>
      <c r="GM218" s="53"/>
      <c r="GN218" s="53"/>
      <c r="GO218" s="53"/>
      <c r="GP218" s="53"/>
      <c r="GQ218" s="53"/>
      <c r="GR218" s="53"/>
      <c r="GS218" s="53"/>
      <c r="GT218" s="53"/>
      <c r="GU218" s="53"/>
      <c r="GV218" s="53"/>
      <c r="GW218" s="53"/>
      <c r="GX218" s="53"/>
      <c r="GY218" s="53"/>
      <c r="GZ218" s="53"/>
      <c r="HA218" s="53"/>
      <c r="HB218" s="53"/>
      <c r="HC218" s="53"/>
      <c r="HD218" s="53"/>
      <c r="HE218" s="53"/>
      <c r="HF218" s="53"/>
      <c r="HG218" s="53"/>
      <c r="HH218" s="53"/>
      <c r="HI218" s="53"/>
      <c r="HJ218" s="53"/>
      <c r="HK218" s="53"/>
      <c r="HL218" s="53"/>
      <c r="HM218" s="53"/>
      <c r="HN218" s="53"/>
      <c r="HO218" s="53"/>
      <c r="HP218" s="53"/>
      <c r="HQ218" s="53"/>
      <c r="HR218" s="53"/>
    </row>
    <row r="219" spans="1:226" ht="31.5" x14ac:dyDescent="0.25">
      <c r="A219" s="226" t="s">
        <v>190</v>
      </c>
      <c r="B219" s="284" t="s">
        <v>416</v>
      </c>
      <c r="C219" s="226" t="s">
        <v>190</v>
      </c>
      <c r="D219" s="284" t="s">
        <v>416</v>
      </c>
      <c r="E219" s="130"/>
      <c r="F219" s="256"/>
      <c r="G219" s="101"/>
      <c r="H219" s="220"/>
      <c r="I219" s="101"/>
      <c r="J219" s="253"/>
      <c r="K219" s="68"/>
      <c r="L219" s="244"/>
      <c r="M219" s="70"/>
      <c r="N219" s="244"/>
      <c r="O219" s="70"/>
      <c r="P219" s="244"/>
      <c r="Q219" s="70"/>
      <c r="R219" s="244"/>
      <c r="S219" s="70"/>
      <c r="T219" s="244"/>
      <c r="U219" s="549"/>
      <c r="V219" s="550"/>
      <c r="W219" s="574"/>
      <c r="X219" s="575"/>
      <c r="Y219" s="574"/>
      <c r="Z219" s="575"/>
      <c r="AA219" s="574"/>
      <c r="AB219" s="575"/>
    </row>
    <row r="220" spans="1:226" ht="38.25" customHeight="1" x14ac:dyDescent="0.2">
      <c r="A220" s="63" t="s">
        <v>191</v>
      </c>
      <c r="B220" s="64" t="s">
        <v>122</v>
      </c>
      <c r="C220" s="65" t="s">
        <v>191</v>
      </c>
      <c r="D220" s="65" t="s">
        <v>122</v>
      </c>
      <c r="E220" s="66" t="s">
        <v>191</v>
      </c>
      <c r="F220" s="67" t="s">
        <v>122</v>
      </c>
      <c r="G220" s="68" t="s">
        <v>191</v>
      </c>
      <c r="H220" s="160" t="s">
        <v>122</v>
      </c>
      <c r="I220" s="68" t="s">
        <v>191</v>
      </c>
      <c r="J220" s="244" t="s">
        <v>122</v>
      </c>
      <c r="K220" s="68" t="s">
        <v>191</v>
      </c>
      <c r="L220" s="244" t="s">
        <v>122</v>
      </c>
      <c r="M220" s="70" t="s">
        <v>191</v>
      </c>
      <c r="N220" s="244" t="s">
        <v>122</v>
      </c>
      <c r="O220" s="70" t="s">
        <v>191</v>
      </c>
      <c r="P220" s="244" t="s">
        <v>122</v>
      </c>
      <c r="Q220" s="105" t="s">
        <v>191</v>
      </c>
      <c r="R220" s="252" t="s">
        <v>122</v>
      </c>
      <c r="S220" s="70" t="s">
        <v>191</v>
      </c>
      <c r="T220" s="244" t="s">
        <v>122</v>
      </c>
      <c r="U220" s="554" t="s">
        <v>191</v>
      </c>
      <c r="V220" s="71" t="s">
        <v>122</v>
      </c>
      <c r="W220" s="554" t="s">
        <v>191</v>
      </c>
      <c r="X220" s="71" t="s">
        <v>122</v>
      </c>
      <c r="Y220" s="554" t="s">
        <v>191</v>
      </c>
      <c r="Z220" s="71" t="s">
        <v>122</v>
      </c>
      <c r="AA220" s="554" t="s">
        <v>191</v>
      </c>
      <c r="AB220" s="71" t="s">
        <v>122</v>
      </c>
    </row>
    <row r="221" spans="1:226" ht="32.25" customHeight="1" x14ac:dyDescent="0.2">
      <c r="A221" s="316"/>
      <c r="B221" s="317"/>
      <c r="C221" s="318"/>
      <c r="D221" s="318"/>
      <c r="E221" s="149" t="s">
        <v>192</v>
      </c>
      <c r="F221" s="150" t="s">
        <v>248</v>
      </c>
      <c r="G221" s="198" t="s">
        <v>192</v>
      </c>
      <c r="H221" s="285" t="s">
        <v>234</v>
      </c>
      <c r="I221" s="101" t="s">
        <v>192</v>
      </c>
      <c r="J221" s="253" t="s">
        <v>234</v>
      </c>
      <c r="K221" s="68" t="s">
        <v>192</v>
      </c>
      <c r="L221" s="244" t="s">
        <v>234</v>
      </c>
      <c r="M221" s="70" t="s">
        <v>192</v>
      </c>
      <c r="N221" s="244" t="s">
        <v>234</v>
      </c>
      <c r="O221" s="70" t="s">
        <v>192</v>
      </c>
      <c r="P221" s="244" t="s">
        <v>234</v>
      </c>
      <c r="Q221" s="105" t="s">
        <v>192</v>
      </c>
      <c r="R221" s="252" t="s">
        <v>234</v>
      </c>
      <c r="S221" s="70" t="s">
        <v>192</v>
      </c>
      <c r="T221" s="244" t="s">
        <v>234</v>
      </c>
      <c r="U221" s="545" t="s">
        <v>192</v>
      </c>
      <c r="V221" s="106" t="s">
        <v>234</v>
      </c>
      <c r="W221" s="554" t="s">
        <v>192</v>
      </c>
      <c r="X221" s="71" t="s">
        <v>234</v>
      </c>
      <c r="Y221" s="554" t="s">
        <v>192</v>
      </c>
      <c r="Z221" s="71" t="s">
        <v>234</v>
      </c>
      <c r="AA221" s="554" t="s">
        <v>192</v>
      </c>
      <c r="AB221" s="71" t="s">
        <v>234</v>
      </c>
    </row>
    <row r="222" spans="1:226" ht="45" customHeight="1" x14ac:dyDescent="0.25">
      <c r="A222" s="316"/>
      <c r="B222" s="317"/>
      <c r="C222" s="318"/>
      <c r="D222" s="318"/>
      <c r="E222" s="149" t="s">
        <v>193</v>
      </c>
      <c r="F222" s="150" t="s">
        <v>249</v>
      </c>
      <c r="G222" s="130"/>
      <c r="H222" s="256"/>
      <c r="I222" s="68"/>
      <c r="J222" s="244"/>
      <c r="K222" s="68"/>
      <c r="L222" s="244"/>
      <c r="M222" s="70"/>
      <c r="N222" s="244"/>
      <c r="O222" s="70"/>
      <c r="P222" s="244"/>
      <c r="Q222" s="70"/>
      <c r="R222" s="244"/>
      <c r="S222" s="70"/>
      <c r="T222" s="244"/>
      <c r="U222" s="549"/>
      <c r="V222" s="550"/>
      <c r="W222" s="574"/>
      <c r="X222" s="575"/>
      <c r="Y222" s="574"/>
      <c r="Z222" s="575"/>
      <c r="AA222" s="574"/>
      <c r="AB222" s="575"/>
    </row>
    <row r="223" spans="1:226" ht="39.75" customHeight="1" x14ac:dyDescent="0.25">
      <c r="A223" s="316"/>
      <c r="B223" s="317"/>
      <c r="C223" s="318"/>
      <c r="D223" s="318"/>
      <c r="E223" s="149" t="s">
        <v>194</v>
      </c>
      <c r="F223" s="150" t="s">
        <v>250</v>
      </c>
      <c r="G223" s="232"/>
      <c r="H223" s="240"/>
      <c r="I223" s="68"/>
      <c r="J223" s="244"/>
      <c r="K223" s="68"/>
      <c r="L223" s="244"/>
      <c r="M223" s="70"/>
      <c r="N223" s="244"/>
      <c r="O223" s="70"/>
      <c r="P223" s="244"/>
      <c r="Q223" s="70"/>
      <c r="R223" s="244"/>
      <c r="S223" s="70"/>
      <c r="T223" s="244"/>
      <c r="U223" s="549"/>
      <c r="V223" s="550"/>
      <c r="W223" s="574"/>
      <c r="X223" s="575"/>
      <c r="Y223" s="574"/>
      <c r="Z223" s="575"/>
      <c r="AA223" s="574"/>
      <c r="AB223" s="575"/>
    </row>
    <row r="224" spans="1:226" ht="38.25" customHeight="1" x14ac:dyDescent="0.2">
      <c r="A224" s="316"/>
      <c r="B224" s="317"/>
      <c r="C224" s="318"/>
      <c r="D224" s="318"/>
      <c r="E224" s="149" t="s">
        <v>195</v>
      </c>
      <c r="F224" s="150" t="s">
        <v>251</v>
      </c>
      <c r="G224" s="198" t="s">
        <v>195</v>
      </c>
      <c r="H224" s="285" t="s">
        <v>235</v>
      </c>
      <c r="I224" s="101" t="s">
        <v>195</v>
      </c>
      <c r="J224" s="253" t="s">
        <v>235</v>
      </c>
      <c r="K224" s="68" t="s">
        <v>195</v>
      </c>
      <c r="L224" s="244" t="s">
        <v>235</v>
      </c>
      <c r="M224" s="70" t="s">
        <v>195</v>
      </c>
      <c r="N224" s="244" t="s">
        <v>235</v>
      </c>
      <c r="O224" s="70" t="s">
        <v>195</v>
      </c>
      <c r="P224" s="244" t="s">
        <v>235</v>
      </c>
      <c r="Q224" s="153" t="s">
        <v>195</v>
      </c>
      <c r="R224" s="286" t="s">
        <v>251</v>
      </c>
      <c r="S224" s="70" t="s">
        <v>195</v>
      </c>
      <c r="T224" s="244" t="s">
        <v>251</v>
      </c>
      <c r="U224" s="545" t="s">
        <v>195</v>
      </c>
      <c r="V224" s="106" t="s">
        <v>251</v>
      </c>
      <c r="W224" s="554" t="s">
        <v>195</v>
      </c>
      <c r="X224" s="71" t="s">
        <v>251</v>
      </c>
      <c r="Y224" s="554" t="s">
        <v>195</v>
      </c>
      <c r="Z224" s="71" t="s">
        <v>251</v>
      </c>
      <c r="AA224" s="545" t="s">
        <v>195</v>
      </c>
      <c r="AB224" s="106" t="s">
        <v>251</v>
      </c>
    </row>
    <row r="225" spans="1:226" ht="37.5" customHeight="1" x14ac:dyDescent="0.2">
      <c r="A225" s="316"/>
      <c r="B225" s="317"/>
      <c r="C225" s="318"/>
      <c r="D225" s="318"/>
      <c r="E225" s="149" t="s">
        <v>196</v>
      </c>
      <c r="F225" s="150" t="s">
        <v>252</v>
      </c>
      <c r="G225" s="198" t="s">
        <v>196</v>
      </c>
      <c r="H225" s="285" t="s">
        <v>236</v>
      </c>
      <c r="I225" s="121" t="s">
        <v>196</v>
      </c>
      <c r="J225" s="286" t="s">
        <v>357</v>
      </c>
      <c r="K225" s="68" t="s">
        <v>196</v>
      </c>
      <c r="L225" s="244" t="s">
        <v>357</v>
      </c>
      <c r="M225" s="70" t="s">
        <v>196</v>
      </c>
      <c r="N225" s="244" t="s">
        <v>357</v>
      </c>
      <c r="O225" s="70" t="s">
        <v>196</v>
      </c>
      <c r="P225" s="244" t="s">
        <v>357</v>
      </c>
      <c r="Q225" s="153" t="s">
        <v>196</v>
      </c>
      <c r="R225" s="286" t="s">
        <v>484</v>
      </c>
      <c r="S225" s="70" t="s">
        <v>196</v>
      </c>
      <c r="T225" s="244" t="s">
        <v>484</v>
      </c>
      <c r="U225" s="545" t="s">
        <v>196</v>
      </c>
      <c r="V225" s="106" t="s">
        <v>484</v>
      </c>
      <c r="W225" s="554" t="s">
        <v>196</v>
      </c>
      <c r="X225" s="71" t="s">
        <v>484</v>
      </c>
      <c r="Y225" s="554" t="s">
        <v>196</v>
      </c>
      <c r="Z225" s="71" t="s">
        <v>484</v>
      </c>
      <c r="AA225" s="545" t="s">
        <v>196</v>
      </c>
      <c r="AB225" s="106" t="s">
        <v>484</v>
      </c>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3"/>
      <c r="CD225" s="53"/>
      <c r="CE225" s="53"/>
      <c r="CF225" s="53"/>
      <c r="CG225" s="53"/>
      <c r="CH225" s="53"/>
      <c r="CI225" s="53"/>
      <c r="CJ225" s="53"/>
      <c r="CK225" s="53"/>
      <c r="CL225" s="53"/>
      <c r="CM225" s="53"/>
      <c r="CN225" s="53"/>
      <c r="CO225" s="53"/>
      <c r="CP225" s="53"/>
      <c r="CQ225" s="53"/>
      <c r="CR225" s="53"/>
      <c r="CS225" s="53"/>
      <c r="CT225" s="53"/>
      <c r="CU225" s="53"/>
      <c r="CV225" s="53"/>
      <c r="CW225" s="53"/>
      <c r="CX225" s="53"/>
      <c r="CY225" s="53"/>
      <c r="CZ225" s="53"/>
      <c r="DA225" s="53"/>
      <c r="DB225" s="53"/>
      <c r="DC225" s="53"/>
      <c r="DD225" s="53"/>
      <c r="DE225" s="53"/>
      <c r="DF225" s="53"/>
      <c r="DG225" s="53"/>
      <c r="DH225" s="53"/>
      <c r="DI225" s="53"/>
      <c r="DJ225" s="53"/>
      <c r="DK225" s="53"/>
      <c r="DL225" s="53"/>
      <c r="DM225" s="53"/>
      <c r="DN225" s="53"/>
      <c r="DO225" s="53"/>
      <c r="DP225" s="53"/>
      <c r="DQ225" s="53"/>
      <c r="DR225" s="53"/>
      <c r="DS225" s="53"/>
      <c r="DT225" s="53"/>
      <c r="DU225" s="53"/>
      <c r="DV225" s="53"/>
      <c r="DW225" s="53"/>
      <c r="DX225" s="53"/>
      <c r="DY225" s="53"/>
      <c r="DZ225" s="53"/>
      <c r="EA225" s="53"/>
      <c r="EB225" s="53"/>
      <c r="EC225" s="53"/>
      <c r="ED225" s="53"/>
      <c r="EE225" s="53"/>
      <c r="EF225" s="53"/>
      <c r="EG225" s="53"/>
      <c r="EH225" s="53"/>
      <c r="EI225" s="53"/>
      <c r="EJ225" s="53"/>
      <c r="EK225" s="53"/>
      <c r="EL225" s="53"/>
      <c r="EM225" s="53"/>
      <c r="EN225" s="53"/>
      <c r="EO225" s="53"/>
      <c r="EP225" s="53"/>
      <c r="EQ225" s="53"/>
      <c r="ER225" s="53"/>
      <c r="ES225" s="53"/>
      <c r="ET225" s="53"/>
      <c r="EU225" s="53"/>
      <c r="EV225" s="53"/>
      <c r="EW225" s="53"/>
      <c r="EX225" s="53"/>
      <c r="EY225" s="53"/>
      <c r="EZ225" s="53"/>
      <c r="FA225" s="53"/>
      <c r="FB225" s="53"/>
      <c r="FC225" s="53"/>
      <c r="FD225" s="53"/>
      <c r="FE225" s="53"/>
      <c r="FF225" s="53"/>
      <c r="FG225" s="53"/>
      <c r="FH225" s="53"/>
      <c r="FI225" s="53"/>
      <c r="FJ225" s="53"/>
      <c r="FK225" s="53"/>
      <c r="FL225" s="53"/>
      <c r="FM225" s="53"/>
      <c r="FN225" s="53"/>
      <c r="FO225" s="53"/>
      <c r="FP225" s="53"/>
      <c r="FQ225" s="53"/>
      <c r="FR225" s="53"/>
      <c r="FS225" s="53"/>
      <c r="FT225" s="53"/>
      <c r="FU225" s="53"/>
      <c r="FV225" s="53"/>
      <c r="FW225" s="53"/>
      <c r="FX225" s="53"/>
      <c r="FY225" s="53"/>
      <c r="FZ225" s="53"/>
      <c r="GA225" s="53"/>
      <c r="GB225" s="53"/>
      <c r="GC225" s="53"/>
      <c r="GD225" s="53"/>
      <c r="GE225" s="53"/>
      <c r="GF225" s="53"/>
      <c r="GG225" s="53"/>
      <c r="GH225" s="53"/>
      <c r="GI225" s="53"/>
      <c r="GJ225" s="53"/>
      <c r="GK225" s="53"/>
      <c r="GL225" s="53"/>
      <c r="GM225" s="53"/>
      <c r="GN225" s="53"/>
      <c r="GO225" s="53"/>
      <c r="GP225" s="53"/>
      <c r="GQ225" s="53"/>
      <c r="GR225" s="53"/>
      <c r="GS225" s="53"/>
      <c r="GT225" s="53"/>
      <c r="GU225" s="53"/>
      <c r="GV225" s="53"/>
      <c r="GW225" s="53"/>
      <c r="GX225" s="53"/>
      <c r="GY225" s="53"/>
      <c r="GZ225" s="53"/>
      <c r="HA225" s="53"/>
      <c r="HB225" s="53"/>
      <c r="HC225" s="53"/>
      <c r="HD225" s="53"/>
      <c r="HE225" s="53"/>
      <c r="HF225" s="53"/>
      <c r="HG225" s="53"/>
      <c r="HH225" s="53"/>
      <c r="HI225" s="53"/>
      <c r="HJ225" s="53"/>
      <c r="HK225" s="53"/>
      <c r="HL225" s="53"/>
      <c r="HM225" s="53"/>
      <c r="HN225" s="53"/>
      <c r="HO225" s="53"/>
      <c r="HP225" s="53"/>
      <c r="HQ225" s="53"/>
      <c r="HR225" s="53"/>
    </row>
    <row r="226" spans="1:226" ht="57" customHeight="1" x14ac:dyDescent="0.25">
      <c r="A226" s="316"/>
      <c r="B226" s="317"/>
      <c r="C226" s="318"/>
      <c r="D226" s="318"/>
      <c r="E226" s="149" t="s">
        <v>197</v>
      </c>
      <c r="F226" s="150" t="s">
        <v>237</v>
      </c>
      <c r="G226" s="70" t="s">
        <v>197</v>
      </c>
      <c r="H226" s="244" t="s">
        <v>237</v>
      </c>
      <c r="I226" s="170"/>
      <c r="J226" s="171"/>
      <c r="K226" s="68"/>
      <c r="L226" s="244"/>
      <c r="M226" s="70"/>
      <c r="N226" s="244"/>
      <c r="O226" s="70"/>
      <c r="P226" s="244"/>
      <c r="Q226" s="70"/>
      <c r="R226" s="244"/>
      <c r="S226" s="70"/>
      <c r="T226" s="244"/>
      <c r="U226" s="549"/>
      <c r="V226" s="550"/>
      <c r="W226" s="574"/>
      <c r="X226" s="575"/>
      <c r="Y226" s="574"/>
      <c r="Z226" s="575"/>
      <c r="AA226" s="574"/>
      <c r="AB226" s="575"/>
    </row>
    <row r="227" spans="1:226" ht="52.5" customHeight="1" x14ac:dyDescent="0.2">
      <c r="A227" s="316"/>
      <c r="B227" s="317"/>
      <c r="C227" s="318"/>
      <c r="D227" s="318"/>
      <c r="E227" s="66"/>
      <c r="F227" s="67"/>
      <c r="G227" s="224" t="s">
        <v>198</v>
      </c>
      <c r="H227" s="287" t="s">
        <v>238</v>
      </c>
      <c r="I227" s="107" t="s">
        <v>198</v>
      </c>
      <c r="J227" s="253" t="s">
        <v>238</v>
      </c>
      <c r="K227" s="68" t="s">
        <v>198</v>
      </c>
      <c r="L227" s="244" t="s">
        <v>238</v>
      </c>
      <c r="M227" s="70" t="s">
        <v>198</v>
      </c>
      <c r="N227" s="244" t="s">
        <v>238</v>
      </c>
      <c r="O227" s="70" t="s">
        <v>198</v>
      </c>
      <c r="P227" s="244" t="s">
        <v>238</v>
      </c>
      <c r="Q227" s="153" t="s">
        <v>198</v>
      </c>
      <c r="R227" s="286" t="s">
        <v>485</v>
      </c>
      <c r="S227" s="70" t="s">
        <v>198</v>
      </c>
      <c r="T227" s="244" t="s">
        <v>485</v>
      </c>
      <c r="U227" s="545" t="s">
        <v>198</v>
      </c>
      <c r="V227" s="106" t="s">
        <v>485</v>
      </c>
      <c r="W227" s="554" t="s">
        <v>198</v>
      </c>
      <c r="X227" s="71" t="s">
        <v>485</v>
      </c>
      <c r="Y227" s="554" t="s">
        <v>198</v>
      </c>
      <c r="Z227" s="71" t="s">
        <v>485</v>
      </c>
      <c r="AA227" s="554" t="s">
        <v>198</v>
      </c>
      <c r="AB227" s="71" t="s">
        <v>485</v>
      </c>
    </row>
    <row r="228" spans="1:226" ht="39.75" customHeight="1" x14ac:dyDescent="0.2">
      <c r="A228" s="316"/>
      <c r="B228" s="317"/>
      <c r="C228" s="318"/>
      <c r="D228" s="318"/>
      <c r="E228" s="66"/>
      <c r="F228" s="67"/>
      <c r="G228" s="128" t="s">
        <v>199</v>
      </c>
      <c r="H228" s="163" t="s">
        <v>239</v>
      </c>
      <c r="I228" s="70" t="s">
        <v>199</v>
      </c>
      <c r="J228" s="244" t="s">
        <v>239</v>
      </c>
      <c r="K228" s="68" t="s">
        <v>199</v>
      </c>
      <c r="L228" s="244" t="s">
        <v>239</v>
      </c>
      <c r="M228" s="70" t="s">
        <v>199</v>
      </c>
      <c r="N228" s="244" t="s">
        <v>239</v>
      </c>
      <c r="O228" s="70" t="s">
        <v>199</v>
      </c>
      <c r="P228" s="244" t="s">
        <v>239</v>
      </c>
      <c r="Q228" s="153" t="s">
        <v>199</v>
      </c>
      <c r="R228" s="286" t="s">
        <v>486</v>
      </c>
      <c r="S228" s="70" t="s">
        <v>199</v>
      </c>
      <c r="T228" s="244" t="s">
        <v>486</v>
      </c>
      <c r="U228" s="545" t="s">
        <v>199</v>
      </c>
      <c r="V228" s="106" t="s">
        <v>486</v>
      </c>
      <c r="W228" s="554" t="s">
        <v>199</v>
      </c>
      <c r="X228" s="71" t="s">
        <v>486</v>
      </c>
      <c r="Y228" s="545" t="s">
        <v>199</v>
      </c>
      <c r="Z228" s="106" t="s">
        <v>486</v>
      </c>
      <c r="AA228" s="554" t="s">
        <v>199</v>
      </c>
      <c r="AB228" s="71" t="s">
        <v>486</v>
      </c>
    </row>
    <row r="229" spans="1:226" ht="35.25" customHeight="1" x14ac:dyDescent="0.2">
      <c r="A229" s="316"/>
      <c r="B229" s="317"/>
      <c r="C229" s="318"/>
      <c r="D229" s="318"/>
      <c r="E229" s="66"/>
      <c r="F229" s="67"/>
      <c r="G229" s="141"/>
      <c r="H229" s="276"/>
      <c r="I229" s="128" t="s">
        <v>200</v>
      </c>
      <c r="J229" s="163" t="s">
        <v>358</v>
      </c>
      <c r="K229" s="68" t="s">
        <v>200</v>
      </c>
      <c r="L229" s="244" t="s">
        <v>358</v>
      </c>
      <c r="M229" s="70" t="s">
        <v>200</v>
      </c>
      <c r="N229" s="244" t="s">
        <v>358</v>
      </c>
      <c r="O229" s="70" t="s">
        <v>200</v>
      </c>
      <c r="P229" s="244" t="s">
        <v>358</v>
      </c>
      <c r="Q229" s="105" t="s">
        <v>200</v>
      </c>
      <c r="R229" s="252" t="s">
        <v>358</v>
      </c>
      <c r="S229" s="70" t="s">
        <v>200</v>
      </c>
      <c r="T229" s="244" t="s">
        <v>358</v>
      </c>
      <c r="U229" s="545" t="s">
        <v>200</v>
      </c>
      <c r="V229" s="106" t="s">
        <v>358</v>
      </c>
      <c r="W229" s="554" t="s">
        <v>200</v>
      </c>
      <c r="X229" s="71" t="s">
        <v>358</v>
      </c>
      <c r="Y229" s="554" t="s">
        <v>200</v>
      </c>
      <c r="Z229" s="71" t="s">
        <v>358</v>
      </c>
      <c r="AA229" s="545" t="s">
        <v>200</v>
      </c>
      <c r="AB229" s="106" t="s">
        <v>358</v>
      </c>
    </row>
    <row r="230" spans="1:226" ht="32.25" customHeight="1" x14ac:dyDescent="0.2">
      <c r="A230" s="316"/>
      <c r="B230" s="317"/>
      <c r="C230" s="318"/>
      <c r="D230" s="318"/>
      <c r="E230" s="66"/>
      <c r="F230" s="67"/>
      <c r="G230" s="70"/>
      <c r="H230" s="244"/>
      <c r="I230" s="128" t="s">
        <v>201</v>
      </c>
      <c r="J230" s="163" t="s">
        <v>359</v>
      </c>
      <c r="K230" s="68" t="s">
        <v>201</v>
      </c>
      <c r="L230" s="244" t="s">
        <v>359</v>
      </c>
      <c r="M230" s="143" t="s">
        <v>201</v>
      </c>
      <c r="N230" s="440" t="s">
        <v>359</v>
      </c>
      <c r="O230" s="140" t="s">
        <v>201</v>
      </c>
      <c r="P230" s="276" t="s">
        <v>359</v>
      </c>
      <c r="Q230" s="438" t="s">
        <v>201</v>
      </c>
      <c r="R230" s="313" t="s">
        <v>359</v>
      </c>
      <c r="S230" s="438" t="s">
        <v>201</v>
      </c>
      <c r="T230" s="313" t="s">
        <v>359</v>
      </c>
      <c r="U230" s="545" t="s">
        <v>201</v>
      </c>
      <c r="V230" s="106" t="s">
        <v>359</v>
      </c>
      <c r="W230" s="554" t="s">
        <v>201</v>
      </c>
      <c r="X230" s="71" t="s">
        <v>359</v>
      </c>
      <c r="Y230" s="545" t="s">
        <v>201</v>
      </c>
      <c r="Z230" s="106" t="s">
        <v>359</v>
      </c>
      <c r="AA230" s="545" t="s">
        <v>201</v>
      </c>
      <c r="AB230" s="106" t="s">
        <v>359</v>
      </c>
    </row>
    <row r="231" spans="1:226" ht="53.25" customHeight="1" x14ac:dyDescent="0.2">
      <c r="A231" s="316"/>
      <c r="B231" s="317"/>
      <c r="C231" s="316"/>
      <c r="D231" s="317"/>
      <c r="E231" s="141"/>
      <c r="F231" s="142"/>
      <c r="G231" s="773"/>
      <c r="H231" s="262"/>
      <c r="I231" s="155"/>
      <c r="J231" s="156"/>
      <c r="K231" s="139"/>
      <c r="L231" s="111"/>
      <c r="M231" s="139"/>
      <c r="N231" s="111"/>
      <c r="O231" s="140"/>
      <c r="P231" s="110"/>
      <c r="Q231" s="128" t="s">
        <v>202</v>
      </c>
      <c r="R231" s="181" t="s">
        <v>487</v>
      </c>
      <c r="S231" s="70" t="s">
        <v>202</v>
      </c>
      <c r="T231" s="110" t="s">
        <v>487</v>
      </c>
      <c r="U231" s="545" t="s">
        <v>202</v>
      </c>
      <c r="V231" s="106" t="s">
        <v>577</v>
      </c>
      <c r="W231" s="554" t="s">
        <v>202</v>
      </c>
      <c r="X231" s="71" t="s">
        <v>577</v>
      </c>
      <c r="Y231" s="554" t="s">
        <v>202</v>
      </c>
      <c r="Z231" s="71" t="s">
        <v>577</v>
      </c>
      <c r="AA231" s="554" t="s">
        <v>202</v>
      </c>
      <c r="AB231" s="71" t="s">
        <v>577</v>
      </c>
    </row>
    <row r="232" spans="1:226" ht="53.25" customHeight="1" x14ac:dyDescent="0.2">
      <c r="A232" s="63"/>
      <c r="B232" s="64"/>
      <c r="C232" s="63"/>
      <c r="D232" s="64"/>
      <c r="E232" s="66"/>
      <c r="F232" s="67"/>
      <c r="G232" s="159"/>
      <c r="H232" s="160"/>
      <c r="I232" s="159"/>
      <c r="J232" s="160"/>
      <c r="K232" s="159"/>
      <c r="L232" s="160"/>
      <c r="M232" s="159"/>
      <c r="N232" s="160"/>
      <c r="O232" s="159"/>
      <c r="P232" s="160"/>
      <c r="Q232" s="159"/>
      <c r="R232" s="160"/>
      <c r="S232" s="808" t="s">
        <v>223</v>
      </c>
      <c r="T232" s="809" t="s">
        <v>544</v>
      </c>
      <c r="U232" s="579"/>
      <c r="V232" s="580"/>
      <c r="W232" s="659"/>
      <c r="X232" s="660"/>
      <c r="Y232" s="659"/>
      <c r="Z232" s="660"/>
      <c r="AA232" s="659"/>
      <c r="AB232" s="660"/>
    </row>
    <row r="233" spans="1:226" ht="53.25" customHeight="1" x14ac:dyDescent="0.2">
      <c r="A233" s="63"/>
      <c r="B233" s="64"/>
      <c r="C233" s="63"/>
      <c r="D233" s="64"/>
      <c r="E233" s="66"/>
      <c r="F233" s="67"/>
      <c r="G233" s="159"/>
      <c r="H233" s="160"/>
      <c r="I233" s="68"/>
      <c r="J233" s="160"/>
      <c r="K233" s="68"/>
      <c r="L233" s="160"/>
      <c r="M233" s="68"/>
      <c r="N233" s="160"/>
      <c r="O233" s="68"/>
      <c r="P233" s="160"/>
      <c r="Q233" s="68"/>
      <c r="R233" s="160"/>
      <c r="S233" s="810"/>
      <c r="T233" s="809"/>
      <c r="U233" s="583" t="s">
        <v>225</v>
      </c>
      <c r="V233" s="584" t="s">
        <v>578</v>
      </c>
      <c r="W233" s="564" t="s">
        <v>225</v>
      </c>
      <c r="X233" s="71" t="s">
        <v>578</v>
      </c>
      <c r="Y233" s="686" t="s">
        <v>225</v>
      </c>
      <c r="Z233" s="106" t="s">
        <v>578</v>
      </c>
      <c r="AA233" s="686" t="s">
        <v>225</v>
      </c>
      <c r="AB233" s="106" t="s">
        <v>578</v>
      </c>
    </row>
    <row r="234" spans="1:226" ht="53.25" customHeight="1" x14ac:dyDescent="0.2">
      <c r="A234" s="85"/>
      <c r="B234" s="86"/>
      <c r="C234" s="85"/>
      <c r="D234" s="86"/>
      <c r="E234" s="133"/>
      <c r="F234" s="88"/>
      <c r="G234" s="89"/>
      <c r="H234" s="90"/>
      <c r="I234" s="134"/>
      <c r="J234" s="90"/>
      <c r="K234" s="134"/>
      <c r="L234" s="90"/>
      <c r="M234" s="134"/>
      <c r="N234" s="90"/>
      <c r="O234" s="134"/>
      <c r="P234" s="90"/>
      <c r="Q234" s="134"/>
      <c r="R234" s="90"/>
      <c r="S234" s="581"/>
      <c r="T234" s="531"/>
      <c r="U234" s="581"/>
      <c r="V234" s="531"/>
      <c r="W234" s="581"/>
      <c r="X234" s="531"/>
      <c r="Y234" s="581"/>
      <c r="Z234" s="531"/>
      <c r="AA234" s="811">
        <v>19</v>
      </c>
      <c r="AB234" s="812" t="s">
        <v>1742</v>
      </c>
    </row>
    <row r="235" spans="1:226" ht="53.25" customHeight="1" thickBot="1" x14ac:dyDescent="0.25">
      <c r="A235" s="85"/>
      <c r="B235" s="86"/>
      <c r="C235" s="85"/>
      <c r="D235" s="86"/>
      <c r="E235" s="133"/>
      <c r="F235" s="88"/>
      <c r="G235" s="89"/>
      <c r="H235" s="90"/>
      <c r="I235" s="134"/>
      <c r="J235" s="90"/>
      <c r="K235" s="134"/>
      <c r="L235" s="90"/>
      <c r="M235" s="134"/>
      <c r="N235" s="90"/>
      <c r="O235" s="134"/>
      <c r="P235" s="90"/>
      <c r="Q235" s="134"/>
      <c r="R235" s="90"/>
      <c r="S235" s="581"/>
      <c r="T235" s="531"/>
      <c r="U235" s="813"/>
      <c r="V235" s="812"/>
      <c r="W235" s="814"/>
      <c r="X235" s="185"/>
      <c r="Y235" s="815"/>
      <c r="Z235" s="816"/>
      <c r="AA235" s="811">
        <v>20</v>
      </c>
      <c r="AB235" s="812" t="s">
        <v>1743</v>
      </c>
    </row>
    <row r="236" spans="1:226" ht="36.75" customHeight="1" thickTop="1" x14ac:dyDescent="0.2">
      <c r="A236" s="967" t="s">
        <v>282</v>
      </c>
      <c r="B236" s="968"/>
      <c r="C236" s="967" t="s">
        <v>282</v>
      </c>
      <c r="D236" s="968"/>
      <c r="E236" s="969" t="s">
        <v>282</v>
      </c>
      <c r="F236" s="970"/>
      <c r="G236" s="971" t="s">
        <v>282</v>
      </c>
      <c r="H236" s="962"/>
      <c r="I236" s="972" t="s">
        <v>282</v>
      </c>
      <c r="J236" s="962"/>
      <c r="K236" s="961" t="s">
        <v>282</v>
      </c>
      <c r="L236" s="962"/>
      <c r="M236" s="961" t="s">
        <v>282</v>
      </c>
      <c r="N236" s="962"/>
      <c r="O236" s="973" t="s">
        <v>282</v>
      </c>
      <c r="P236" s="974"/>
      <c r="Q236" s="973" t="s">
        <v>282</v>
      </c>
      <c r="R236" s="974"/>
      <c r="S236" s="973" t="s">
        <v>282</v>
      </c>
      <c r="T236" s="974"/>
      <c r="U236" s="973" t="s">
        <v>282</v>
      </c>
      <c r="V236" s="974"/>
      <c r="W236" s="973" t="s">
        <v>282</v>
      </c>
      <c r="X236" s="974"/>
      <c r="Y236" s="973" t="s">
        <v>282</v>
      </c>
      <c r="Z236" s="974"/>
      <c r="AA236" s="973" t="s">
        <v>282</v>
      </c>
      <c r="AB236" s="974"/>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53"/>
      <c r="DG236" s="53"/>
      <c r="DH236" s="53"/>
      <c r="DI236" s="53"/>
      <c r="DJ236" s="53"/>
      <c r="DK236" s="53"/>
      <c r="DL236" s="53"/>
      <c r="DM236" s="53"/>
      <c r="DN236" s="53"/>
      <c r="DO236" s="53"/>
      <c r="DP236" s="53"/>
      <c r="DQ236" s="53"/>
      <c r="DR236" s="53"/>
      <c r="DS236" s="53"/>
      <c r="DT236" s="53"/>
      <c r="DU236" s="53"/>
      <c r="DV236" s="53"/>
      <c r="DW236" s="53"/>
      <c r="DX236" s="53"/>
      <c r="DY236" s="53"/>
      <c r="DZ236" s="53"/>
      <c r="EA236" s="53"/>
      <c r="EB236" s="53"/>
      <c r="EC236" s="53"/>
      <c r="ED236" s="53"/>
      <c r="EE236" s="53"/>
      <c r="EF236" s="53"/>
      <c r="EG236" s="53"/>
      <c r="EH236" s="53"/>
      <c r="EI236" s="53"/>
      <c r="EJ236" s="53"/>
      <c r="EK236" s="53"/>
      <c r="EL236" s="53"/>
      <c r="EM236" s="53"/>
      <c r="EN236" s="53"/>
      <c r="EO236" s="53"/>
      <c r="EP236" s="53"/>
      <c r="EQ236" s="53"/>
      <c r="ER236" s="53"/>
      <c r="ES236" s="53"/>
      <c r="ET236" s="53"/>
      <c r="EU236" s="53"/>
      <c r="EV236" s="53"/>
      <c r="EW236" s="53"/>
      <c r="EX236" s="53"/>
      <c r="EY236" s="53"/>
      <c r="EZ236" s="53"/>
      <c r="FA236" s="53"/>
      <c r="FB236" s="53"/>
      <c r="FC236" s="53"/>
      <c r="FD236" s="53"/>
      <c r="FE236" s="53"/>
      <c r="FF236" s="53"/>
      <c r="FG236" s="53"/>
      <c r="FH236" s="53"/>
      <c r="FI236" s="53"/>
      <c r="FJ236" s="53"/>
      <c r="FK236" s="53"/>
      <c r="FL236" s="53"/>
      <c r="FM236" s="53"/>
      <c r="FN236" s="53"/>
      <c r="FO236" s="53"/>
      <c r="FP236" s="53"/>
      <c r="FQ236" s="53"/>
      <c r="FR236" s="53"/>
      <c r="FS236" s="53"/>
      <c r="FT236" s="53"/>
      <c r="FU236" s="53"/>
      <c r="FV236" s="53"/>
      <c r="FW236" s="53"/>
      <c r="FX236" s="53"/>
      <c r="FY236" s="53"/>
      <c r="FZ236" s="53"/>
      <c r="GA236" s="53"/>
      <c r="GB236" s="53"/>
      <c r="GC236" s="53"/>
      <c r="GD236" s="53"/>
      <c r="GE236" s="53"/>
      <c r="GF236" s="53"/>
      <c r="GG236" s="53"/>
      <c r="GH236" s="53"/>
      <c r="GI236" s="53"/>
      <c r="GJ236" s="53"/>
      <c r="GK236" s="53"/>
      <c r="GL236" s="53"/>
      <c r="GM236" s="53"/>
      <c r="GN236" s="53"/>
      <c r="GO236" s="53"/>
      <c r="GP236" s="53"/>
      <c r="GQ236" s="53"/>
      <c r="GR236" s="53"/>
      <c r="GS236" s="53"/>
      <c r="GT236" s="53"/>
      <c r="GU236" s="53"/>
      <c r="GV236" s="53"/>
      <c r="GW236" s="53"/>
      <c r="GX236" s="53"/>
      <c r="GY236" s="53"/>
      <c r="GZ236" s="53"/>
      <c r="HA236" s="53"/>
      <c r="HB236" s="53"/>
      <c r="HC236" s="53"/>
      <c r="HD236" s="53"/>
      <c r="HE236" s="53"/>
      <c r="HF236" s="53"/>
      <c r="HG236" s="53"/>
      <c r="HH236" s="53"/>
      <c r="HI236" s="53"/>
      <c r="HJ236" s="53"/>
      <c r="HK236" s="53"/>
      <c r="HL236" s="53"/>
      <c r="HM236" s="53"/>
      <c r="HN236" s="53"/>
      <c r="HO236" s="53"/>
      <c r="HP236" s="53"/>
      <c r="HQ236" s="53"/>
      <c r="HR236" s="53"/>
    </row>
    <row r="237" spans="1:226" ht="36.75" customHeight="1" x14ac:dyDescent="0.2">
      <c r="A237" s="54" t="s">
        <v>187</v>
      </c>
      <c r="B237" s="55" t="s">
        <v>123</v>
      </c>
      <c r="C237" s="56" t="s">
        <v>187</v>
      </c>
      <c r="D237" s="56" t="s">
        <v>123</v>
      </c>
      <c r="E237" s="57" t="s">
        <v>187</v>
      </c>
      <c r="F237" s="58" t="s">
        <v>123</v>
      </c>
      <c r="G237" s="59" t="s">
        <v>187</v>
      </c>
      <c r="H237" s="257" t="s">
        <v>123</v>
      </c>
      <c r="I237" s="147" t="s">
        <v>187</v>
      </c>
      <c r="J237" s="288" t="s">
        <v>123</v>
      </c>
      <c r="K237" s="68" t="s">
        <v>187</v>
      </c>
      <c r="L237" s="244" t="s">
        <v>123</v>
      </c>
      <c r="M237" s="70" t="s">
        <v>187</v>
      </c>
      <c r="N237" s="244" t="s">
        <v>123</v>
      </c>
      <c r="O237" s="105" t="s">
        <v>187</v>
      </c>
      <c r="P237" s="252" t="s">
        <v>123</v>
      </c>
      <c r="Q237" s="70" t="s">
        <v>187</v>
      </c>
      <c r="R237" s="244" t="s">
        <v>123</v>
      </c>
      <c r="S237" s="70" t="s">
        <v>187</v>
      </c>
      <c r="T237" s="244" t="s">
        <v>123</v>
      </c>
      <c r="U237" s="545" t="s">
        <v>187</v>
      </c>
      <c r="V237" s="106" t="s">
        <v>123</v>
      </c>
      <c r="W237" s="554" t="s">
        <v>187</v>
      </c>
      <c r="X237" s="71" t="s">
        <v>123</v>
      </c>
      <c r="Y237" s="554" t="s">
        <v>187</v>
      </c>
      <c r="Z237" s="71" t="s">
        <v>123</v>
      </c>
      <c r="AA237" s="553" t="s">
        <v>187</v>
      </c>
      <c r="AB237" s="154" t="s">
        <v>1744</v>
      </c>
    </row>
    <row r="238" spans="1:226" ht="31.5" x14ac:dyDescent="0.2">
      <c r="A238" s="63" t="s">
        <v>188</v>
      </c>
      <c r="B238" s="64" t="s">
        <v>124</v>
      </c>
      <c r="C238" s="65" t="s">
        <v>188</v>
      </c>
      <c r="D238" s="65" t="s">
        <v>124</v>
      </c>
      <c r="E238" s="66" t="s">
        <v>188</v>
      </c>
      <c r="F238" s="67" t="s">
        <v>124</v>
      </c>
      <c r="G238" s="68" t="s">
        <v>188</v>
      </c>
      <c r="H238" s="160" t="s">
        <v>124</v>
      </c>
      <c r="I238" s="101" t="s">
        <v>188</v>
      </c>
      <c r="J238" s="253" t="s">
        <v>124</v>
      </c>
      <c r="K238" s="68" t="s">
        <v>188</v>
      </c>
      <c r="L238" s="244" t="s">
        <v>124</v>
      </c>
      <c r="M238" s="105" t="s">
        <v>188</v>
      </c>
      <c r="N238" s="252" t="s">
        <v>124</v>
      </c>
      <c r="O238" s="70" t="s">
        <v>188</v>
      </c>
      <c r="P238" s="244" t="s">
        <v>124</v>
      </c>
      <c r="Q238" s="70" t="s">
        <v>188</v>
      </c>
      <c r="R238" s="244" t="s">
        <v>124</v>
      </c>
      <c r="S238" s="70" t="s">
        <v>188</v>
      </c>
      <c r="T238" s="244" t="s">
        <v>124</v>
      </c>
      <c r="U238" s="579"/>
      <c r="V238" s="580"/>
      <c r="W238" s="659"/>
      <c r="X238" s="660"/>
      <c r="Y238" s="659"/>
      <c r="Z238" s="660"/>
      <c r="AA238" s="659"/>
      <c r="AB238" s="660"/>
    </row>
    <row r="239" spans="1:226" x14ac:dyDescent="0.25">
      <c r="A239" s="63" t="s">
        <v>189</v>
      </c>
      <c r="B239" s="64" t="s">
        <v>417</v>
      </c>
      <c r="C239" s="65" t="s">
        <v>189</v>
      </c>
      <c r="D239" s="65" t="s">
        <v>417</v>
      </c>
      <c r="E239" s="289"/>
      <c r="F239" s="256"/>
      <c r="G239" s="68"/>
      <c r="H239" s="160"/>
      <c r="I239" s="290"/>
      <c r="J239" s="291"/>
      <c r="K239" s="68"/>
      <c r="L239" s="244"/>
      <c r="M239" s="70"/>
      <c r="N239" s="244"/>
      <c r="O239" s="70"/>
      <c r="P239" s="244"/>
      <c r="Q239" s="70"/>
      <c r="R239" s="244"/>
      <c r="S239" s="70"/>
      <c r="T239" s="244"/>
      <c r="U239" s="549"/>
      <c r="V239" s="550"/>
      <c r="W239" s="574"/>
      <c r="X239" s="575"/>
      <c r="Y239" s="574"/>
      <c r="Z239" s="575"/>
      <c r="AA239" s="574"/>
      <c r="AB239" s="575"/>
    </row>
    <row r="240" spans="1:226" x14ac:dyDescent="0.25">
      <c r="A240" s="63" t="s">
        <v>190</v>
      </c>
      <c r="B240" s="64" t="s">
        <v>418</v>
      </c>
      <c r="C240" s="65" t="s">
        <v>190</v>
      </c>
      <c r="D240" s="65" t="s">
        <v>418</v>
      </c>
      <c r="E240" s="289"/>
      <c r="F240" s="256"/>
      <c r="G240" s="68"/>
      <c r="H240" s="160"/>
      <c r="I240" s="290"/>
      <c r="J240" s="291"/>
      <c r="K240" s="68"/>
      <c r="L240" s="244"/>
      <c r="M240" s="70"/>
      <c r="N240" s="244"/>
      <c r="O240" s="70"/>
      <c r="P240" s="244"/>
      <c r="Q240" s="70"/>
      <c r="R240" s="244"/>
      <c r="S240" s="70"/>
      <c r="T240" s="244"/>
      <c r="U240" s="561"/>
      <c r="V240" s="562"/>
      <c r="W240" s="655"/>
      <c r="X240" s="656"/>
      <c r="Y240" s="655"/>
      <c r="Z240" s="656"/>
      <c r="AA240" s="655"/>
      <c r="AB240" s="656"/>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53"/>
      <c r="ER240" s="53"/>
      <c r="ES240" s="53"/>
      <c r="ET240" s="53"/>
      <c r="EU240" s="53"/>
      <c r="EV240" s="53"/>
      <c r="EW240" s="53"/>
      <c r="EX240" s="53"/>
      <c r="EY240" s="53"/>
      <c r="EZ240" s="53"/>
      <c r="FA240" s="53"/>
      <c r="FB240" s="53"/>
      <c r="FC240" s="53"/>
      <c r="FD240" s="53"/>
      <c r="FE240" s="53"/>
      <c r="FF240" s="53"/>
      <c r="FG240" s="53"/>
      <c r="FH240" s="53"/>
      <c r="FI240" s="53"/>
      <c r="FJ240" s="53"/>
      <c r="FK240" s="53"/>
      <c r="FL240" s="53"/>
      <c r="FM240" s="53"/>
      <c r="FN240" s="53"/>
      <c r="FO240" s="53"/>
      <c r="FP240" s="53"/>
      <c r="FQ240" s="53"/>
      <c r="FR240" s="53"/>
      <c r="FS240" s="53"/>
      <c r="FT240" s="53"/>
      <c r="FU240" s="53"/>
      <c r="FV240" s="53"/>
      <c r="FW240" s="53"/>
      <c r="FX240" s="53"/>
      <c r="FY240" s="53"/>
      <c r="FZ240" s="53"/>
      <c r="GA240" s="53"/>
      <c r="GB240" s="53"/>
      <c r="GC240" s="53"/>
      <c r="GD240" s="53"/>
      <c r="GE240" s="53"/>
      <c r="GF240" s="53"/>
      <c r="GG240" s="53"/>
      <c r="GH240" s="53"/>
      <c r="GI240" s="53"/>
      <c r="GJ240" s="53"/>
      <c r="GK240" s="53"/>
      <c r="GL240" s="53"/>
      <c r="GM240" s="53"/>
      <c r="GN240" s="53"/>
      <c r="GO240" s="53"/>
      <c r="GP240" s="53"/>
      <c r="GQ240" s="53"/>
      <c r="GR240" s="53"/>
      <c r="GS240" s="53"/>
      <c r="GT240" s="53"/>
      <c r="GU240" s="53"/>
      <c r="GV240" s="53"/>
      <c r="GW240" s="53"/>
      <c r="GX240" s="53"/>
      <c r="GY240" s="53"/>
      <c r="GZ240" s="53"/>
      <c r="HA240" s="53"/>
      <c r="HB240" s="53"/>
      <c r="HC240" s="53"/>
      <c r="HD240" s="53"/>
      <c r="HE240" s="53"/>
      <c r="HF240" s="53"/>
      <c r="HG240" s="53"/>
      <c r="HH240" s="53"/>
      <c r="HI240" s="53"/>
      <c r="HJ240" s="53"/>
      <c r="HK240" s="53"/>
      <c r="HL240" s="53"/>
      <c r="HM240" s="53"/>
      <c r="HN240" s="53"/>
      <c r="HO240" s="53"/>
      <c r="HP240" s="53"/>
      <c r="HQ240" s="53"/>
      <c r="HR240" s="53"/>
    </row>
    <row r="241" spans="1:226" x14ac:dyDescent="0.25">
      <c r="A241" s="63" t="s">
        <v>191</v>
      </c>
      <c r="B241" s="64" t="s">
        <v>419</v>
      </c>
      <c r="C241" s="65" t="s">
        <v>191</v>
      </c>
      <c r="D241" s="65" t="s">
        <v>419</v>
      </c>
      <c r="E241" s="289"/>
      <c r="F241" s="256"/>
      <c r="G241" s="68"/>
      <c r="H241" s="160"/>
      <c r="I241" s="290"/>
      <c r="J241" s="291"/>
      <c r="K241" s="68"/>
      <c r="L241" s="244"/>
      <c r="M241" s="70"/>
      <c r="N241" s="244"/>
      <c r="O241" s="70"/>
      <c r="P241" s="244"/>
      <c r="Q241" s="70"/>
      <c r="R241" s="244"/>
      <c r="S241" s="70"/>
      <c r="T241" s="244"/>
      <c r="U241" s="549"/>
      <c r="V241" s="550"/>
      <c r="W241" s="574"/>
      <c r="X241" s="575"/>
      <c r="Y241" s="574"/>
      <c r="Z241" s="575"/>
      <c r="AA241" s="574"/>
      <c r="AB241" s="575"/>
    </row>
    <row r="242" spans="1:226" x14ac:dyDescent="0.25">
      <c r="A242" s="63" t="s">
        <v>192</v>
      </c>
      <c r="B242" s="64" t="s">
        <v>420</v>
      </c>
      <c r="C242" s="65" t="s">
        <v>192</v>
      </c>
      <c r="D242" s="65" t="s">
        <v>125</v>
      </c>
      <c r="E242" s="66" t="s">
        <v>192</v>
      </c>
      <c r="F242" s="67" t="s">
        <v>125</v>
      </c>
      <c r="G242" s="289"/>
      <c r="H242" s="256"/>
      <c r="I242" s="260"/>
      <c r="J242" s="261"/>
      <c r="K242" s="68"/>
      <c r="L242" s="244"/>
      <c r="M242" s="70"/>
      <c r="N242" s="244"/>
      <c r="O242" s="70"/>
      <c r="P242" s="244"/>
      <c r="Q242" s="70"/>
      <c r="R242" s="244"/>
      <c r="S242" s="70"/>
      <c r="T242" s="244"/>
      <c r="U242" s="549"/>
      <c r="V242" s="550"/>
      <c r="W242" s="574"/>
      <c r="X242" s="575"/>
      <c r="Y242" s="574"/>
      <c r="Z242" s="575"/>
      <c r="AA242" s="574"/>
      <c r="AB242" s="575"/>
    </row>
    <row r="243" spans="1:226" ht="38.25" customHeight="1" x14ac:dyDescent="0.25">
      <c r="A243" s="63" t="s">
        <v>193</v>
      </c>
      <c r="B243" s="64" t="s">
        <v>126</v>
      </c>
      <c r="C243" s="65" t="s">
        <v>193</v>
      </c>
      <c r="D243" s="65" t="s">
        <v>126</v>
      </c>
      <c r="E243" s="66" t="s">
        <v>193</v>
      </c>
      <c r="F243" s="67" t="s">
        <v>126</v>
      </c>
      <c r="G243" s="270"/>
      <c r="H243" s="271"/>
      <c r="I243" s="292"/>
      <c r="J243" s="293"/>
      <c r="K243" s="68"/>
      <c r="L243" s="244"/>
      <c r="M243" s="70"/>
      <c r="N243" s="244"/>
      <c r="O243" s="70"/>
      <c r="P243" s="244"/>
      <c r="Q243" s="70"/>
      <c r="R243" s="244"/>
      <c r="S243" s="70"/>
      <c r="T243" s="244"/>
      <c r="U243" s="549"/>
      <c r="V243" s="550"/>
      <c r="W243" s="574"/>
      <c r="X243" s="575"/>
      <c r="Y243" s="574"/>
      <c r="Z243" s="575"/>
      <c r="AA243" s="574"/>
      <c r="AB243" s="575"/>
    </row>
    <row r="244" spans="1:226" ht="42" customHeight="1" x14ac:dyDescent="0.2">
      <c r="A244" s="63" t="s">
        <v>194</v>
      </c>
      <c r="B244" s="64" t="s">
        <v>127</v>
      </c>
      <c r="C244" s="65" t="s">
        <v>194</v>
      </c>
      <c r="D244" s="65" t="s">
        <v>127</v>
      </c>
      <c r="E244" s="66" t="s">
        <v>194</v>
      </c>
      <c r="F244" s="67" t="s">
        <v>127</v>
      </c>
      <c r="G244" s="68" t="s">
        <v>194</v>
      </c>
      <c r="H244" s="160" t="s">
        <v>127</v>
      </c>
      <c r="I244" s="121" t="s">
        <v>194</v>
      </c>
      <c r="J244" s="286" t="s">
        <v>360</v>
      </c>
      <c r="K244" s="68" t="s">
        <v>194</v>
      </c>
      <c r="L244" s="244" t="s">
        <v>360</v>
      </c>
      <c r="M244" s="70" t="s">
        <v>194</v>
      </c>
      <c r="N244" s="244" t="s">
        <v>360</v>
      </c>
      <c r="O244" s="105" t="s">
        <v>194</v>
      </c>
      <c r="P244" s="252" t="s">
        <v>360</v>
      </c>
      <c r="Q244" s="105" t="s">
        <v>194</v>
      </c>
      <c r="R244" s="252" t="s">
        <v>360</v>
      </c>
      <c r="S244" s="70" t="s">
        <v>194</v>
      </c>
      <c r="T244" s="244" t="s">
        <v>360</v>
      </c>
      <c r="U244" s="545" t="s">
        <v>194</v>
      </c>
      <c r="V244" s="106" t="s">
        <v>360</v>
      </c>
      <c r="W244" s="554" t="s">
        <v>194</v>
      </c>
      <c r="X244" s="71" t="s">
        <v>360</v>
      </c>
      <c r="Y244" s="545" t="s">
        <v>194</v>
      </c>
      <c r="Z244" s="106" t="s">
        <v>360</v>
      </c>
      <c r="AA244" s="553" t="s">
        <v>194</v>
      </c>
      <c r="AB244" s="154" t="s">
        <v>1745</v>
      </c>
    </row>
    <row r="245" spans="1:226" ht="19.5" customHeight="1" x14ac:dyDescent="0.2">
      <c r="A245" s="63" t="s">
        <v>195</v>
      </c>
      <c r="B245" s="64" t="s">
        <v>128</v>
      </c>
      <c r="C245" s="65" t="s">
        <v>195</v>
      </c>
      <c r="D245" s="65" t="s">
        <v>128</v>
      </c>
      <c r="E245" s="66" t="s">
        <v>195</v>
      </c>
      <c r="F245" s="67" t="s">
        <v>128</v>
      </c>
      <c r="G245" s="68" t="s">
        <v>195</v>
      </c>
      <c r="H245" s="160" t="s">
        <v>128</v>
      </c>
      <c r="I245" s="68" t="s">
        <v>195</v>
      </c>
      <c r="J245" s="244" t="s">
        <v>128</v>
      </c>
      <c r="K245" s="68" t="s">
        <v>195</v>
      </c>
      <c r="L245" s="244" t="s">
        <v>128</v>
      </c>
      <c r="M245" s="70" t="s">
        <v>195</v>
      </c>
      <c r="N245" s="244" t="s">
        <v>128</v>
      </c>
      <c r="O245" s="70" t="s">
        <v>195</v>
      </c>
      <c r="P245" s="244" t="s">
        <v>128</v>
      </c>
      <c r="Q245" s="70" t="s">
        <v>195</v>
      </c>
      <c r="R245" s="244" t="s">
        <v>128</v>
      </c>
      <c r="S245" s="70" t="s">
        <v>195</v>
      </c>
      <c r="T245" s="244" t="s">
        <v>128</v>
      </c>
      <c r="U245" s="554" t="s">
        <v>195</v>
      </c>
      <c r="V245" s="71" t="s">
        <v>128</v>
      </c>
      <c r="W245" s="554" t="s">
        <v>195</v>
      </c>
      <c r="X245" s="71" t="s">
        <v>128</v>
      </c>
      <c r="Y245" s="554" t="s">
        <v>195</v>
      </c>
      <c r="Z245" s="71" t="s">
        <v>128</v>
      </c>
      <c r="AA245" s="554" t="s">
        <v>195</v>
      </c>
      <c r="AB245" s="71" t="s">
        <v>128</v>
      </c>
    </row>
    <row r="246" spans="1:226" ht="19.5" customHeight="1" x14ac:dyDescent="0.2">
      <c r="A246" s="63" t="s">
        <v>196</v>
      </c>
      <c r="B246" s="64" t="s">
        <v>129</v>
      </c>
      <c r="C246" s="65" t="s">
        <v>196</v>
      </c>
      <c r="D246" s="65" t="s">
        <v>129</v>
      </c>
      <c r="E246" s="66" t="s">
        <v>196</v>
      </c>
      <c r="F246" s="67" t="s">
        <v>129</v>
      </c>
      <c r="G246" s="68" t="s">
        <v>196</v>
      </c>
      <c r="H246" s="160" t="s">
        <v>129</v>
      </c>
      <c r="I246" s="68" t="s">
        <v>196</v>
      </c>
      <c r="J246" s="244" t="s">
        <v>129</v>
      </c>
      <c r="K246" s="68" t="s">
        <v>196</v>
      </c>
      <c r="L246" s="244" t="s">
        <v>129</v>
      </c>
      <c r="M246" s="70" t="s">
        <v>196</v>
      </c>
      <c r="N246" s="244" t="s">
        <v>129</v>
      </c>
      <c r="O246" s="70" t="s">
        <v>196</v>
      </c>
      <c r="P246" s="244" t="s">
        <v>129</v>
      </c>
      <c r="Q246" s="70" t="s">
        <v>196</v>
      </c>
      <c r="R246" s="244" t="s">
        <v>129</v>
      </c>
      <c r="S246" s="70" t="s">
        <v>196</v>
      </c>
      <c r="T246" s="244" t="s">
        <v>129</v>
      </c>
      <c r="U246" s="579"/>
      <c r="V246" s="580"/>
      <c r="W246" s="659"/>
      <c r="X246" s="660"/>
      <c r="Y246" s="659"/>
      <c r="Z246" s="660"/>
      <c r="AA246" s="659"/>
      <c r="AB246" s="660"/>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53"/>
      <c r="DG246" s="53"/>
      <c r="DH246" s="53"/>
      <c r="DI246" s="53"/>
      <c r="DJ246" s="53"/>
      <c r="DK246" s="53"/>
      <c r="DL246" s="53"/>
      <c r="DM246" s="53"/>
      <c r="DN246" s="53"/>
      <c r="DO246" s="53"/>
      <c r="DP246" s="53"/>
      <c r="DQ246" s="53"/>
      <c r="DR246" s="53"/>
      <c r="DS246" s="53"/>
      <c r="DT246" s="53"/>
      <c r="DU246" s="53"/>
      <c r="DV246" s="53"/>
      <c r="DW246" s="53"/>
      <c r="DX246" s="53"/>
      <c r="DY246" s="53"/>
      <c r="DZ246" s="53"/>
      <c r="EA246" s="53"/>
      <c r="EB246" s="53"/>
      <c r="EC246" s="53"/>
      <c r="ED246" s="53"/>
      <c r="EE246" s="53"/>
      <c r="EF246" s="53"/>
      <c r="EG246" s="53"/>
      <c r="EH246" s="53"/>
      <c r="EI246" s="53"/>
      <c r="EJ246" s="53"/>
      <c r="EK246" s="53"/>
      <c r="EL246" s="53"/>
      <c r="EM246" s="53"/>
      <c r="EN246" s="53"/>
      <c r="EO246" s="53"/>
      <c r="EP246" s="53"/>
      <c r="EQ246" s="53"/>
      <c r="ER246" s="53"/>
      <c r="ES246" s="53"/>
      <c r="ET246" s="53"/>
      <c r="EU246" s="53"/>
      <c r="EV246" s="53"/>
      <c r="EW246" s="53"/>
      <c r="EX246" s="53"/>
      <c r="EY246" s="53"/>
      <c r="EZ246" s="53"/>
      <c r="FA246" s="53"/>
      <c r="FB246" s="53"/>
      <c r="FC246" s="53"/>
      <c r="FD246" s="53"/>
      <c r="FE246" s="53"/>
      <c r="FF246" s="53"/>
      <c r="FG246" s="53"/>
      <c r="FH246" s="53"/>
      <c r="FI246" s="53"/>
      <c r="FJ246" s="53"/>
      <c r="FK246" s="53"/>
      <c r="FL246" s="53"/>
      <c r="FM246" s="53"/>
      <c r="FN246" s="53"/>
      <c r="FO246" s="53"/>
      <c r="FP246" s="53"/>
      <c r="FQ246" s="53"/>
      <c r="FR246" s="53"/>
      <c r="FS246" s="53"/>
      <c r="FT246" s="53"/>
      <c r="FU246" s="53"/>
      <c r="FV246" s="53"/>
      <c r="FW246" s="53"/>
      <c r="FX246" s="53"/>
      <c r="FY246" s="53"/>
      <c r="FZ246" s="53"/>
      <c r="GA246" s="53"/>
      <c r="GB246" s="53"/>
      <c r="GC246" s="53"/>
      <c r="GD246" s="53"/>
      <c r="GE246" s="53"/>
      <c r="GF246" s="53"/>
      <c r="GG246" s="53"/>
      <c r="GH246" s="53"/>
      <c r="GI246" s="53"/>
      <c r="GJ246" s="53"/>
      <c r="GK246" s="53"/>
      <c r="GL246" s="53"/>
      <c r="GM246" s="53"/>
      <c r="GN246" s="53"/>
      <c r="GO246" s="53"/>
      <c r="GP246" s="53"/>
      <c r="GQ246" s="53"/>
      <c r="GR246" s="53"/>
      <c r="GS246" s="53"/>
      <c r="GT246" s="53"/>
      <c r="GU246" s="53"/>
      <c r="GV246" s="53"/>
      <c r="GW246" s="53"/>
      <c r="GX246" s="53"/>
      <c r="GY246" s="53"/>
      <c r="GZ246" s="53"/>
      <c r="HA246" s="53"/>
      <c r="HB246" s="53"/>
      <c r="HC246" s="53"/>
      <c r="HD246" s="53"/>
      <c r="HE246" s="53"/>
      <c r="HF246" s="53"/>
      <c r="HG246" s="53"/>
      <c r="HH246" s="53"/>
      <c r="HI246" s="53"/>
      <c r="HJ246" s="53"/>
      <c r="HK246" s="53"/>
      <c r="HL246" s="53"/>
      <c r="HM246" s="53"/>
      <c r="HN246" s="53"/>
      <c r="HO246" s="53"/>
      <c r="HP246" s="53"/>
      <c r="HQ246" s="53"/>
      <c r="HR246" s="53"/>
    </row>
    <row r="247" spans="1:226" ht="31.5" x14ac:dyDescent="0.2">
      <c r="A247" s="316"/>
      <c r="B247" s="317"/>
      <c r="C247" s="318"/>
      <c r="D247" s="318"/>
      <c r="E247" s="149" t="s">
        <v>197</v>
      </c>
      <c r="F247" s="150" t="s">
        <v>254</v>
      </c>
      <c r="G247" s="68" t="s">
        <v>197</v>
      </c>
      <c r="H247" s="160" t="s">
        <v>254</v>
      </c>
      <c r="I247" s="101" t="s">
        <v>197</v>
      </c>
      <c r="J247" s="253" t="s">
        <v>254</v>
      </c>
      <c r="K247" s="68" t="s">
        <v>197</v>
      </c>
      <c r="L247" s="244" t="s">
        <v>254</v>
      </c>
      <c r="M247" s="105" t="s">
        <v>197</v>
      </c>
      <c r="N247" s="252" t="s">
        <v>254</v>
      </c>
      <c r="O247" s="70" t="s">
        <v>197</v>
      </c>
      <c r="P247" s="244" t="s">
        <v>254</v>
      </c>
      <c r="Q247" s="70" t="s">
        <v>197</v>
      </c>
      <c r="R247" s="244" t="s">
        <v>254</v>
      </c>
      <c r="S247" s="70" t="s">
        <v>197</v>
      </c>
      <c r="T247" s="244" t="s">
        <v>254</v>
      </c>
      <c r="U247" s="579"/>
      <c r="V247" s="580"/>
      <c r="W247" s="659"/>
      <c r="X247" s="660"/>
      <c r="Y247" s="659"/>
      <c r="Z247" s="660"/>
      <c r="AA247" s="659"/>
      <c r="AB247" s="660"/>
    </row>
    <row r="248" spans="1:226" ht="31.5" x14ac:dyDescent="0.2">
      <c r="A248" s="316"/>
      <c r="B248" s="317"/>
      <c r="C248" s="318"/>
      <c r="D248" s="318"/>
      <c r="E248" s="149" t="s">
        <v>198</v>
      </c>
      <c r="F248" s="150" t="s">
        <v>255</v>
      </c>
      <c r="G248" s="68" t="s">
        <v>198</v>
      </c>
      <c r="H248" s="160" t="s">
        <v>255</v>
      </c>
      <c r="I248" s="101" t="s">
        <v>198</v>
      </c>
      <c r="J248" s="253" t="s">
        <v>255</v>
      </c>
      <c r="K248" s="68" t="s">
        <v>198</v>
      </c>
      <c r="L248" s="244" t="s">
        <v>255</v>
      </c>
      <c r="M248" s="105" t="s">
        <v>198</v>
      </c>
      <c r="N248" s="252" t="s">
        <v>255</v>
      </c>
      <c r="O248" s="70" t="s">
        <v>198</v>
      </c>
      <c r="P248" s="244" t="s">
        <v>255</v>
      </c>
      <c r="Q248" s="70" t="s">
        <v>198</v>
      </c>
      <c r="R248" s="244" t="s">
        <v>255</v>
      </c>
      <c r="S248" s="70" t="s">
        <v>198</v>
      </c>
      <c r="T248" s="244" t="s">
        <v>255</v>
      </c>
      <c r="U248" s="579"/>
      <c r="V248" s="580"/>
      <c r="W248" s="659"/>
      <c r="X248" s="660"/>
      <c r="Y248" s="659"/>
      <c r="Z248" s="660"/>
      <c r="AA248" s="659"/>
      <c r="AB248" s="660"/>
    </row>
    <row r="249" spans="1:226" ht="31.5" x14ac:dyDescent="0.2">
      <c r="A249" s="316"/>
      <c r="B249" s="317"/>
      <c r="C249" s="318"/>
      <c r="D249" s="318"/>
      <c r="E249" s="149" t="s">
        <v>199</v>
      </c>
      <c r="F249" s="150" t="s">
        <v>256</v>
      </c>
      <c r="G249" s="68" t="s">
        <v>199</v>
      </c>
      <c r="H249" s="160" t="s">
        <v>256</v>
      </c>
      <c r="I249" s="101" t="s">
        <v>199</v>
      </c>
      <c r="J249" s="253" t="s">
        <v>256</v>
      </c>
      <c r="K249" s="68" t="s">
        <v>199</v>
      </c>
      <c r="L249" s="244" t="s">
        <v>256</v>
      </c>
      <c r="M249" s="105" t="s">
        <v>199</v>
      </c>
      <c r="N249" s="252" t="s">
        <v>256</v>
      </c>
      <c r="O249" s="70" t="s">
        <v>199</v>
      </c>
      <c r="P249" s="244" t="s">
        <v>256</v>
      </c>
      <c r="Q249" s="70" t="s">
        <v>199</v>
      </c>
      <c r="R249" s="244" t="s">
        <v>256</v>
      </c>
      <c r="S249" s="70" t="s">
        <v>199</v>
      </c>
      <c r="T249" s="244" t="s">
        <v>256</v>
      </c>
      <c r="U249" s="579"/>
      <c r="V249" s="580"/>
      <c r="W249" s="659"/>
      <c r="X249" s="660"/>
      <c r="Y249" s="659"/>
      <c r="Z249" s="660"/>
      <c r="AA249" s="659"/>
      <c r="AB249" s="660"/>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3"/>
      <c r="CD249" s="53"/>
      <c r="CE249" s="53"/>
      <c r="CF249" s="53"/>
      <c r="CG249" s="53"/>
      <c r="CH249" s="53"/>
      <c r="CI249" s="53"/>
      <c r="CJ249" s="53"/>
      <c r="CK249" s="53"/>
      <c r="CL249" s="53"/>
      <c r="CM249" s="53"/>
      <c r="CN249" s="53"/>
      <c r="CO249" s="53"/>
      <c r="CP249" s="53"/>
      <c r="CQ249" s="53"/>
      <c r="CR249" s="53"/>
      <c r="CS249" s="53"/>
      <c r="CT249" s="53"/>
      <c r="CU249" s="53"/>
      <c r="CV249" s="53"/>
      <c r="CW249" s="53"/>
      <c r="CX249" s="53"/>
      <c r="CY249" s="53"/>
      <c r="CZ249" s="53"/>
      <c r="DA249" s="53"/>
      <c r="DB249" s="53"/>
      <c r="DC249" s="53"/>
      <c r="DD249" s="53"/>
      <c r="DE249" s="53"/>
      <c r="DF249" s="53"/>
      <c r="DG249" s="53"/>
      <c r="DH249" s="53"/>
      <c r="DI249" s="53"/>
      <c r="DJ249" s="53"/>
      <c r="DK249" s="53"/>
      <c r="DL249" s="53"/>
      <c r="DM249" s="53"/>
      <c r="DN249" s="53"/>
      <c r="DO249" s="53"/>
      <c r="DP249" s="53"/>
      <c r="DQ249" s="53"/>
      <c r="DR249" s="53"/>
      <c r="DS249" s="53"/>
      <c r="DT249" s="53"/>
      <c r="DU249" s="53"/>
      <c r="DV249" s="53"/>
      <c r="DW249" s="53"/>
      <c r="DX249" s="53"/>
      <c r="DY249" s="53"/>
      <c r="DZ249" s="53"/>
      <c r="EA249" s="53"/>
      <c r="EB249" s="53"/>
      <c r="EC249" s="53"/>
      <c r="ED249" s="53"/>
      <c r="EE249" s="53"/>
      <c r="EF249" s="53"/>
      <c r="EG249" s="53"/>
      <c r="EH249" s="53"/>
      <c r="EI249" s="53"/>
      <c r="EJ249" s="53"/>
      <c r="EK249" s="53"/>
      <c r="EL249" s="53"/>
      <c r="EM249" s="53"/>
      <c r="EN249" s="53"/>
      <c r="EO249" s="53"/>
      <c r="EP249" s="53"/>
      <c r="EQ249" s="53"/>
      <c r="ER249" s="53"/>
      <c r="ES249" s="53"/>
      <c r="ET249" s="53"/>
      <c r="EU249" s="53"/>
      <c r="EV249" s="53"/>
      <c r="EW249" s="53"/>
      <c r="EX249" s="53"/>
      <c r="EY249" s="53"/>
      <c r="EZ249" s="53"/>
      <c r="FA249" s="53"/>
      <c r="FB249" s="53"/>
      <c r="FC249" s="53"/>
      <c r="FD249" s="53"/>
      <c r="FE249" s="53"/>
      <c r="FF249" s="53"/>
      <c r="FG249" s="53"/>
      <c r="FH249" s="53"/>
      <c r="FI249" s="53"/>
      <c r="FJ249" s="53"/>
      <c r="FK249" s="53"/>
      <c r="FL249" s="53"/>
      <c r="FM249" s="53"/>
      <c r="FN249" s="53"/>
      <c r="FO249" s="53"/>
      <c r="FP249" s="53"/>
      <c r="FQ249" s="53"/>
      <c r="FR249" s="53"/>
      <c r="FS249" s="53"/>
      <c r="FT249" s="53"/>
      <c r="FU249" s="53"/>
      <c r="FV249" s="53"/>
      <c r="FW249" s="53"/>
      <c r="FX249" s="53"/>
      <c r="FY249" s="53"/>
      <c r="FZ249" s="53"/>
      <c r="GA249" s="53"/>
      <c r="GB249" s="53"/>
      <c r="GC249" s="53"/>
      <c r="GD249" s="53"/>
      <c r="GE249" s="53"/>
      <c r="GF249" s="53"/>
      <c r="GG249" s="53"/>
      <c r="GH249" s="53"/>
      <c r="GI249" s="53"/>
      <c r="GJ249" s="53"/>
      <c r="GK249" s="53"/>
      <c r="GL249" s="53"/>
      <c r="GM249" s="53"/>
      <c r="GN249" s="53"/>
      <c r="GO249" s="53"/>
      <c r="GP249" s="53"/>
      <c r="GQ249" s="53"/>
      <c r="GR249" s="53"/>
      <c r="GS249" s="53"/>
      <c r="GT249" s="53"/>
      <c r="GU249" s="53"/>
      <c r="GV249" s="53"/>
      <c r="GW249" s="53"/>
      <c r="GX249" s="53"/>
      <c r="GY249" s="53"/>
      <c r="GZ249" s="53"/>
      <c r="HA249" s="53"/>
      <c r="HB249" s="53"/>
      <c r="HC249" s="53"/>
      <c r="HD249" s="53"/>
      <c r="HE249" s="53"/>
      <c r="HF249" s="53"/>
      <c r="HG249" s="53"/>
      <c r="HH249" s="53"/>
      <c r="HI249" s="53"/>
      <c r="HJ249" s="53"/>
      <c r="HK249" s="53"/>
      <c r="HL249" s="53"/>
      <c r="HM249" s="53"/>
      <c r="HN249" s="53"/>
      <c r="HO249" s="53"/>
      <c r="HP249" s="53"/>
      <c r="HQ249" s="53"/>
      <c r="HR249" s="53"/>
    </row>
    <row r="250" spans="1:226" ht="56.25" customHeight="1" x14ac:dyDescent="0.25">
      <c r="A250" s="316"/>
      <c r="B250" s="317"/>
      <c r="C250" s="318"/>
      <c r="D250" s="318"/>
      <c r="E250" s="294" t="s">
        <v>200</v>
      </c>
      <c r="F250" s="295" t="s">
        <v>240</v>
      </c>
      <c r="G250" s="817"/>
      <c r="H250" s="296"/>
      <c r="I250" s="134"/>
      <c r="J250" s="136"/>
      <c r="K250" s="68"/>
      <c r="L250" s="244"/>
      <c r="M250" s="70"/>
      <c r="N250" s="244"/>
      <c r="O250" s="70"/>
      <c r="P250" s="244"/>
      <c r="Q250" s="70"/>
      <c r="R250" s="244"/>
      <c r="S250" s="70"/>
      <c r="T250" s="244"/>
      <c r="U250" s="549"/>
      <c r="V250" s="550"/>
      <c r="W250" s="574"/>
      <c r="X250" s="575"/>
      <c r="Y250" s="574"/>
      <c r="Z250" s="575"/>
      <c r="AA250" s="574"/>
      <c r="AB250" s="575"/>
    </row>
    <row r="251" spans="1:226" ht="52.5" customHeight="1" x14ac:dyDescent="0.2">
      <c r="A251" s="316"/>
      <c r="B251" s="317"/>
      <c r="C251" s="318"/>
      <c r="D251" s="318"/>
      <c r="E251" s="66"/>
      <c r="F251" s="67"/>
      <c r="G251" s="818" t="s">
        <v>201</v>
      </c>
      <c r="H251" s="297" t="s">
        <v>257</v>
      </c>
      <c r="I251" s="121" t="s">
        <v>201</v>
      </c>
      <c r="J251" s="286" t="s">
        <v>361</v>
      </c>
      <c r="K251" s="68" t="s">
        <v>201</v>
      </c>
      <c r="L251" s="244" t="s">
        <v>361</v>
      </c>
      <c r="M251" s="70" t="s">
        <v>201</v>
      </c>
      <c r="N251" s="244" t="s">
        <v>361</v>
      </c>
      <c r="O251" s="70" t="s">
        <v>201</v>
      </c>
      <c r="P251" s="244" t="s">
        <v>361</v>
      </c>
      <c r="Q251" s="70" t="s">
        <v>201</v>
      </c>
      <c r="R251" s="244" t="s">
        <v>361</v>
      </c>
      <c r="S251" s="70" t="s">
        <v>201</v>
      </c>
      <c r="T251" s="244" t="s">
        <v>361</v>
      </c>
      <c r="U251" s="545" t="s">
        <v>201</v>
      </c>
      <c r="V251" s="106" t="s">
        <v>361</v>
      </c>
      <c r="W251" s="554" t="s">
        <v>201</v>
      </c>
      <c r="X251" s="71" t="s">
        <v>361</v>
      </c>
      <c r="Y251" s="554" t="s">
        <v>201</v>
      </c>
      <c r="Z251" s="71" t="s">
        <v>361</v>
      </c>
      <c r="AA251" s="576" t="s">
        <v>201</v>
      </c>
      <c r="AB251" s="104" t="s">
        <v>1746</v>
      </c>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c r="CH251" s="53"/>
      <c r="CI251" s="53"/>
      <c r="CJ251" s="53"/>
      <c r="CK251" s="53"/>
      <c r="CL251" s="53"/>
      <c r="CM251" s="53"/>
      <c r="CN251" s="53"/>
      <c r="CO251" s="53"/>
      <c r="CP251" s="53"/>
      <c r="CQ251" s="53"/>
      <c r="CR251" s="53"/>
      <c r="CS251" s="53"/>
      <c r="CT251" s="53"/>
      <c r="CU251" s="53"/>
      <c r="CV251" s="53"/>
      <c r="CW251" s="53"/>
      <c r="CX251" s="53"/>
      <c r="CY251" s="53"/>
      <c r="CZ251" s="53"/>
      <c r="DA251" s="53"/>
      <c r="DB251" s="53"/>
      <c r="DC251" s="53"/>
      <c r="DD251" s="53"/>
      <c r="DE251" s="53"/>
      <c r="DF251" s="53"/>
      <c r="DG251" s="53"/>
      <c r="DH251" s="53"/>
      <c r="DI251" s="53"/>
      <c r="DJ251" s="53"/>
      <c r="DK251" s="53"/>
      <c r="DL251" s="53"/>
      <c r="DM251" s="53"/>
      <c r="DN251" s="53"/>
      <c r="DO251" s="53"/>
      <c r="DP251" s="53"/>
      <c r="DQ251" s="53"/>
      <c r="DR251" s="53"/>
      <c r="DS251" s="53"/>
      <c r="DT251" s="53"/>
      <c r="DU251" s="53"/>
      <c r="DV251" s="53"/>
      <c r="DW251" s="53"/>
      <c r="DX251" s="53"/>
      <c r="DY251" s="53"/>
      <c r="DZ251" s="53"/>
      <c r="EA251" s="53"/>
      <c r="EB251" s="53"/>
      <c r="EC251" s="53"/>
      <c r="ED251" s="53"/>
      <c r="EE251" s="53"/>
      <c r="EF251" s="53"/>
      <c r="EG251" s="53"/>
      <c r="EH251" s="53"/>
      <c r="EI251" s="53"/>
      <c r="EJ251" s="53"/>
      <c r="EK251" s="53"/>
      <c r="EL251" s="53"/>
      <c r="EM251" s="53"/>
      <c r="EN251" s="53"/>
      <c r="EO251" s="53"/>
      <c r="EP251" s="53"/>
      <c r="EQ251" s="53"/>
      <c r="ER251" s="53"/>
      <c r="ES251" s="53"/>
      <c r="ET251" s="53"/>
      <c r="EU251" s="53"/>
      <c r="EV251" s="53"/>
      <c r="EW251" s="53"/>
      <c r="EX251" s="53"/>
      <c r="EY251" s="53"/>
      <c r="EZ251" s="53"/>
      <c r="FA251" s="53"/>
      <c r="FB251" s="53"/>
      <c r="FC251" s="53"/>
      <c r="FD251" s="53"/>
      <c r="FE251" s="53"/>
      <c r="FF251" s="53"/>
      <c r="FG251" s="53"/>
      <c r="FH251" s="53"/>
      <c r="FI251" s="53"/>
      <c r="FJ251" s="53"/>
      <c r="FK251" s="53"/>
      <c r="FL251" s="53"/>
      <c r="FM251" s="53"/>
      <c r="FN251" s="53"/>
      <c r="FO251" s="53"/>
      <c r="FP251" s="53"/>
      <c r="FQ251" s="53"/>
      <c r="FR251" s="53"/>
      <c r="FS251" s="53"/>
      <c r="FT251" s="53"/>
      <c r="FU251" s="53"/>
      <c r="FV251" s="53"/>
      <c r="FW251" s="53"/>
      <c r="FX251" s="53"/>
      <c r="FY251" s="53"/>
      <c r="FZ251" s="53"/>
      <c r="GA251" s="53"/>
      <c r="GB251" s="53"/>
      <c r="GC251" s="53"/>
      <c r="GD251" s="53"/>
      <c r="GE251" s="53"/>
      <c r="GF251" s="53"/>
      <c r="GG251" s="53"/>
      <c r="GH251" s="53"/>
      <c r="GI251" s="53"/>
      <c r="GJ251" s="53"/>
      <c r="GK251" s="53"/>
      <c r="GL251" s="53"/>
      <c r="GM251" s="53"/>
      <c r="GN251" s="53"/>
      <c r="GO251" s="53"/>
      <c r="GP251" s="53"/>
      <c r="GQ251" s="53"/>
      <c r="GR251" s="53"/>
      <c r="GS251" s="53"/>
      <c r="GT251" s="53"/>
      <c r="GU251" s="53"/>
      <c r="GV251" s="53"/>
      <c r="GW251" s="53"/>
      <c r="GX251" s="53"/>
      <c r="GY251" s="53"/>
      <c r="GZ251" s="53"/>
      <c r="HA251" s="53"/>
      <c r="HB251" s="53"/>
      <c r="HC251" s="53"/>
      <c r="HD251" s="53"/>
      <c r="HE251" s="53"/>
      <c r="HF251" s="53"/>
      <c r="HG251" s="53"/>
      <c r="HH251" s="53"/>
      <c r="HI251" s="53"/>
      <c r="HJ251" s="53"/>
      <c r="HK251" s="53"/>
      <c r="HL251" s="53"/>
      <c r="HM251" s="53"/>
      <c r="HN251" s="53"/>
      <c r="HO251" s="53"/>
      <c r="HP251" s="53"/>
      <c r="HQ251" s="53"/>
      <c r="HR251" s="53"/>
    </row>
    <row r="252" spans="1:226" ht="39" customHeight="1" x14ac:dyDescent="0.2">
      <c r="A252" s="316"/>
      <c r="B252" s="317"/>
      <c r="C252" s="318"/>
      <c r="D252" s="318"/>
      <c r="E252" s="141"/>
      <c r="F252" s="142"/>
      <c r="G252" s="139"/>
      <c r="H252" s="262"/>
      <c r="I252" s="311" t="s">
        <v>202</v>
      </c>
      <c r="J252" s="312" t="s">
        <v>362</v>
      </c>
      <c r="K252" s="68" t="s">
        <v>202</v>
      </c>
      <c r="L252" s="244" t="s">
        <v>362</v>
      </c>
      <c r="M252" s="139" t="s">
        <v>202</v>
      </c>
      <c r="N252" s="262" t="s">
        <v>362</v>
      </c>
      <c r="O252" s="140" t="s">
        <v>202</v>
      </c>
      <c r="P252" s="276" t="s">
        <v>362</v>
      </c>
      <c r="Q252" s="140" t="s">
        <v>202</v>
      </c>
      <c r="R252" s="276" t="s">
        <v>362</v>
      </c>
      <c r="S252" s="140" t="s">
        <v>202</v>
      </c>
      <c r="T252" s="276" t="s">
        <v>362</v>
      </c>
      <c r="U252" s="545" t="s">
        <v>202</v>
      </c>
      <c r="V252" s="106" t="s">
        <v>362</v>
      </c>
      <c r="W252" s="554" t="s">
        <v>202</v>
      </c>
      <c r="X252" s="71" t="s">
        <v>362</v>
      </c>
      <c r="Y252" s="554" t="s">
        <v>202</v>
      </c>
      <c r="Z252" s="71" t="s">
        <v>362</v>
      </c>
      <c r="AA252" s="554" t="s">
        <v>202</v>
      </c>
      <c r="AB252" s="71" t="s">
        <v>362</v>
      </c>
    </row>
    <row r="253" spans="1:226" ht="32.25" customHeight="1" x14ac:dyDescent="0.2">
      <c r="A253" s="85"/>
      <c r="B253" s="86"/>
      <c r="C253" s="87"/>
      <c r="D253" s="87"/>
      <c r="E253" s="133"/>
      <c r="F253" s="88"/>
      <c r="G253" s="134"/>
      <c r="H253" s="90"/>
      <c r="I253" s="315"/>
      <c r="J253" s="306"/>
      <c r="K253" s="134"/>
      <c r="L253" s="136"/>
      <c r="M253" s="134"/>
      <c r="N253" s="90"/>
      <c r="O253" s="135"/>
      <c r="P253" s="136"/>
      <c r="Q253" s="135"/>
      <c r="R253" s="136"/>
      <c r="S253" s="135"/>
      <c r="T253" s="136"/>
      <c r="U253" s="583" t="s">
        <v>223</v>
      </c>
      <c r="V253" s="584" t="s">
        <v>579</v>
      </c>
      <c r="W253" s="564" t="s">
        <v>223</v>
      </c>
      <c r="X253" s="71" t="s">
        <v>579</v>
      </c>
      <c r="Y253" s="564" t="s">
        <v>223</v>
      </c>
      <c r="Z253" s="71" t="s">
        <v>579</v>
      </c>
      <c r="AA253" s="564" t="s">
        <v>223</v>
      </c>
      <c r="AB253" s="71" t="s">
        <v>579</v>
      </c>
    </row>
    <row r="254" spans="1:226" ht="32.25" customHeight="1" x14ac:dyDescent="0.2">
      <c r="A254" s="85"/>
      <c r="B254" s="86"/>
      <c r="C254" s="87"/>
      <c r="D254" s="87"/>
      <c r="E254" s="133"/>
      <c r="F254" s="88"/>
      <c r="G254" s="134"/>
      <c r="H254" s="90"/>
      <c r="I254" s="315"/>
      <c r="J254" s="306"/>
      <c r="K254" s="134"/>
      <c r="L254" s="136"/>
      <c r="M254" s="134"/>
      <c r="N254" s="90"/>
      <c r="O254" s="135"/>
      <c r="P254" s="136"/>
      <c r="Q254" s="135"/>
      <c r="R254" s="136"/>
      <c r="S254" s="135"/>
      <c r="T254" s="136"/>
      <c r="U254" s="583" t="s">
        <v>225</v>
      </c>
      <c r="V254" s="584" t="s">
        <v>580</v>
      </c>
      <c r="W254" s="564" t="s">
        <v>225</v>
      </c>
      <c r="X254" s="71" t="s">
        <v>580</v>
      </c>
      <c r="Y254" s="686" t="s">
        <v>225</v>
      </c>
      <c r="Z254" s="106" t="s">
        <v>580</v>
      </c>
      <c r="AA254" s="564" t="s">
        <v>225</v>
      </c>
      <c r="AB254" s="71" t="s">
        <v>580</v>
      </c>
    </row>
    <row r="255" spans="1:226" ht="54" customHeight="1" thickBot="1" x14ac:dyDescent="0.25">
      <c r="A255" s="85"/>
      <c r="B255" s="86"/>
      <c r="C255" s="87"/>
      <c r="D255" s="87"/>
      <c r="E255" s="133"/>
      <c r="F255" s="88"/>
      <c r="G255" s="134"/>
      <c r="H255" s="90"/>
      <c r="I255" s="315"/>
      <c r="J255" s="306"/>
      <c r="K255" s="134"/>
      <c r="L255" s="136"/>
      <c r="M255" s="134"/>
      <c r="N255" s="90"/>
      <c r="O255" s="135"/>
      <c r="P255" s="136"/>
      <c r="Q255" s="135"/>
      <c r="R255" s="136"/>
      <c r="S255" s="135"/>
      <c r="T255" s="136"/>
      <c r="U255" s="582" t="s">
        <v>227</v>
      </c>
      <c r="V255" s="578" t="s">
        <v>581</v>
      </c>
      <c r="W255" s="652" t="s">
        <v>227</v>
      </c>
      <c r="X255" s="571" t="s">
        <v>581</v>
      </c>
      <c r="Y255" s="652" t="s">
        <v>227</v>
      </c>
      <c r="Z255" s="571" t="s">
        <v>581</v>
      </c>
      <c r="AA255" s="652" t="s">
        <v>227</v>
      </c>
      <c r="AB255" s="571" t="s">
        <v>581</v>
      </c>
    </row>
    <row r="256" spans="1:226" ht="42" customHeight="1" thickTop="1" x14ac:dyDescent="0.2">
      <c r="A256" s="967" t="s">
        <v>280</v>
      </c>
      <c r="B256" s="968"/>
      <c r="C256" s="967" t="s">
        <v>280</v>
      </c>
      <c r="D256" s="968"/>
      <c r="E256" s="969" t="s">
        <v>280</v>
      </c>
      <c r="F256" s="970"/>
      <c r="G256" s="971" t="s">
        <v>280</v>
      </c>
      <c r="H256" s="962"/>
      <c r="I256" s="972" t="s">
        <v>280</v>
      </c>
      <c r="J256" s="962"/>
      <c r="K256" s="961" t="s">
        <v>280</v>
      </c>
      <c r="L256" s="962"/>
      <c r="M256" s="961" t="s">
        <v>280</v>
      </c>
      <c r="N256" s="962"/>
      <c r="O256" s="973" t="s">
        <v>280</v>
      </c>
      <c r="P256" s="974"/>
      <c r="Q256" s="973" t="s">
        <v>539</v>
      </c>
      <c r="R256" s="974"/>
      <c r="S256" s="973" t="s">
        <v>539</v>
      </c>
      <c r="T256" s="974"/>
      <c r="U256" s="965" t="s">
        <v>539</v>
      </c>
      <c r="V256" s="966"/>
      <c r="W256" s="965" t="s">
        <v>539</v>
      </c>
      <c r="X256" s="966"/>
      <c r="Y256" s="965" t="s">
        <v>539</v>
      </c>
      <c r="Z256" s="966"/>
      <c r="AA256" s="965" t="s">
        <v>539</v>
      </c>
      <c r="AB256" s="966"/>
    </row>
    <row r="257" spans="1:226" ht="31.5" x14ac:dyDescent="0.2">
      <c r="A257" s="54" t="s">
        <v>187</v>
      </c>
      <c r="B257" s="55" t="s">
        <v>130</v>
      </c>
      <c r="C257" s="56" t="s">
        <v>187</v>
      </c>
      <c r="D257" s="56" t="s">
        <v>130</v>
      </c>
      <c r="E257" s="57" t="s">
        <v>187</v>
      </c>
      <c r="F257" s="58" t="s">
        <v>130</v>
      </c>
      <c r="G257" s="59" t="s">
        <v>187</v>
      </c>
      <c r="H257" s="257" t="s">
        <v>130</v>
      </c>
      <c r="I257" s="147" t="s">
        <v>187</v>
      </c>
      <c r="J257" s="82" t="s">
        <v>130</v>
      </c>
      <c r="K257" s="68" t="s">
        <v>187</v>
      </c>
      <c r="L257" s="244" t="s">
        <v>130</v>
      </c>
      <c r="M257" s="70" t="s">
        <v>187</v>
      </c>
      <c r="N257" s="244" t="s">
        <v>130</v>
      </c>
      <c r="O257" s="70" t="s">
        <v>187</v>
      </c>
      <c r="P257" s="244" t="s">
        <v>130</v>
      </c>
      <c r="Q257" s="105" t="s">
        <v>187</v>
      </c>
      <c r="R257" s="252" t="s">
        <v>130</v>
      </c>
      <c r="S257" s="105" t="s">
        <v>187</v>
      </c>
      <c r="T257" s="252" t="s">
        <v>130</v>
      </c>
      <c r="U257" s="545" t="s">
        <v>187</v>
      </c>
      <c r="V257" s="106" t="s">
        <v>130</v>
      </c>
      <c r="W257" s="554" t="s">
        <v>187</v>
      </c>
      <c r="X257" s="71" t="s">
        <v>130</v>
      </c>
      <c r="Y257" s="576" t="s">
        <v>187</v>
      </c>
      <c r="Z257" s="104" t="s">
        <v>636</v>
      </c>
      <c r="AA257" s="545" t="s">
        <v>187</v>
      </c>
      <c r="AB257" s="106" t="s">
        <v>636</v>
      </c>
    </row>
    <row r="258" spans="1:226" ht="39" customHeight="1" x14ac:dyDescent="0.2">
      <c r="A258" s="63" t="s">
        <v>188</v>
      </c>
      <c r="B258" s="64" t="s">
        <v>131</v>
      </c>
      <c r="C258" s="65" t="s">
        <v>188</v>
      </c>
      <c r="D258" s="65" t="s">
        <v>131</v>
      </c>
      <c r="E258" s="66" t="s">
        <v>188</v>
      </c>
      <c r="F258" s="67" t="s">
        <v>131</v>
      </c>
      <c r="G258" s="68" t="s">
        <v>188</v>
      </c>
      <c r="H258" s="160" t="s">
        <v>131</v>
      </c>
      <c r="I258" s="101" t="s">
        <v>188</v>
      </c>
      <c r="J258" s="220" t="s">
        <v>131</v>
      </c>
      <c r="K258" s="68" t="s">
        <v>188</v>
      </c>
      <c r="L258" s="244" t="s">
        <v>131</v>
      </c>
      <c r="M258" s="70" t="s">
        <v>188</v>
      </c>
      <c r="N258" s="244" t="s">
        <v>131</v>
      </c>
      <c r="O258" s="70" t="s">
        <v>188</v>
      </c>
      <c r="P258" s="244" t="s">
        <v>131</v>
      </c>
      <c r="Q258" s="70" t="s">
        <v>188</v>
      </c>
      <c r="R258" s="244" t="s">
        <v>131</v>
      </c>
      <c r="S258" s="103" t="s">
        <v>188</v>
      </c>
      <c r="T258" s="463" t="s">
        <v>545</v>
      </c>
      <c r="U258" s="545" t="s">
        <v>188</v>
      </c>
      <c r="V258" s="106" t="s">
        <v>545</v>
      </c>
      <c r="W258" s="554" t="s">
        <v>188</v>
      </c>
      <c r="X258" s="71" t="s">
        <v>545</v>
      </c>
      <c r="Y258" s="554" t="s">
        <v>188</v>
      </c>
      <c r="Z258" s="71" t="s">
        <v>545</v>
      </c>
      <c r="AA258" s="554" t="s">
        <v>188</v>
      </c>
      <c r="AB258" s="71" t="s">
        <v>545</v>
      </c>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c r="BU258" s="53"/>
      <c r="BV258" s="53"/>
      <c r="BW258" s="53"/>
      <c r="BX258" s="53"/>
      <c r="BY258" s="53"/>
      <c r="BZ258" s="53"/>
      <c r="CA258" s="53"/>
      <c r="CB258" s="53"/>
      <c r="CC258" s="53"/>
      <c r="CD258" s="53"/>
      <c r="CE258" s="53"/>
      <c r="CF258" s="53"/>
      <c r="CG258" s="53"/>
      <c r="CH258" s="53"/>
      <c r="CI258" s="53"/>
      <c r="CJ258" s="53"/>
      <c r="CK258" s="53"/>
      <c r="CL258" s="53"/>
      <c r="CM258" s="53"/>
      <c r="CN258" s="53"/>
      <c r="CO258" s="53"/>
      <c r="CP258" s="53"/>
      <c r="CQ258" s="53"/>
      <c r="CR258" s="53"/>
      <c r="CS258" s="53"/>
      <c r="CT258" s="53"/>
      <c r="CU258" s="53"/>
      <c r="CV258" s="53"/>
      <c r="CW258" s="53"/>
      <c r="CX258" s="53"/>
      <c r="CY258" s="53"/>
      <c r="CZ258" s="53"/>
      <c r="DA258" s="53"/>
      <c r="DB258" s="53"/>
      <c r="DC258" s="53"/>
      <c r="DD258" s="53"/>
      <c r="DE258" s="53"/>
      <c r="DF258" s="53"/>
      <c r="DG258" s="53"/>
      <c r="DH258" s="53"/>
      <c r="DI258" s="53"/>
      <c r="DJ258" s="53"/>
      <c r="DK258" s="53"/>
      <c r="DL258" s="53"/>
      <c r="DM258" s="53"/>
      <c r="DN258" s="53"/>
      <c r="DO258" s="53"/>
      <c r="DP258" s="53"/>
      <c r="DQ258" s="53"/>
      <c r="DR258" s="53"/>
      <c r="DS258" s="53"/>
      <c r="DT258" s="53"/>
      <c r="DU258" s="53"/>
      <c r="DV258" s="53"/>
      <c r="DW258" s="53"/>
      <c r="DX258" s="53"/>
      <c r="DY258" s="53"/>
      <c r="DZ258" s="53"/>
      <c r="EA258" s="53"/>
      <c r="EB258" s="53"/>
      <c r="EC258" s="53"/>
      <c r="ED258" s="53"/>
      <c r="EE258" s="53"/>
      <c r="EF258" s="53"/>
      <c r="EG258" s="53"/>
      <c r="EH258" s="53"/>
      <c r="EI258" s="53"/>
      <c r="EJ258" s="53"/>
      <c r="EK258" s="53"/>
      <c r="EL258" s="53"/>
      <c r="EM258" s="53"/>
      <c r="EN258" s="53"/>
      <c r="EO258" s="53"/>
      <c r="EP258" s="53"/>
      <c r="EQ258" s="53"/>
      <c r="ER258" s="53"/>
      <c r="ES258" s="53"/>
      <c r="ET258" s="53"/>
      <c r="EU258" s="53"/>
      <c r="EV258" s="53"/>
      <c r="EW258" s="53"/>
      <c r="EX258" s="53"/>
      <c r="EY258" s="53"/>
      <c r="EZ258" s="53"/>
      <c r="FA258" s="53"/>
      <c r="FB258" s="53"/>
      <c r="FC258" s="53"/>
      <c r="FD258" s="53"/>
      <c r="FE258" s="53"/>
      <c r="FF258" s="53"/>
      <c r="FG258" s="53"/>
      <c r="FH258" s="53"/>
      <c r="FI258" s="53"/>
      <c r="FJ258" s="53"/>
      <c r="FK258" s="53"/>
      <c r="FL258" s="53"/>
      <c r="FM258" s="53"/>
      <c r="FN258" s="53"/>
      <c r="FO258" s="53"/>
      <c r="FP258" s="53"/>
      <c r="FQ258" s="53"/>
      <c r="FR258" s="53"/>
      <c r="FS258" s="53"/>
      <c r="FT258" s="53"/>
      <c r="FU258" s="53"/>
      <c r="FV258" s="53"/>
      <c r="FW258" s="53"/>
      <c r="FX258" s="53"/>
      <c r="FY258" s="53"/>
      <c r="FZ258" s="53"/>
      <c r="GA258" s="53"/>
      <c r="GB258" s="53"/>
      <c r="GC258" s="53"/>
      <c r="GD258" s="53"/>
      <c r="GE258" s="53"/>
      <c r="GF258" s="53"/>
      <c r="GG258" s="53"/>
      <c r="GH258" s="53"/>
      <c r="GI258" s="53"/>
      <c r="GJ258" s="53"/>
      <c r="GK258" s="53"/>
      <c r="GL258" s="53"/>
      <c r="GM258" s="53"/>
      <c r="GN258" s="53"/>
      <c r="GO258" s="53"/>
      <c r="GP258" s="53"/>
      <c r="GQ258" s="53"/>
      <c r="GR258" s="53"/>
      <c r="GS258" s="53"/>
      <c r="GT258" s="53"/>
      <c r="GU258" s="53"/>
      <c r="GV258" s="53"/>
      <c r="GW258" s="53"/>
      <c r="GX258" s="53"/>
      <c r="GY258" s="53"/>
      <c r="GZ258" s="53"/>
      <c r="HA258" s="53"/>
      <c r="HB258" s="53"/>
      <c r="HC258" s="53"/>
      <c r="HD258" s="53"/>
      <c r="HE258" s="53"/>
      <c r="HF258" s="53"/>
      <c r="HG258" s="53"/>
      <c r="HH258" s="53"/>
      <c r="HI258" s="53"/>
      <c r="HJ258" s="53"/>
      <c r="HK258" s="53"/>
      <c r="HL258" s="53"/>
      <c r="HM258" s="53"/>
      <c r="HN258" s="53"/>
      <c r="HO258" s="53"/>
      <c r="HP258" s="53"/>
      <c r="HQ258" s="53"/>
      <c r="HR258" s="53"/>
    </row>
    <row r="259" spans="1:226" ht="41.25" customHeight="1" thickBot="1" x14ac:dyDescent="0.25">
      <c r="A259" s="85" t="s">
        <v>189</v>
      </c>
      <c r="B259" s="86" t="s">
        <v>132</v>
      </c>
      <c r="C259" s="87" t="s">
        <v>189</v>
      </c>
      <c r="D259" s="87" t="s">
        <v>132</v>
      </c>
      <c r="E259" s="133" t="s">
        <v>189</v>
      </c>
      <c r="F259" s="88" t="s">
        <v>132</v>
      </c>
      <c r="G259" s="134" t="s">
        <v>189</v>
      </c>
      <c r="H259" s="298" t="s">
        <v>132</v>
      </c>
      <c r="I259" s="254" t="s">
        <v>189</v>
      </c>
      <c r="J259" s="299" t="s">
        <v>132</v>
      </c>
      <c r="K259" s="68" t="s">
        <v>189</v>
      </c>
      <c r="L259" s="244" t="s">
        <v>132</v>
      </c>
      <c r="M259" s="77" t="s">
        <v>189</v>
      </c>
      <c r="N259" s="78" t="s">
        <v>132</v>
      </c>
      <c r="O259" s="79" t="s">
        <v>189</v>
      </c>
      <c r="P259" s="80" t="s">
        <v>132</v>
      </c>
      <c r="Q259" s="282" t="s">
        <v>189</v>
      </c>
      <c r="R259" s="283" t="s">
        <v>132</v>
      </c>
      <c r="S259" s="282" t="s">
        <v>189</v>
      </c>
      <c r="T259" s="283" t="s">
        <v>132</v>
      </c>
      <c r="U259" s="559" t="s">
        <v>189</v>
      </c>
      <c r="V259" s="560" t="s">
        <v>132</v>
      </c>
      <c r="W259" s="570" t="s">
        <v>189</v>
      </c>
      <c r="X259" s="571" t="s">
        <v>132</v>
      </c>
      <c r="Y259" s="570" t="s">
        <v>189</v>
      </c>
      <c r="Z259" s="571" t="s">
        <v>132</v>
      </c>
      <c r="AA259" s="570" t="s">
        <v>189</v>
      </c>
      <c r="AB259" s="571" t="s">
        <v>132</v>
      </c>
    </row>
    <row r="260" spans="1:226" ht="30" customHeight="1" thickTop="1" x14ac:dyDescent="0.2">
      <c r="A260" s="967" t="s">
        <v>283</v>
      </c>
      <c r="B260" s="968"/>
      <c r="C260" s="967" t="s">
        <v>283</v>
      </c>
      <c r="D260" s="968"/>
      <c r="E260" s="979" t="s">
        <v>283</v>
      </c>
      <c r="F260" s="980"/>
      <c r="G260" s="981" t="s">
        <v>283</v>
      </c>
      <c r="H260" s="982"/>
      <c r="I260" s="983" t="s">
        <v>283</v>
      </c>
      <c r="J260" s="982"/>
      <c r="K260" s="984" t="s">
        <v>283</v>
      </c>
      <c r="L260" s="982"/>
      <c r="M260" s="984" t="s">
        <v>283</v>
      </c>
      <c r="N260" s="982"/>
      <c r="O260" s="985" t="s">
        <v>283</v>
      </c>
      <c r="P260" s="986"/>
      <c r="Q260" s="985" t="s">
        <v>283</v>
      </c>
      <c r="R260" s="986"/>
      <c r="S260" s="985" t="s">
        <v>283</v>
      </c>
      <c r="T260" s="986"/>
      <c r="U260" s="965" t="s">
        <v>283</v>
      </c>
      <c r="V260" s="966"/>
      <c r="W260" s="965" t="s">
        <v>283</v>
      </c>
      <c r="X260" s="966"/>
      <c r="Y260" s="965" t="s">
        <v>283</v>
      </c>
      <c r="Z260" s="966"/>
      <c r="AA260" s="965" t="s">
        <v>283</v>
      </c>
      <c r="AB260" s="966"/>
    </row>
    <row r="261" spans="1:226" ht="63" x14ac:dyDescent="0.25">
      <c r="A261" s="54" t="s">
        <v>187</v>
      </c>
      <c r="B261" s="55" t="s">
        <v>421</v>
      </c>
      <c r="C261" s="56" t="s">
        <v>187</v>
      </c>
      <c r="D261" s="56" t="s">
        <v>421</v>
      </c>
      <c r="E261" s="289"/>
      <c r="F261" s="256"/>
      <c r="G261" s="186"/>
      <c r="H261" s="187"/>
      <c r="I261" s="186"/>
      <c r="J261" s="187"/>
      <c r="K261" s="68"/>
      <c r="L261" s="244"/>
      <c r="M261" s="70"/>
      <c r="N261" s="244"/>
      <c r="O261" s="70"/>
      <c r="P261" s="244"/>
      <c r="Q261" s="70"/>
      <c r="R261" s="244"/>
      <c r="S261" s="70"/>
      <c r="T261" s="244"/>
      <c r="U261" s="561"/>
      <c r="V261" s="562"/>
      <c r="W261" s="655"/>
      <c r="X261" s="656"/>
      <c r="Y261" s="655"/>
      <c r="Z261" s="656"/>
      <c r="AA261" s="655"/>
      <c r="AB261" s="656"/>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53"/>
      <c r="BV261" s="53"/>
      <c r="BW261" s="53"/>
      <c r="BX261" s="53"/>
      <c r="BY261" s="53"/>
      <c r="BZ261" s="53"/>
      <c r="CA261" s="53"/>
      <c r="CB261" s="53"/>
      <c r="CC261" s="53"/>
      <c r="CD261" s="53"/>
      <c r="CE261" s="53"/>
      <c r="CF261" s="53"/>
      <c r="CG261" s="53"/>
      <c r="CH261" s="53"/>
      <c r="CI261" s="53"/>
      <c r="CJ261" s="53"/>
      <c r="CK261" s="53"/>
      <c r="CL261" s="53"/>
      <c r="CM261" s="53"/>
      <c r="CN261" s="53"/>
      <c r="CO261" s="53"/>
      <c r="CP261" s="53"/>
      <c r="CQ261" s="53"/>
      <c r="CR261" s="53"/>
      <c r="CS261" s="53"/>
      <c r="CT261" s="53"/>
      <c r="CU261" s="53"/>
      <c r="CV261" s="53"/>
      <c r="CW261" s="53"/>
      <c r="CX261" s="53"/>
      <c r="CY261" s="53"/>
      <c r="CZ261" s="53"/>
      <c r="DA261" s="53"/>
      <c r="DB261" s="53"/>
      <c r="DC261" s="53"/>
      <c r="DD261" s="53"/>
      <c r="DE261" s="53"/>
      <c r="DF261" s="53"/>
      <c r="DG261" s="53"/>
      <c r="DH261" s="53"/>
      <c r="DI261" s="53"/>
      <c r="DJ261" s="53"/>
      <c r="DK261" s="53"/>
      <c r="DL261" s="53"/>
      <c r="DM261" s="53"/>
      <c r="DN261" s="53"/>
      <c r="DO261" s="53"/>
      <c r="DP261" s="53"/>
      <c r="DQ261" s="53"/>
      <c r="DR261" s="53"/>
      <c r="DS261" s="53"/>
      <c r="DT261" s="53"/>
      <c r="DU261" s="53"/>
      <c r="DV261" s="53"/>
      <c r="DW261" s="53"/>
      <c r="DX261" s="53"/>
      <c r="DY261" s="53"/>
      <c r="DZ261" s="53"/>
      <c r="EA261" s="53"/>
      <c r="EB261" s="53"/>
      <c r="EC261" s="53"/>
      <c r="ED261" s="53"/>
      <c r="EE261" s="53"/>
      <c r="EF261" s="53"/>
      <c r="EG261" s="53"/>
      <c r="EH261" s="53"/>
      <c r="EI261" s="53"/>
      <c r="EJ261" s="53"/>
      <c r="EK261" s="53"/>
      <c r="EL261" s="53"/>
      <c r="EM261" s="53"/>
      <c r="EN261" s="53"/>
      <c r="EO261" s="53"/>
      <c r="EP261" s="53"/>
      <c r="EQ261" s="53"/>
      <c r="ER261" s="53"/>
      <c r="ES261" s="53"/>
      <c r="ET261" s="53"/>
      <c r="EU261" s="53"/>
      <c r="EV261" s="53"/>
      <c r="EW261" s="53"/>
      <c r="EX261" s="53"/>
      <c r="EY261" s="53"/>
      <c r="EZ261" s="53"/>
      <c r="FA261" s="53"/>
      <c r="FB261" s="53"/>
      <c r="FC261" s="53"/>
      <c r="FD261" s="53"/>
      <c r="FE261" s="53"/>
      <c r="FF261" s="53"/>
      <c r="FG261" s="53"/>
      <c r="FH261" s="53"/>
      <c r="FI261" s="53"/>
      <c r="FJ261" s="53"/>
      <c r="FK261" s="53"/>
      <c r="FL261" s="53"/>
      <c r="FM261" s="53"/>
      <c r="FN261" s="53"/>
      <c r="FO261" s="53"/>
      <c r="FP261" s="53"/>
      <c r="FQ261" s="53"/>
      <c r="FR261" s="53"/>
      <c r="FS261" s="53"/>
      <c r="FT261" s="53"/>
      <c r="FU261" s="53"/>
      <c r="FV261" s="53"/>
      <c r="FW261" s="53"/>
      <c r="FX261" s="53"/>
      <c r="FY261" s="53"/>
      <c r="FZ261" s="53"/>
      <c r="GA261" s="53"/>
      <c r="GB261" s="53"/>
      <c r="GC261" s="53"/>
      <c r="GD261" s="53"/>
      <c r="GE261" s="53"/>
      <c r="GF261" s="53"/>
      <c r="GG261" s="53"/>
      <c r="GH261" s="53"/>
      <c r="GI261" s="53"/>
      <c r="GJ261" s="53"/>
      <c r="GK261" s="53"/>
      <c r="GL261" s="53"/>
      <c r="GM261" s="53"/>
      <c r="GN261" s="53"/>
      <c r="GO261" s="53"/>
      <c r="GP261" s="53"/>
      <c r="GQ261" s="53"/>
      <c r="GR261" s="53"/>
      <c r="GS261" s="53"/>
      <c r="GT261" s="53"/>
      <c r="GU261" s="53"/>
      <c r="GV261" s="53"/>
      <c r="GW261" s="53"/>
      <c r="GX261" s="53"/>
      <c r="GY261" s="53"/>
      <c r="GZ261" s="53"/>
      <c r="HA261" s="53"/>
      <c r="HB261" s="53"/>
      <c r="HC261" s="53"/>
      <c r="HD261" s="53"/>
      <c r="HE261" s="53"/>
      <c r="HF261" s="53"/>
      <c r="HG261" s="53"/>
      <c r="HH261" s="53"/>
      <c r="HI261" s="53"/>
      <c r="HJ261" s="53"/>
      <c r="HK261" s="53"/>
      <c r="HL261" s="53"/>
      <c r="HM261" s="53"/>
      <c r="HN261" s="53"/>
      <c r="HO261" s="53"/>
      <c r="HP261" s="53"/>
      <c r="HQ261" s="53"/>
      <c r="HR261" s="53"/>
    </row>
    <row r="262" spans="1:226" ht="58.5" customHeight="1" x14ac:dyDescent="0.2">
      <c r="A262" s="63" t="s">
        <v>188</v>
      </c>
      <c r="B262" s="64" t="s">
        <v>133</v>
      </c>
      <c r="C262" s="65" t="s">
        <v>188</v>
      </c>
      <c r="D262" s="65" t="s">
        <v>133</v>
      </c>
      <c r="E262" s="141" t="s">
        <v>188</v>
      </c>
      <c r="F262" s="142" t="s">
        <v>133</v>
      </c>
      <c r="G262" s="139" t="s">
        <v>188</v>
      </c>
      <c r="H262" s="262" t="s">
        <v>133</v>
      </c>
      <c r="I262" s="300" t="s">
        <v>188</v>
      </c>
      <c r="J262" s="301" t="s">
        <v>363</v>
      </c>
      <c r="K262" s="132" t="s">
        <v>188</v>
      </c>
      <c r="L262" s="252" t="s">
        <v>363</v>
      </c>
      <c r="M262" s="105" t="s">
        <v>188</v>
      </c>
      <c r="N262" s="252" t="s">
        <v>363</v>
      </c>
      <c r="O262" s="70" t="s">
        <v>188</v>
      </c>
      <c r="P262" s="244" t="s">
        <v>363</v>
      </c>
      <c r="Q262" s="153" t="s">
        <v>188</v>
      </c>
      <c r="R262" s="286" t="s">
        <v>540</v>
      </c>
      <c r="S262" s="70" t="s">
        <v>188</v>
      </c>
      <c r="T262" s="244" t="s">
        <v>540</v>
      </c>
      <c r="U262" s="545" t="s">
        <v>188</v>
      </c>
      <c r="V262" s="106" t="s">
        <v>540</v>
      </c>
      <c r="W262" s="554" t="s">
        <v>188</v>
      </c>
      <c r="X262" s="71" t="s">
        <v>540</v>
      </c>
      <c r="Y262" s="545" t="s">
        <v>188</v>
      </c>
      <c r="Z262" s="106" t="s">
        <v>540</v>
      </c>
      <c r="AA262" s="554" t="s">
        <v>188</v>
      </c>
      <c r="AB262" s="71" t="s">
        <v>540</v>
      </c>
    </row>
    <row r="263" spans="1:226" ht="31.5" x14ac:dyDescent="0.25">
      <c r="A263" s="63" t="s">
        <v>189</v>
      </c>
      <c r="B263" s="64" t="s">
        <v>422</v>
      </c>
      <c r="C263" s="65" t="s">
        <v>189</v>
      </c>
      <c r="D263" s="65" t="s">
        <v>422</v>
      </c>
      <c r="E263" s="289"/>
      <c r="F263" s="256"/>
      <c r="G263" s="139"/>
      <c r="H263" s="262"/>
      <c r="I263" s="300"/>
      <c r="J263" s="301"/>
      <c r="K263" s="68"/>
      <c r="L263" s="244"/>
      <c r="M263" s="70"/>
      <c r="N263" s="244"/>
      <c r="O263" s="70"/>
      <c r="P263" s="244"/>
      <c r="Q263" s="70"/>
      <c r="R263" s="244"/>
      <c r="S263" s="70"/>
      <c r="T263" s="244"/>
      <c r="U263" s="549"/>
      <c r="V263" s="550"/>
      <c r="W263" s="574"/>
      <c r="X263" s="575"/>
      <c r="Y263" s="574"/>
      <c r="Z263" s="575"/>
      <c r="AA263" s="574"/>
      <c r="AB263" s="575"/>
    </row>
    <row r="264" spans="1:226" x14ac:dyDescent="0.2">
      <c r="A264" s="63" t="s">
        <v>190</v>
      </c>
      <c r="B264" s="64" t="s">
        <v>134</v>
      </c>
      <c r="C264" s="65" t="s">
        <v>190</v>
      </c>
      <c r="D264" s="65" t="s">
        <v>134</v>
      </c>
      <c r="E264" s="66" t="s">
        <v>190</v>
      </c>
      <c r="F264" s="67" t="s">
        <v>134</v>
      </c>
      <c r="G264" s="68" t="s">
        <v>190</v>
      </c>
      <c r="H264" s="160" t="s">
        <v>134</v>
      </c>
      <c r="I264" s="68" t="s">
        <v>190</v>
      </c>
      <c r="J264" s="244" t="s">
        <v>134</v>
      </c>
      <c r="K264" s="68" t="s">
        <v>190</v>
      </c>
      <c r="L264" s="244" t="s">
        <v>134</v>
      </c>
      <c r="M264" s="70" t="s">
        <v>190</v>
      </c>
      <c r="N264" s="244" t="s">
        <v>134</v>
      </c>
      <c r="O264" s="70" t="s">
        <v>190</v>
      </c>
      <c r="P264" s="244" t="s">
        <v>134</v>
      </c>
      <c r="Q264" s="70" t="s">
        <v>190</v>
      </c>
      <c r="R264" s="244" t="s">
        <v>134</v>
      </c>
      <c r="S264" s="70" t="s">
        <v>190</v>
      </c>
      <c r="T264" s="244" t="s">
        <v>134</v>
      </c>
      <c r="U264" s="579"/>
      <c r="V264" s="580"/>
      <c r="W264" s="554"/>
      <c r="X264" s="71"/>
      <c r="Y264" s="554"/>
      <c r="Z264" s="71"/>
      <c r="AA264" s="554"/>
      <c r="AB264" s="71"/>
    </row>
    <row r="265" spans="1:226" ht="31.5" x14ac:dyDescent="0.2">
      <c r="A265" s="63" t="s">
        <v>191</v>
      </c>
      <c r="B265" s="64" t="s">
        <v>135</v>
      </c>
      <c r="C265" s="65" t="s">
        <v>191</v>
      </c>
      <c r="D265" s="65" t="s">
        <v>135</v>
      </c>
      <c r="E265" s="212" t="s">
        <v>191</v>
      </c>
      <c r="F265" s="247" t="s">
        <v>135</v>
      </c>
      <c r="G265" s="259" t="s">
        <v>191</v>
      </c>
      <c r="H265" s="302" t="s">
        <v>135</v>
      </c>
      <c r="I265" s="101" t="s">
        <v>191</v>
      </c>
      <c r="J265" s="253" t="s">
        <v>135</v>
      </c>
      <c r="K265" s="68" t="s">
        <v>191</v>
      </c>
      <c r="L265" s="244" t="s">
        <v>135</v>
      </c>
      <c r="M265" s="105" t="s">
        <v>191</v>
      </c>
      <c r="N265" s="252" t="s">
        <v>135</v>
      </c>
      <c r="O265" s="70" t="s">
        <v>191</v>
      </c>
      <c r="P265" s="244" t="s">
        <v>135</v>
      </c>
      <c r="Q265" s="70" t="s">
        <v>191</v>
      </c>
      <c r="R265" s="244" t="s">
        <v>135</v>
      </c>
      <c r="S265" s="70" t="s">
        <v>191</v>
      </c>
      <c r="T265" s="244" t="s">
        <v>135</v>
      </c>
      <c r="U265" s="545" t="s">
        <v>191</v>
      </c>
      <c r="V265" s="106" t="s">
        <v>135</v>
      </c>
      <c r="W265" s="554" t="s">
        <v>191</v>
      </c>
      <c r="X265" s="71" t="s">
        <v>135</v>
      </c>
      <c r="Y265" s="153" t="s">
        <v>191</v>
      </c>
      <c r="Z265" s="154" t="s">
        <v>637</v>
      </c>
      <c r="AA265" s="70" t="s">
        <v>191</v>
      </c>
      <c r="AB265" s="71" t="s">
        <v>637</v>
      </c>
    </row>
    <row r="266" spans="1:226" ht="31.5" x14ac:dyDescent="0.2">
      <c r="A266" s="63" t="s">
        <v>192</v>
      </c>
      <c r="B266" s="64" t="s">
        <v>136</v>
      </c>
      <c r="C266" s="65" t="s">
        <v>192</v>
      </c>
      <c r="D266" s="65" t="s">
        <v>136</v>
      </c>
      <c r="E266" s="66" t="s">
        <v>192</v>
      </c>
      <c r="F266" s="67" t="s">
        <v>136</v>
      </c>
      <c r="G266" s="68" t="s">
        <v>192</v>
      </c>
      <c r="H266" s="160" t="s">
        <v>136</v>
      </c>
      <c r="I266" s="101" t="s">
        <v>192</v>
      </c>
      <c r="J266" s="253" t="s">
        <v>136</v>
      </c>
      <c r="K266" s="68" t="s">
        <v>192</v>
      </c>
      <c r="L266" s="244" t="s">
        <v>136</v>
      </c>
      <c r="M266" s="70" t="s">
        <v>192</v>
      </c>
      <c r="N266" s="244" t="s">
        <v>136</v>
      </c>
      <c r="O266" s="105" t="s">
        <v>192</v>
      </c>
      <c r="P266" s="252" t="s">
        <v>136</v>
      </c>
      <c r="Q266" s="70" t="s">
        <v>192</v>
      </c>
      <c r="R266" s="244" t="s">
        <v>136</v>
      </c>
      <c r="S266" s="70" t="s">
        <v>192</v>
      </c>
      <c r="T266" s="244" t="s">
        <v>136</v>
      </c>
      <c r="U266" s="545" t="s">
        <v>192</v>
      </c>
      <c r="V266" s="106" t="s">
        <v>136</v>
      </c>
      <c r="W266" s="545" t="s">
        <v>192</v>
      </c>
      <c r="X266" s="106" t="s">
        <v>136</v>
      </c>
      <c r="Y266" s="554" t="s">
        <v>192</v>
      </c>
      <c r="Z266" s="71" t="s">
        <v>136</v>
      </c>
      <c r="AA266" s="554" t="s">
        <v>192</v>
      </c>
      <c r="AB266" s="71" t="s">
        <v>136</v>
      </c>
    </row>
    <row r="267" spans="1:226" ht="39.75" customHeight="1" x14ac:dyDescent="0.2">
      <c r="A267" s="63" t="s">
        <v>193</v>
      </c>
      <c r="B267" s="64" t="s">
        <v>137</v>
      </c>
      <c r="C267" s="65" t="s">
        <v>193</v>
      </c>
      <c r="D267" s="65" t="s">
        <v>137</v>
      </c>
      <c r="E267" s="66" t="s">
        <v>193</v>
      </c>
      <c r="F267" s="67" t="s">
        <v>137</v>
      </c>
      <c r="G267" s="68" t="s">
        <v>193</v>
      </c>
      <c r="H267" s="160" t="s">
        <v>137</v>
      </c>
      <c r="I267" s="101" t="s">
        <v>193</v>
      </c>
      <c r="J267" s="253" t="s">
        <v>137</v>
      </c>
      <c r="K267" s="68" t="s">
        <v>193</v>
      </c>
      <c r="L267" s="244" t="s">
        <v>137</v>
      </c>
      <c r="M267" s="70" t="s">
        <v>193</v>
      </c>
      <c r="N267" s="244" t="s">
        <v>137</v>
      </c>
      <c r="O267" s="70" t="s">
        <v>193</v>
      </c>
      <c r="P267" s="244" t="s">
        <v>137</v>
      </c>
      <c r="Q267" s="70" t="s">
        <v>193</v>
      </c>
      <c r="R267" s="244" t="s">
        <v>137</v>
      </c>
      <c r="S267" s="70" t="s">
        <v>193</v>
      </c>
      <c r="T267" s="244" t="s">
        <v>137</v>
      </c>
      <c r="U267" s="579"/>
      <c r="V267" s="580"/>
      <c r="W267" s="554"/>
      <c r="X267" s="71"/>
      <c r="Y267" s="554"/>
      <c r="Z267" s="71"/>
      <c r="AA267" s="554"/>
      <c r="AB267" s="71"/>
    </row>
    <row r="268" spans="1:226" ht="52.5" customHeight="1" x14ac:dyDescent="0.2">
      <c r="A268" s="63" t="s">
        <v>194</v>
      </c>
      <c r="B268" s="64" t="s">
        <v>138</v>
      </c>
      <c r="C268" s="65" t="s">
        <v>194</v>
      </c>
      <c r="D268" s="65" t="s">
        <v>138</v>
      </c>
      <c r="E268" s="66" t="s">
        <v>194</v>
      </c>
      <c r="F268" s="67" t="s">
        <v>138</v>
      </c>
      <c r="G268" s="68" t="s">
        <v>194</v>
      </c>
      <c r="H268" s="160" t="s">
        <v>138</v>
      </c>
      <c r="I268" s="101" t="s">
        <v>194</v>
      </c>
      <c r="J268" s="253" t="s">
        <v>364</v>
      </c>
      <c r="K268" s="68" t="s">
        <v>194</v>
      </c>
      <c r="L268" s="244" t="s">
        <v>364</v>
      </c>
      <c r="M268" s="70" t="s">
        <v>194</v>
      </c>
      <c r="N268" s="244" t="s">
        <v>364</v>
      </c>
      <c r="O268" s="70" t="s">
        <v>194</v>
      </c>
      <c r="P268" s="244" t="s">
        <v>364</v>
      </c>
      <c r="Q268" s="70" t="s">
        <v>194</v>
      </c>
      <c r="R268" s="244" t="s">
        <v>364</v>
      </c>
      <c r="S268" s="70" t="s">
        <v>194</v>
      </c>
      <c r="T268" s="244" t="s">
        <v>364</v>
      </c>
      <c r="U268" s="579"/>
      <c r="V268" s="580"/>
      <c r="W268" s="554"/>
      <c r="X268" s="71"/>
      <c r="Y268" s="554"/>
      <c r="Z268" s="71"/>
      <c r="AA268" s="554"/>
      <c r="AB268" s="71"/>
    </row>
    <row r="269" spans="1:226" ht="54" customHeight="1" x14ac:dyDescent="0.25">
      <c r="A269" s="63"/>
      <c r="B269" s="64"/>
      <c r="C269" s="65"/>
      <c r="D269" s="65"/>
      <c r="E269" s="149" t="s">
        <v>195</v>
      </c>
      <c r="F269" s="150" t="s">
        <v>241</v>
      </c>
      <c r="G269" s="819" t="s">
        <v>195</v>
      </c>
      <c r="H269" s="220" t="s">
        <v>241</v>
      </c>
      <c r="I269" s="303"/>
      <c r="J269" s="256"/>
      <c r="K269" s="68"/>
      <c r="L269" s="244"/>
      <c r="M269" s="70"/>
      <c r="N269" s="244"/>
      <c r="O269" s="70"/>
      <c r="P269" s="244"/>
      <c r="Q269" s="70"/>
      <c r="R269" s="244"/>
      <c r="S269" s="70"/>
      <c r="T269" s="244"/>
      <c r="U269" s="549"/>
      <c r="V269" s="550"/>
      <c r="W269" s="574"/>
      <c r="X269" s="575"/>
      <c r="Y269" s="574"/>
      <c r="Z269" s="575"/>
      <c r="AA269" s="574"/>
      <c r="AB269" s="575"/>
    </row>
    <row r="270" spans="1:226" ht="54.75" customHeight="1" x14ac:dyDescent="0.25">
      <c r="A270" s="316"/>
      <c r="B270" s="317"/>
      <c r="C270" s="318"/>
      <c r="D270" s="318"/>
      <c r="E270" s="149" t="s">
        <v>196</v>
      </c>
      <c r="F270" s="150" t="s">
        <v>242</v>
      </c>
      <c r="G270" s="107" t="s">
        <v>196</v>
      </c>
      <c r="H270" s="220" t="s">
        <v>242</v>
      </c>
      <c r="I270" s="304"/>
      <c r="J270" s="271"/>
      <c r="K270" s="68"/>
      <c r="L270" s="244"/>
      <c r="M270" s="70"/>
      <c r="N270" s="244"/>
      <c r="O270" s="70"/>
      <c r="P270" s="244"/>
      <c r="Q270" s="70"/>
      <c r="R270" s="244"/>
      <c r="S270" s="70"/>
      <c r="T270" s="244"/>
      <c r="U270" s="549"/>
      <c r="V270" s="550"/>
      <c r="W270" s="574"/>
      <c r="X270" s="575"/>
      <c r="Y270" s="574"/>
      <c r="Z270" s="575"/>
      <c r="AA270" s="574"/>
      <c r="AB270" s="575"/>
    </row>
    <row r="271" spans="1:226" ht="71.25" customHeight="1" x14ac:dyDescent="0.2">
      <c r="A271" s="316"/>
      <c r="B271" s="317"/>
      <c r="C271" s="318"/>
      <c r="D271" s="318"/>
      <c r="E271" s="141"/>
      <c r="F271" s="276"/>
      <c r="G271" s="275"/>
      <c r="H271" s="262"/>
      <c r="I271" s="126" t="s">
        <v>197</v>
      </c>
      <c r="J271" s="163" t="s">
        <v>365</v>
      </c>
      <c r="K271" s="68" t="s">
        <v>197</v>
      </c>
      <c r="L271" s="244" t="s">
        <v>365</v>
      </c>
      <c r="M271" s="70" t="s">
        <v>197</v>
      </c>
      <c r="N271" s="244" t="s">
        <v>365</v>
      </c>
      <c r="O271" s="70" t="s">
        <v>197</v>
      </c>
      <c r="P271" s="244" t="s">
        <v>365</v>
      </c>
      <c r="Q271" s="70" t="s">
        <v>197</v>
      </c>
      <c r="R271" s="244" t="s">
        <v>365</v>
      </c>
      <c r="S271" s="70" t="s">
        <v>197</v>
      </c>
      <c r="T271" s="244" t="s">
        <v>365</v>
      </c>
      <c r="U271" s="545" t="s">
        <v>197</v>
      </c>
      <c r="V271" s="106" t="s">
        <v>365</v>
      </c>
      <c r="W271" s="545" t="s">
        <v>197</v>
      </c>
      <c r="X271" s="106" t="s">
        <v>365</v>
      </c>
      <c r="Y271" s="554" t="s">
        <v>197</v>
      </c>
      <c r="Z271" s="71" t="s">
        <v>365</v>
      </c>
      <c r="AA271" s="554" t="s">
        <v>197</v>
      </c>
      <c r="AB271" s="71" t="s">
        <v>365</v>
      </c>
    </row>
    <row r="272" spans="1:226" ht="73.5" customHeight="1" x14ac:dyDescent="0.2">
      <c r="A272" s="63"/>
      <c r="B272" s="64"/>
      <c r="C272" s="65"/>
      <c r="D272" s="65"/>
      <c r="E272" s="66"/>
      <c r="F272" s="67"/>
      <c r="G272" s="159"/>
      <c r="H272" s="160"/>
      <c r="I272" s="687" t="s">
        <v>198</v>
      </c>
      <c r="J272" s="274" t="s">
        <v>366</v>
      </c>
      <c r="K272" s="132" t="s">
        <v>198</v>
      </c>
      <c r="L272" s="252" t="s">
        <v>366</v>
      </c>
      <c r="M272" s="132" t="s">
        <v>198</v>
      </c>
      <c r="N272" s="203" t="s">
        <v>366</v>
      </c>
      <c r="O272" s="105" t="s">
        <v>198</v>
      </c>
      <c r="P272" s="252" t="s">
        <v>366</v>
      </c>
      <c r="Q272" s="153" t="s">
        <v>198</v>
      </c>
      <c r="R272" s="286" t="s">
        <v>541</v>
      </c>
      <c r="S272" s="70" t="s">
        <v>198</v>
      </c>
      <c r="T272" s="244" t="s">
        <v>541</v>
      </c>
      <c r="U272" s="545" t="s">
        <v>198</v>
      </c>
      <c r="V272" s="106" t="s">
        <v>488</v>
      </c>
      <c r="W272" s="688" t="s">
        <v>198</v>
      </c>
      <c r="X272" s="689" t="s">
        <v>488</v>
      </c>
      <c r="Y272" s="545" t="s">
        <v>198</v>
      </c>
      <c r="Z272" s="106" t="s">
        <v>488</v>
      </c>
      <c r="AA272" s="545" t="s">
        <v>198</v>
      </c>
      <c r="AB272" s="106" t="s">
        <v>488</v>
      </c>
    </row>
    <row r="273" spans="1:28" ht="71.25" customHeight="1" x14ac:dyDescent="0.2">
      <c r="A273" s="63"/>
      <c r="B273" s="64"/>
      <c r="C273" s="65"/>
      <c r="D273" s="64"/>
      <c r="E273" s="66"/>
      <c r="F273" s="70"/>
      <c r="G273" s="159"/>
      <c r="H273" s="160"/>
      <c r="I273" s="126"/>
      <c r="J273" s="163"/>
      <c r="K273" s="68"/>
      <c r="L273" s="244"/>
      <c r="M273" s="70"/>
      <c r="N273" s="244"/>
      <c r="O273" s="70"/>
      <c r="P273" s="244"/>
      <c r="Q273" s="70"/>
      <c r="R273" s="244"/>
      <c r="S273" s="70"/>
      <c r="T273" s="244"/>
      <c r="U273" s="545"/>
      <c r="V273" s="106"/>
      <c r="W273" s="545"/>
      <c r="X273" s="106"/>
      <c r="Y273" s="690" t="s">
        <v>199</v>
      </c>
      <c r="Z273" s="92" t="s">
        <v>638</v>
      </c>
      <c r="AA273" s="820" t="s">
        <v>199</v>
      </c>
      <c r="AB273" s="62" t="s">
        <v>638</v>
      </c>
    </row>
    <row r="274" spans="1:28" ht="73.5" customHeight="1" thickBot="1" x14ac:dyDescent="0.25">
      <c r="A274" s="72"/>
      <c r="B274" s="73"/>
      <c r="C274" s="74"/>
      <c r="D274" s="74"/>
      <c r="E274" s="141"/>
      <c r="F274" s="142"/>
      <c r="G274" s="773"/>
      <c r="H274" s="262"/>
      <c r="I274" s="305"/>
      <c r="J274" s="306"/>
      <c r="K274" s="143"/>
      <c r="L274" s="313"/>
      <c r="M274" s="174"/>
      <c r="N274" s="175"/>
      <c r="O274" s="282"/>
      <c r="P274" s="283"/>
      <c r="Q274" s="464"/>
      <c r="R274" s="465"/>
      <c r="S274" s="79"/>
      <c r="T274" s="80"/>
      <c r="U274" s="691"/>
      <c r="V274" s="692"/>
      <c r="W274" s="693"/>
      <c r="X274" s="694"/>
      <c r="Y274" s="695" t="s">
        <v>200</v>
      </c>
      <c r="Z274" s="95" t="s">
        <v>639</v>
      </c>
      <c r="AA274" s="821" t="s">
        <v>200</v>
      </c>
      <c r="AB274" s="80" t="s">
        <v>639</v>
      </c>
    </row>
    <row r="275" spans="1:28" ht="57" customHeight="1" thickTop="1" x14ac:dyDescent="0.2">
      <c r="A275" s="967" t="s">
        <v>284</v>
      </c>
      <c r="B275" s="968"/>
      <c r="C275" s="967" t="s">
        <v>284</v>
      </c>
      <c r="D275" s="968"/>
      <c r="E275" s="969" t="s">
        <v>284</v>
      </c>
      <c r="F275" s="970"/>
      <c r="G275" s="971" t="s">
        <v>284</v>
      </c>
      <c r="H275" s="962"/>
      <c r="I275" s="972" t="s">
        <v>284</v>
      </c>
      <c r="J275" s="962"/>
      <c r="K275" s="961" t="s">
        <v>284</v>
      </c>
      <c r="L275" s="962"/>
      <c r="M275" s="961" t="s">
        <v>284</v>
      </c>
      <c r="N275" s="962"/>
      <c r="O275" s="973" t="s">
        <v>284</v>
      </c>
      <c r="P275" s="974"/>
      <c r="Q275" s="973" t="s">
        <v>284</v>
      </c>
      <c r="R275" s="974"/>
      <c r="S275" s="973" t="s">
        <v>284</v>
      </c>
      <c r="T275" s="974"/>
      <c r="U275" s="965" t="s">
        <v>284</v>
      </c>
      <c r="V275" s="966"/>
      <c r="W275" s="965" t="s">
        <v>284</v>
      </c>
      <c r="X275" s="966"/>
      <c r="Y275" s="965" t="s">
        <v>284</v>
      </c>
      <c r="Z275" s="966"/>
      <c r="AA275" s="965" t="s">
        <v>284</v>
      </c>
      <c r="AB275" s="966"/>
    </row>
    <row r="276" spans="1:28" ht="58.5" customHeight="1" x14ac:dyDescent="0.2">
      <c r="A276" s="192" t="s">
        <v>188</v>
      </c>
      <c r="B276" s="193" t="s">
        <v>139</v>
      </c>
      <c r="C276" s="192" t="s">
        <v>188</v>
      </c>
      <c r="D276" s="193" t="s">
        <v>139</v>
      </c>
      <c r="E276" s="192" t="s">
        <v>188</v>
      </c>
      <c r="F276" s="193" t="s">
        <v>139</v>
      </c>
      <c r="G276" s="307" t="s">
        <v>188</v>
      </c>
      <c r="H276" s="308" t="s">
        <v>139</v>
      </c>
      <c r="I276" s="147" t="s">
        <v>188</v>
      </c>
      <c r="J276" s="82" t="s">
        <v>139</v>
      </c>
      <c r="K276" s="147" t="s">
        <v>188</v>
      </c>
      <c r="L276" s="82" t="s">
        <v>139</v>
      </c>
      <c r="M276" s="105" t="s">
        <v>188</v>
      </c>
      <c r="N276" s="252" t="s">
        <v>139</v>
      </c>
      <c r="O276" s="70" t="s">
        <v>188</v>
      </c>
      <c r="P276" s="244" t="s">
        <v>139</v>
      </c>
      <c r="Q276" s="70" t="s">
        <v>188</v>
      </c>
      <c r="R276" s="244" t="s">
        <v>139</v>
      </c>
      <c r="S276" s="70" t="s">
        <v>188</v>
      </c>
      <c r="T276" s="244" t="s">
        <v>139</v>
      </c>
      <c r="U276" s="545" t="s">
        <v>188</v>
      </c>
      <c r="V276" s="106" t="s">
        <v>139</v>
      </c>
      <c r="W276" s="554" t="s">
        <v>188</v>
      </c>
      <c r="X276" s="71" t="s">
        <v>139</v>
      </c>
      <c r="Y276" s="554" t="s">
        <v>188</v>
      </c>
      <c r="Z276" s="71" t="s">
        <v>139</v>
      </c>
      <c r="AA276" s="554" t="s">
        <v>188</v>
      </c>
      <c r="AB276" s="71" t="s">
        <v>139</v>
      </c>
    </row>
    <row r="277" spans="1:28" ht="45" customHeight="1" thickBot="1" x14ac:dyDescent="0.25">
      <c r="A277" s="72"/>
      <c r="B277" s="73"/>
      <c r="C277" s="74"/>
      <c r="D277" s="74"/>
      <c r="E277" s="75"/>
      <c r="F277" s="80"/>
      <c r="G277" s="822"/>
      <c r="H277" s="78"/>
      <c r="I277" s="172" t="s">
        <v>189</v>
      </c>
      <c r="J277" s="173" t="s">
        <v>367</v>
      </c>
      <c r="K277" s="147" t="s">
        <v>189</v>
      </c>
      <c r="L277" s="82" t="s">
        <v>367</v>
      </c>
      <c r="M277" s="174" t="s">
        <v>189</v>
      </c>
      <c r="N277" s="175" t="s">
        <v>367</v>
      </c>
      <c r="O277" s="282" t="s">
        <v>189</v>
      </c>
      <c r="P277" s="283" t="s">
        <v>367</v>
      </c>
      <c r="Q277" s="282" t="s">
        <v>189</v>
      </c>
      <c r="R277" s="283" t="s">
        <v>367</v>
      </c>
      <c r="S277" s="79" t="s">
        <v>189</v>
      </c>
      <c r="T277" s="80" t="s">
        <v>367</v>
      </c>
      <c r="U277" s="559" t="s">
        <v>189</v>
      </c>
      <c r="V277" s="560" t="s">
        <v>367</v>
      </c>
      <c r="W277" s="570" t="s">
        <v>189</v>
      </c>
      <c r="X277" s="571" t="s">
        <v>367</v>
      </c>
      <c r="Y277" s="559" t="s">
        <v>189</v>
      </c>
      <c r="Z277" s="560" t="s">
        <v>367</v>
      </c>
      <c r="AA277" s="570" t="s">
        <v>189</v>
      </c>
      <c r="AB277" s="571" t="s">
        <v>367</v>
      </c>
    </row>
    <row r="278" spans="1:28" ht="21.75" customHeight="1" thickTop="1" x14ac:dyDescent="0.2">
      <c r="A278" s="967" t="s">
        <v>285</v>
      </c>
      <c r="B278" s="968"/>
      <c r="C278" s="967" t="s">
        <v>285</v>
      </c>
      <c r="D278" s="968"/>
      <c r="E278" s="969" t="s">
        <v>285</v>
      </c>
      <c r="F278" s="970"/>
      <c r="G278" s="971" t="s">
        <v>285</v>
      </c>
      <c r="H278" s="962"/>
      <c r="I278" s="972" t="s">
        <v>285</v>
      </c>
      <c r="J278" s="962"/>
      <c r="K278" s="961" t="s">
        <v>285</v>
      </c>
      <c r="L278" s="962"/>
      <c r="M278" s="961" t="s">
        <v>285</v>
      </c>
      <c r="N278" s="962"/>
      <c r="O278" s="973" t="s">
        <v>285</v>
      </c>
      <c r="P278" s="974"/>
      <c r="Q278" s="973" t="s">
        <v>285</v>
      </c>
      <c r="R278" s="974"/>
      <c r="S278" s="973" t="s">
        <v>285</v>
      </c>
      <c r="T278" s="974"/>
      <c r="U278" s="965" t="s">
        <v>285</v>
      </c>
      <c r="V278" s="966"/>
      <c r="W278" s="965" t="s">
        <v>285</v>
      </c>
      <c r="X278" s="966"/>
      <c r="Y278" s="965" t="s">
        <v>285</v>
      </c>
      <c r="Z278" s="966"/>
      <c r="AA278" s="965" t="s">
        <v>285</v>
      </c>
      <c r="AB278" s="966"/>
    </row>
    <row r="279" spans="1:28" ht="31.5" x14ac:dyDescent="0.25">
      <c r="A279" s="54" t="s">
        <v>187</v>
      </c>
      <c r="B279" s="55" t="s">
        <v>140</v>
      </c>
      <c r="C279" s="56" t="s">
        <v>187</v>
      </c>
      <c r="D279" s="56" t="s">
        <v>140</v>
      </c>
      <c r="E279" s="57" t="s">
        <v>187</v>
      </c>
      <c r="F279" s="58" t="s">
        <v>140</v>
      </c>
      <c r="G279" s="147" t="s">
        <v>187</v>
      </c>
      <c r="H279" s="82" t="s">
        <v>140</v>
      </c>
      <c r="I279" s="83"/>
      <c r="J279" s="266"/>
      <c r="K279" s="61"/>
      <c r="L279" s="258"/>
      <c r="M279" s="70"/>
      <c r="N279" s="244"/>
      <c r="O279" s="70"/>
      <c r="P279" s="244"/>
      <c r="Q279" s="70"/>
      <c r="R279" s="244"/>
      <c r="S279" s="70"/>
      <c r="T279" s="244"/>
      <c r="U279" s="549"/>
      <c r="V279" s="550"/>
      <c r="W279" s="574"/>
      <c r="X279" s="575"/>
      <c r="Y279" s="574"/>
      <c r="Z279" s="575"/>
      <c r="AA279" s="574"/>
      <c r="AB279" s="575"/>
    </row>
    <row r="280" spans="1:28" ht="31.5" x14ac:dyDescent="0.2">
      <c r="A280" s="63" t="s">
        <v>188</v>
      </c>
      <c r="B280" s="64" t="s">
        <v>141</v>
      </c>
      <c r="C280" s="65" t="s">
        <v>188</v>
      </c>
      <c r="D280" s="65" t="s">
        <v>141</v>
      </c>
      <c r="E280" s="66" t="s">
        <v>188</v>
      </c>
      <c r="F280" s="67" t="s">
        <v>141</v>
      </c>
      <c r="G280" s="68" t="s">
        <v>188</v>
      </c>
      <c r="H280" s="160" t="s">
        <v>141</v>
      </c>
      <c r="I280" s="101" t="s">
        <v>188</v>
      </c>
      <c r="J280" s="220" t="s">
        <v>141</v>
      </c>
      <c r="K280" s="68" t="s">
        <v>188</v>
      </c>
      <c r="L280" s="244" t="s">
        <v>141</v>
      </c>
      <c r="M280" s="70" t="s">
        <v>188</v>
      </c>
      <c r="N280" s="244" t="s">
        <v>141</v>
      </c>
      <c r="O280" s="70" t="s">
        <v>188</v>
      </c>
      <c r="P280" s="244" t="s">
        <v>141</v>
      </c>
      <c r="Q280" s="70" t="s">
        <v>188</v>
      </c>
      <c r="R280" s="244" t="s">
        <v>141</v>
      </c>
      <c r="S280" s="70" t="s">
        <v>188</v>
      </c>
      <c r="T280" s="244" t="s">
        <v>141</v>
      </c>
      <c r="U280" s="579"/>
      <c r="V280" s="580"/>
      <c r="W280" s="554"/>
      <c r="X280" s="71"/>
      <c r="Y280" s="554"/>
      <c r="Z280" s="71"/>
      <c r="AA280" s="554"/>
      <c r="AB280" s="71"/>
    </row>
    <row r="281" spans="1:28" ht="31.5" x14ac:dyDescent="0.25">
      <c r="A281" s="63" t="s">
        <v>189</v>
      </c>
      <c r="B281" s="64" t="s">
        <v>423</v>
      </c>
      <c r="C281" s="65" t="s">
        <v>189</v>
      </c>
      <c r="D281" s="65" t="s">
        <v>423</v>
      </c>
      <c r="E281" s="289"/>
      <c r="F281" s="256"/>
      <c r="G281" s="139"/>
      <c r="H281" s="262"/>
      <c r="I281" s="155"/>
      <c r="J281" s="309"/>
      <c r="K281" s="68"/>
      <c r="L281" s="244"/>
      <c r="M281" s="70"/>
      <c r="N281" s="244"/>
      <c r="O281" s="70"/>
      <c r="P281" s="244"/>
      <c r="Q281" s="70"/>
      <c r="R281" s="244"/>
      <c r="S281" s="70"/>
      <c r="T281" s="244"/>
      <c r="U281" s="549"/>
      <c r="V281" s="550"/>
      <c r="W281" s="574"/>
      <c r="X281" s="575"/>
      <c r="Y281" s="574"/>
      <c r="Z281" s="575"/>
      <c r="AA281" s="574"/>
      <c r="AB281" s="575"/>
    </row>
    <row r="282" spans="1:28" x14ac:dyDescent="0.25">
      <c r="A282" s="63" t="s">
        <v>190</v>
      </c>
      <c r="B282" s="64" t="s">
        <v>424</v>
      </c>
      <c r="C282" s="65" t="s">
        <v>190</v>
      </c>
      <c r="D282" s="65" t="s">
        <v>424</v>
      </c>
      <c r="E282" s="270"/>
      <c r="F282" s="271"/>
      <c r="G282" s="139"/>
      <c r="H282" s="262"/>
      <c r="I282" s="155"/>
      <c r="J282" s="309"/>
      <c r="K282" s="68"/>
      <c r="L282" s="244"/>
      <c r="M282" s="70"/>
      <c r="N282" s="244"/>
      <c r="O282" s="70"/>
      <c r="P282" s="244"/>
      <c r="Q282" s="70"/>
      <c r="R282" s="244"/>
      <c r="S282" s="70"/>
      <c r="T282" s="244"/>
      <c r="U282" s="549"/>
      <c r="V282" s="550"/>
      <c r="W282" s="574"/>
      <c r="X282" s="575"/>
      <c r="Y282" s="574"/>
      <c r="Z282" s="575"/>
      <c r="AA282" s="574"/>
      <c r="AB282" s="575"/>
    </row>
    <row r="283" spans="1:28" ht="31.5" x14ac:dyDescent="0.25">
      <c r="A283" s="63" t="s">
        <v>191</v>
      </c>
      <c r="B283" s="64" t="s">
        <v>142</v>
      </c>
      <c r="C283" s="65" t="s">
        <v>191</v>
      </c>
      <c r="D283" s="65" t="s">
        <v>142</v>
      </c>
      <c r="E283" s="141" t="s">
        <v>191</v>
      </c>
      <c r="F283" s="276" t="s">
        <v>142</v>
      </c>
      <c r="G283" s="272" t="s">
        <v>191</v>
      </c>
      <c r="H283" s="309" t="s">
        <v>142</v>
      </c>
      <c r="I283" s="304"/>
      <c r="J283" s="271"/>
      <c r="K283" s="68"/>
      <c r="L283" s="244"/>
      <c r="M283" s="70"/>
      <c r="N283" s="244"/>
      <c r="O283" s="70"/>
      <c r="P283" s="244"/>
      <c r="Q283" s="70"/>
      <c r="R283" s="244"/>
      <c r="S283" s="70"/>
      <c r="T283" s="244"/>
      <c r="U283" s="549"/>
      <c r="V283" s="550"/>
      <c r="W283" s="574"/>
      <c r="X283" s="575"/>
      <c r="Y283" s="574"/>
      <c r="Z283" s="575"/>
      <c r="AA283" s="574"/>
      <c r="AB283" s="575"/>
    </row>
    <row r="284" spans="1:28" ht="54.75" customHeight="1" x14ac:dyDescent="0.2">
      <c r="A284" s="63"/>
      <c r="B284" s="64"/>
      <c r="C284" s="65"/>
      <c r="D284" s="65"/>
      <c r="E284" s="164" t="s">
        <v>192</v>
      </c>
      <c r="F284" s="165" t="s">
        <v>243</v>
      </c>
      <c r="G284" s="823" t="s">
        <v>192</v>
      </c>
      <c r="H284" s="309" t="s">
        <v>243</v>
      </c>
      <c r="I284" s="292" t="s">
        <v>192</v>
      </c>
      <c r="J284" s="310" t="s">
        <v>368</v>
      </c>
      <c r="K284" s="132" t="s">
        <v>192</v>
      </c>
      <c r="L284" s="252" t="s">
        <v>368</v>
      </c>
      <c r="M284" s="70" t="s">
        <v>192</v>
      </c>
      <c r="N284" s="244" t="s">
        <v>368</v>
      </c>
      <c r="O284" s="105" t="s">
        <v>192</v>
      </c>
      <c r="P284" s="252" t="s">
        <v>368</v>
      </c>
      <c r="Q284" s="153" t="s">
        <v>192</v>
      </c>
      <c r="R284" s="286" t="s">
        <v>489</v>
      </c>
      <c r="S284" s="70" t="s">
        <v>192</v>
      </c>
      <c r="T284" s="244" t="s">
        <v>489</v>
      </c>
      <c r="U284" s="545" t="s">
        <v>192</v>
      </c>
      <c r="V284" s="106" t="s">
        <v>489</v>
      </c>
      <c r="W284" s="554" t="s">
        <v>192</v>
      </c>
      <c r="X284" s="71" t="s">
        <v>489</v>
      </c>
      <c r="Y284" s="554" t="s">
        <v>192</v>
      </c>
      <c r="Z284" s="71" t="s">
        <v>489</v>
      </c>
      <c r="AA284" s="554" t="s">
        <v>192</v>
      </c>
      <c r="AB284" s="71" t="s">
        <v>489</v>
      </c>
    </row>
    <row r="285" spans="1:28" ht="58.5" customHeight="1" x14ac:dyDescent="0.2">
      <c r="A285" s="63"/>
      <c r="B285" s="64"/>
      <c r="C285" s="65"/>
      <c r="D285" s="65"/>
      <c r="E285" s="141"/>
      <c r="F285" s="142"/>
      <c r="G285" s="311" t="s">
        <v>193</v>
      </c>
      <c r="H285" s="312" t="s">
        <v>244</v>
      </c>
      <c r="I285" s="155" t="s">
        <v>193</v>
      </c>
      <c r="J285" s="309" t="s">
        <v>244</v>
      </c>
      <c r="K285" s="132" t="s">
        <v>193</v>
      </c>
      <c r="L285" s="252" t="s">
        <v>244</v>
      </c>
      <c r="M285" s="70" t="s">
        <v>193</v>
      </c>
      <c r="N285" s="244" t="s">
        <v>244</v>
      </c>
      <c r="O285" s="70" t="s">
        <v>193</v>
      </c>
      <c r="P285" s="244" t="s">
        <v>244</v>
      </c>
      <c r="Q285" s="105" t="s">
        <v>193</v>
      </c>
      <c r="R285" s="252" t="s">
        <v>244</v>
      </c>
      <c r="S285" s="70" t="s">
        <v>193</v>
      </c>
      <c r="T285" s="244" t="s">
        <v>244</v>
      </c>
      <c r="U285" s="545" t="s">
        <v>193</v>
      </c>
      <c r="V285" s="106" t="s">
        <v>244</v>
      </c>
      <c r="W285" s="554" t="s">
        <v>193</v>
      </c>
      <c r="X285" s="71" t="s">
        <v>244</v>
      </c>
      <c r="Y285" s="554" t="s">
        <v>193</v>
      </c>
      <c r="Z285" s="71" t="s">
        <v>244</v>
      </c>
      <c r="AA285" s="554" t="s">
        <v>193</v>
      </c>
      <c r="AB285" s="71" t="s">
        <v>244</v>
      </c>
    </row>
    <row r="286" spans="1:28" ht="36.75" customHeight="1" x14ac:dyDescent="0.2">
      <c r="A286" s="63"/>
      <c r="B286" s="64"/>
      <c r="C286" s="65"/>
      <c r="D286" s="65"/>
      <c r="E286" s="66"/>
      <c r="F286" s="67"/>
      <c r="G286" s="66"/>
      <c r="H286" s="67"/>
      <c r="I286" s="311" t="s">
        <v>194</v>
      </c>
      <c r="J286" s="312" t="s">
        <v>369</v>
      </c>
      <c r="K286" s="132" t="s">
        <v>194</v>
      </c>
      <c r="L286" s="252" t="s">
        <v>369</v>
      </c>
      <c r="M286" s="70" t="s">
        <v>194</v>
      </c>
      <c r="N286" s="244" t="s">
        <v>369</v>
      </c>
      <c r="O286" s="70" t="s">
        <v>194</v>
      </c>
      <c r="P286" s="244" t="s">
        <v>369</v>
      </c>
      <c r="Q286" s="105" t="s">
        <v>194</v>
      </c>
      <c r="R286" s="252" t="s">
        <v>369</v>
      </c>
      <c r="S286" s="70" t="s">
        <v>194</v>
      </c>
      <c r="T286" s="244" t="s">
        <v>369</v>
      </c>
      <c r="U286" s="545" t="s">
        <v>194</v>
      </c>
      <c r="V286" s="106" t="s">
        <v>369</v>
      </c>
      <c r="W286" s="554" t="s">
        <v>194</v>
      </c>
      <c r="X286" s="71" t="s">
        <v>369</v>
      </c>
      <c r="Y286" s="554" t="s">
        <v>194</v>
      </c>
      <c r="Z286" s="71" t="s">
        <v>369</v>
      </c>
      <c r="AA286" s="554" t="s">
        <v>194</v>
      </c>
      <c r="AB286" s="71" t="s">
        <v>369</v>
      </c>
    </row>
    <row r="287" spans="1:28" ht="57" customHeight="1" x14ac:dyDescent="0.2">
      <c r="A287" s="63"/>
      <c r="B287" s="64"/>
      <c r="C287" s="65"/>
      <c r="D287" s="65"/>
      <c r="E287" s="66"/>
      <c r="F287" s="67"/>
      <c r="G287" s="66"/>
      <c r="H287" s="67"/>
      <c r="I287" s="311" t="s">
        <v>195</v>
      </c>
      <c r="J287" s="312" t="s">
        <v>370</v>
      </c>
      <c r="K287" s="68" t="s">
        <v>195</v>
      </c>
      <c r="L287" s="244" t="s">
        <v>370</v>
      </c>
      <c r="M287" s="105" t="s">
        <v>195</v>
      </c>
      <c r="N287" s="252" t="s">
        <v>370</v>
      </c>
      <c r="O287" s="70" t="s">
        <v>195</v>
      </c>
      <c r="P287" s="244" t="s">
        <v>370</v>
      </c>
      <c r="Q287" s="105" t="s">
        <v>195</v>
      </c>
      <c r="R287" s="252" t="s">
        <v>370</v>
      </c>
      <c r="S287" s="70" t="s">
        <v>195</v>
      </c>
      <c r="T287" s="244" t="s">
        <v>370</v>
      </c>
      <c r="U287" s="585" t="s">
        <v>195</v>
      </c>
      <c r="V287" s="586" t="s">
        <v>582</v>
      </c>
      <c r="W287" s="661" t="s">
        <v>195</v>
      </c>
      <c r="X287" s="662" t="s">
        <v>582</v>
      </c>
      <c r="Y287" s="661" t="s">
        <v>195</v>
      </c>
      <c r="Z287" s="662" t="s">
        <v>582</v>
      </c>
      <c r="AA287" s="661" t="s">
        <v>195</v>
      </c>
      <c r="AB287" s="662" t="s">
        <v>582</v>
      </c>
    </row>
    <row r="288" spans="1:28" ht="42.75" customHeight="1" x14ac:dyDescent="0.2">
      <c r="A288" s="63"/>
      <c r="B288" s="64"/>
      <c r="C288" s="65"/>
      <c r="D288" s="65"/>
      <c r="E288" s="212"/>
      <c r="F288" s="213"/>
      <c r="G288" s="89"/>
      <c r="H288" s="90"/>
      <c r="I288" s="311" t="s">
        <v>196</v>
      </c>
      <c r="J288" s="312" t="s">
        <v>371</v>
      </c>
      <c r="K288" s="132" t="s">
        <v>196</v>
      </c>
      <c r="L288" s="252" t="s">
        <v>371</v>
      </c>
      <c r="M288" s="70" t="s">
        <v>196</v>
      </c>
      <c r="N288" s="244" t="s">
        <v>371</v>
      </c>
      <c r="O288" s="70" t="s">
        <v>196</v>
      </c>
      <c r="P288" s="244" t="s">
        <v>371</v>
      </c>
      <c r="Q288" s="153" t="s">
        <v>196</v>
      </c>
      <c r="R288" s="286" t="s">
        <v>490</v>
      </c>
      <c r="S288" s="70" t="s">
        <v>196</v>
      </c>
      <c r="T288" s="244" t="s">
        <v>490</v>
      </c>
      <c r="U288" s="585" t="s">
        <v>196</v>
      </c>
      <c r="V288" s="586" t="s">
        <v>583</v>
      </c>
      <c r="W288" s="661" t="s">
        <v>196</v>
      </c>
      <c r="X288" s="662" t="s">
        <v>583</v>
      </c>
      <c r="Y288" s="661" t="s">
        <v>196</v>
      </c>
      <c r="Z288" s="662" t="s">
        <v>583</v>
      </c>
      <c r="AA288" s="661" t="s">
        <v>196</v>
      </c>
      <c r="AB288" s="662" t="s">
        <v>583</v>
      </c>
    </row>
    <row r="289" spans="1:28" ht="55.5" customHeight="1" x14ac:dyDescent="0.2">
      <c r="A289" s="63"/>
      <c r="B289" s="64"/>
      <c r="C289" s="65"/>
      <c r="D289" s="65"/>
      <c r="E289" s="66"/>
      <c r="F289" s="67"/>
      <c r="G289" s="66"/>
      <c r="H289" s="67"/>
      <c r="I289" s="311" t="s">
        <v>197</v>
      </c>
      <c r="J289" s="312" t="s">
        <v>372</v>
      </c>
      <c r="K289" s="132" t="s">
        <v>197</v>
      </c>
      <c r="L289" s="252" t="s">
        <v>372</v>
      </c>
      <c r="M289" s="105" t="s">
        <v>197</v>
      </c>
      <c r="N289" s="252" t="s">
        <v>372</v>
      </c>
      <c r="O289" s="70" t="s">
        <v>197</v>
      </c>
      <c r="P289" s="244" t="s">
        <v>372</v>
      </c>
      <c r="Q289" s="70" t="s">
        <v>197</v>
      </c>
      <c r="R289" s="244" t="s">
        <v>372</v>
      </c>
      <c r="S289" s="70" t="s">
        <v>197</v>
      </c>
      <c r="T289" s="244" t="s">
        <v>372</v>
      </c>
      <c r="U289" s="587"/>
      <c r="V289" s="588"/>
      <c r="W289" s="554"/>
      <c r="X289" s="71"/>
      <c r="Y289" s="554"/>
      <c r="Z289" s="71"/>
      <c r="AA289" s="554"/>
      <c r="AB289" s="71"/>
    </row>
    <row r="290" spans="1:28" ht="57" customHeight="1" thickBot="1" x14ac:dyDescent="0.25">
      <c r="A290" s="63"/>
      <c r="B290" s="64"/>
      <c r="C290" s="65"/>
      <c r="D290" s="65"/>
      <c r="E290" s="133"/>
      <c r="F290" s="88"/>
      <c r="G290" s="134"/>
      <c r="H290" s="90"/>
      <c r="I290" s="137" t="s">
        <v>198</v>
      </c>
      <c r="J290" s="138" t="s">
        <v>373</v>
      </c>
      <c r="K290" s="132" t="s">
        <v>198</v>
      </c>
      <c r="L290" s="252" t="s">
        <v>373</v>
      </c>
      <c r="M290" s="77" t="s">
        <v>198</v>
      </c>
      <c r="N290" s="78" t="s">
        <v>373</v>
      </c>
      <c r="O290" s="79" t="s">
        <v>198</v>
      </c>
      <c r="P290" s="80" t="s">
        <v>373</v>
      </c>
      <c r="Q290" s="464" t="s">
        <v>198</v>
      </c>
      <c r="R290" s="465" t="s">
        <v>491</v>
      </c>
      <c r="S290" s="79" t="s">
        <v>198</v>
      </c>
      <c r="T290" s="80" t="s">
        <v>491</v>
      </c>
      <c r="U290" s="589" t="s">
        <v>198</v>
      </c>
      <c r="V290" s="590" t="s">
        <v>584</v>
      </c>
      <c r="W290" s="663" t="s">
        <v>198</v>
      </c>
      <c r="X290" s="664" t="s">
        <v>584</v>
      </c>
      <c r="Y290" s="663" t="s">
        <v>198</v>
      </c>
      <c r="Z290" s="664" t="s">
        <v>584</v>
      </c>
      <c r="AA290" s="663" t="s">
        <v>198</v>
      </c>
      <c r="AB290" s="664" t="s">
        <v>584</v>
      </c>
    </row>
    <row r="291" spans="1:28" ht="25.5" customHeight="1" thickTop="1" x14ac:dyDescent="0.2">
      <c r="A291" s="967" t="s">
        <v>286</v>
      </c>
      <c r="B291" s="968"/>
      <c r="C291" s="967" t="s">
        <v>286</v>
      </c>
      <c r="D291" s="968"/>
      <c r="E291" s="979" t="s">
        <v>286</v>
      </c>
      <c r="F291" s="980"/>
      <c r="G291" s="981" t="s">
        <v>286</v>
      </c>
      <c r="H291" s="982"/>
      <c r="I291" s="983" t="s">
        <v>286</v>
      </c>
      <c r="J291" s="982"/>
      <c r="K291" s="984" t="s">
        <v>286</v>
      </c>
      <c r="L291" s="982"/>
      <c r="M291" s="984" t="s">
        <v>286</v>
      </c>
      <c r="N291" s="982"/>
      <c r="O291" s="985" t="s">
        <v>286</v>
      </c>
      <c r="P291" s="986"/>
      <c r="Q291" s="985" t="s">
        <v>286</v>
      </c>
      <c r="R291" s="986"/>
      <c r="S291" s="985" t="s">
        <v>286</v>
      </c>
      <c r="T291" s="986"/>
      <c r="U291" s="965" t="s">
        <v>286</v>
      </c>
      <c r="V291" s="966"/>
      <c r="W291" s="965" t="s">
        <v>286</v>
      </c>
      <c r="X291" s="966"/>
      <c r="Y291" s="965" t="s">
        <v>286</v>
      </c>
      <c r="Z291" s="966"/>
      <c r="AA291" s="965" t="s">
        <v>286</v>
      </c>
      <c r="AB291" s="966"/>
    </row>
    <row r="292" spans="1:28" x14ac:dyDescent="0.25">
      <c r="A292" s="54" t="s">
        <v>187</v>
      </c>
      <c r="B292" s="55" t="s">
        <v>425</v>
      </c>
      <c r="C292" s="56" t="s">
        <v>187</v>
      </c>
      <c r="D292" s="56" t="s">
        <v>425</v>
      </c>
      <c r="E292" s="289"/>
      <c r="F292" s="256"/>
      <c r="G292" s="186"/>
      <c r="H292" s="187"/>
      <c r="I292" s="186"/>
      <c r="J292" s="187"/>
      <c r="K292" s="186"/>
      <c r="L292" s="187"/>
      <c r="M292" s="186"/>
      <c r="N292" s="187"/>
      <c r="O292" s="188"/>
      <c r="P292" s="189"/>
      <c r="Q292" s="188"/>
      <c r="R292" s="189"/>
      <c r="S292" s="188"/>
      <c r="T292" s="189"/>
      <c r="U292" s="549"/>
      <c r="V292" s="550"/>
      <c r="W292" s="574"/>
      <c r="X292" s="575"/>
      <c r="Y292" s="574"/>
      <c r="Z292" s="575"/>
      <c r="AA292" s="574"/>
      <c r="AB292" s="575"/>
    </row>
    <row r="293" spans="1:28" ht="59.25" customHeight="1" x14ac:dyDescent="0.2">
      <c r="A293" s="63" t="s">
        <v>188</v>
      </c>
      <c r="B293" s="64" t="s">
        <v>143</v>
      </c>
      <c r="C293" s="65" t="s">
        <v>188</v>
      </c>
      <c r="D293" s="65" t="s">
        <v>143</v>
      </c>
      <c r="E293" s="141" t="s">
        <v>188</v>
      </c>
      <c r="F293" s="142" t="s">
        <v>143</v>
      </c>
      <c r="G293" s="65" t="s">
        <v>188</v>
      </c>
      <c r="H293" s="65" t="s">
        <v>143</v>
      </c>
      <c r="I293" s="141" t="s">
        <v>188</v>
      </c>
      <c r="J293" s="142" t="s">
        <v>143</v>
      </c>
      <c r="K293" s="70" t="s">
        <v>188</v>
      </c>
      <c r="L293" s="244" t="s">
        <v>143</v>
      </c>
      <c r="M293" s="70" t="s">
        <v>188</v>
      </c>
      <c r="N293" s="244" t="s">
        <v>143</v>
      </c>
      <c r="O293" s="70" t="s">
        <v>188</v>
      </c>
      <c r="P293" s="244" t="s">
        <v>143</v>
      </c>
      <c r="Q293" s="153" t="s">
        <v>188</v>
      </c>
      <c r="R293" s="286" t="s">
        <v>492</v>
      </c>
      <c r="S293" s="70" t="s">
        <v>188</v>
      </c>
      <c r="T293" s="244" t="s">
        <v>492</v>
      </c>
      <c r="U293" s="553" t="s">
        <v>188</v>
      </c>
      <c r="V293" s="154" t="s">
        <v>585</v>
      </c>
      <c r="W293" s="554" t="s">
        <v>188</v>
      </c>
      <c r="X293" s="71" t="s">
        <v>585</v>
      </c>
      <c r="Y293" s="554" t="s">
        <v>188</v>
      </c>
      <c r="Z293" s="71" t="s">
        <v>585</v>
      </c>
      <c r="AA293" s="545" t="s">
        <v>188</v>
      </c>
      <c r="AB293" s="106" t="s">
        <v>585</v>
      </c>
    </row>
    <row r="294" spans="1:28" ht="31.5" x14ac:dyDescent="0.25">
      <c r="A294" s="63" t="s">
        <v>189</v>
      </c>
      <c r="B294" s="64" t="s">
        <v>144</v>
      </c>
      <c r="C294" s="65" t="s">
        <v>189</v>
      </c>
      <c r="D294" s="65" t="s">
        <v>144</v>
      </c>
      <c r="E294" s="66" t="s">
        <v>189</v>
      </c>
      <c r="F294" s="67" t="s">
        <v>144</v>
      </c>
      <c r="G294" s="68" t="s">
        <v>189</v>
      </c>
      <c r="H294" s="160" t="s">
        <v>144</v>
      </c>
      <c r="I294" s="132" t="s">
        <v>189</v>
      </c>
      <c r="J294" s="203" t="s">
        <v>144</v>
      </c>
      <c r="K294" s="139" t="s">
        <v>189</v>
      </c>
      <c r="L294" s="276" t="s">
        <v>144</v>
      </c>
      <c r="M294" s="70" t="s">
        <v>189</v>
      </c>
      <c r="N294" s="244" t="s">
        <v>144</v>
      </c>
      <c r="O294" s="70" t="s">
        <v>189</v>
      </c>
      <c r="P294" s="244" t="s">
        <v>144</v>
      </c>
      <c r="Q294" s="130"/>
      <c r="R294" s="256"/>
      <c r="S294" s="70"/>
      <c r="T294" s="244"/>
      <c r="U294" s="549"/>
      <c r="V294" s="550"/>
      <c r="W294" s="574"/>
      <c r="X294" s="575"/>
      <c r="Y294" s="574"/>
      <c r="Z294" s="575"/>
      <c r="AA294" s="574"/>
      <c r="AB294" s="575"/>
    </row>
    <row r="295" spans="1:28" ht="47.25" x14ac:dyDescent="0.25">
      <c r="A295" s="63" t="s">
        <v>190</v>
      </c>
      <c r="B295" s="64" t="s">
        <v>426</v>
      </c>
      <c r="C295" s="65" t="s">
        <v>190</v>
      </c>
      <c r="D295" s="65" t="s">
        <v>426</v>
      </c>
      <c r="E295" s="289"/>
      <c r="F295" s="256"/>
      <c r="G295" s="778"/>
      <c r="H295" s="302"/>
      <c r="I295" s="132"/>
      <c r="J295" s="203"/>
      <c r="K295" s="139"/>
      <c r="L295" s="276"/>
      <c r="M295" s="70"/>
      <c r="N295" s="244"/>
      <c r="O295" s="70"/>
      <c r="P295" s="244"/>
      <c r="Q295" s="70"/>
      <c r="R295" s="244"/>
      <c r="S295" s="70"/>
      <c r="T295" s="244"/>
      <c r="U295" s="549"/>
      <c r="V295" s="550"/>
      <c r="W295" s="574"/>
      <c r="X295" s="575"/>
      <c r="Y295" s="574"/>
      <c r="Z295" s="575"/>
      <c r="AA295" s="574"/>
      <c r="AB295" s="575"/>
    </row>
    <row r="296" spans="1:28" ht="48" customHeight="1" x14ac:dyDescent="0.2">
      <c r="A296" s="65" t="s">
        <v>191</v>
      </c>
      <c r="B296" s="65" t="s">
        <v>145</v>
      </c>
      <c r="C296" s="65" t="s">
        <v>191</v>
      </c>
      <c r="D296" s="65" t="s">
        <v>145</v>
      </c>
      <c r="E296" s="212" t="s">
        <v>191</v>
      </c>
      <c r="F296" s="247" t="s">
        <v>145</v>
      </c>
      <c r="G296" s="259" t="s">
        <v>191</v>
      </c>
      <c r="H296" s="302" t="s">
        <v>145</v>
      </c>
      <c r="I296" s="121" t="s">
        <v>191</v>
      </c>
      <c r="J296" s="221" t="s">
        <v>374</v>
      </c>
      <c r="K296" s="139" t="s">
        <v>191</v>
      </c>
      <c r="L296" s="276" t="s">
        <v>374</v>
      </c>
      <c r="M296" s="70" t="s">
        <v>191</v>
      </c>
      <c r="N296" s="244" t="s">
        <v>374</v>
      </c>
      <c r="O296" s="70" t="s">
        <v>191</v>
      </c>
      <c r="P296" s="244" t="s">
        <v>374</v>
      </c>
      <c r="Q296" s="70" t="s">
        <v>191</v>
      </c>
      <c r="R296" s="244" t="s">
        <v>374</v>
      </c>
      <c r="S296" s="70" t="s">
        <v>191</v>
      </c>
      <c r="T296" s="244" t="s">
        <v>374</v>
      </c>
      <c r="U296" s="579"/>
      <c r="V296" s="580"/>
      <c r="W296" s="554"/>
      <c r="X296" s="71"/>
      <c r="Y296" s="554"/>
      <c r="Z296" s="71"/>
      <c r="AA296" s="554"/>
      <c r="AB296" s="71"/>
    </row>
    <row r="297" spans="1:28" ht="41.25" customHeight="1" x14ac:dyDescent="0.2">
      <c r="A297" s="85"/>
      <c r="B297" s="86"/>
      <c r="C297" s="87"/>
      <c r="D297" s="87"/>
      <c r="E297" s="190" t="s">
        <v>192</v>
      </c>
      <c r="F297" s="191" t="s">
        <v>245</v>
      </c>
      <c r="G297" s="824" t="s">
        <v>192</v>
      </c>
      <c r="H297" s="195" t="s">
        <v>245</v>
      </c>
      <c r="I297" s="70" t="s">
        <v>192</v>
      </c>
      <c r="J297" s="244" t="s">
        <v>245</v>
      </c>
      <c r="K297" s="143" t="s">
        <v>192</v>
      </c>
      <c r="L297" s="313" t="s">
        <v>245</v>
      </c>
      <c r="M297" s="307" t="s">
        <v>192</v>
      </c>
      <c r="N297" s="308" t="s">
        <v>245</v>
      </c>
      <c r="O297" s="314" t="s">
        <v>192</v>
      </c>
      <c r="P297" s="193" t="s">
        <v>245</v>
      </c>
      <c r="Q297" s="314" t="s">
        <v>192</v>
      </c>
      <c r="R297" s="193" t="s">
        <v>245</v>
      </c>
      <c r="S297" s="314" t="s">
        <v>192</v>
      </c>
      <c r="T297" s="193" t="s">
        <v>245</v>
      </c>
      <c r="U297" s="545" t="s">
        <v>192</v>
      </c>
      <c r="V297" s="106" t="s">
        <v>245</v>
      </c>
      <c r="W297" s="554" t="s">
        <v>192</v>
      </c>
      <c r="X297" s="71" t="s">
        <v>245</v>
      </c>
      <c r="Y297" s="554" t="s">
        <v>192</v>
      </c>
      <c r="Z297" s="71" t="s">
        <v>245</v>
      </c>
      <c r="AA297" s="554" t="s">
        <v>192</v>
      </c>
      <c r="AB297" s="71" t="s">
        <v>245</v>
      </c>
    </row>
    <row r="298" spans="1:28" ht="32.25" customHeight="1" thickBot="1" x14ac:dyDescent="0.25">
      <c r="A298" s="85"/>
      <c r="B298" s="86"/>
      <c r="C298" s="87"/>
      <c r="D298" s="87"/>
      <c r="E298" s="75"/>
      <c r="F298" s="80"/>
      <c r="G298" s="822"/>
      <c r="H298" s="78"/>
      <c r="I298" s="315" t="s">
        <v>193</v>
      </c>
      <c r="J298" s="306" t="s">
        <v>145</v>
      </c>
      <c r="K298" s="139" t="s">
        <v>193</v>
      </c>
      <c r="L298" s="276" t="s">
        <v>145</v>
      </c>
      <c r="M298" s="77" t="s">
        <v>193</v>
      </c>
      <c r="N298" s="78" t="s">
        <v>145</v>
      </c>
      <c r="O298" s="79" t="s">
        <v>193</v>
      </c>
      <c r="P298" s="80" t="s">
        <v>145</v>
      </c>
      <c r="Q298" s="79" t="s">
        <v>193</v>
      </c>
      <c r="R298" s="80" t="s">
        <v>145</v>
      </c>
      <c r="S298" s="79" t="s">
        <v>193</v>
      </c>
      <c r="T298" s="80" t="s">
        <v>145</v>
      </c>
      <c r="U298" s="570" t="s">
        <v>193</v>
      </c>
      <c r="V298" s="571" t="s">
        <v>145</v>
      </c>
      <c r="W298" s="570" t="s">
        <v>193</v>
      </c>
      <c r="X298" s="571" t="s">
        <v>145</v>
      </c>
      <c r="Y298" s="570" t="s">
        <v>193</v>
      </c>
      <c r="Z298" s="571" t="s">
        <v>145</v>
      </c>
      <c r="AA298" s="570" t="s">
        <v>193</v>
      </c>
      <c r="AB298" s="571" t="s">
        <v>145</v>
      </c>
    </row>
    <row r="299" spans="1:28" ht="26.25" customHeight="1" thickTop="1" x14ac:dyDescent="0.2">
      <c r="A299" s="967" t="s">
        <v>287</v>
      </c>
      <c r="B299" s="968"/>
      <c r="C299" s="967" t="s">
        <v>287</v>
      </c>
      <c r="D299" s="968"/>
      <c r="E299" s="979" t="s">
        <v>287</v>
      </c>
      <c r="F299" s="980"/>
      <c r="G299" s="971" t="s">
        <v>287</v>
      </c>
      <c r="H299" s="962"/>
      <c r="I299" s="972" t="s">
        <v>287</v>
      </c>
      <c r="J299" s="962"/>
      <c r="K299" s="961" t="s">
        <v>287</v>
      </c>
      <c r="L299" s="962"/>
      <c r="M299" s="961" t="s">
        <v>287</v>
      </c>
      <c r="N299" s="962"/>
      <c r="O299" s="973" t="s">
        <v>287</v>
      </c>
      <c r="P299" s="974"/>
      <c r="Q299" s="973" t="s">
        <v>287</v>
      </c>
      <c r="R299" s="974"/>
      <c r="S299" s="973" t="s">
        <v>287</v>
      </c>
      <c r="T299" s="974"/>
      <c r="U299" s="965" t="s">
        <v>287</v>
      </c>
      <c r="V299" s="966"/>
      <c r="W299" s="965" t="s">
        <v>287</v>
      </c>
      <c r="X299" s="966"/>
      <c r="Y299" s="965" t="s">
        <v>287</v>
      </c>
      <c r="Z299" s="966"/>
      <c r="AA299" s="965" t="s">
        <v>287</v>
      </c>
      <c r="AB299" s="966"/>
    </row>
    <row r="300" spans="1:28" ht="35.25" customHeight="1" x14ac:dyDescent="0.25">
      <c r="A300" s="54" t="s">
        <v>187</v>
      </c>
      <c r="B300" s="55" t="s">
        <v>427</v>
      </c>
      <c r="C300" s="56" t="s">
        <v>187</v>
      </c>
      <c r="D300" s="227" t="s">
        <v>427</v>
      </c>
      <c r="E300" s="289"/>
      <c r="F300" s="256"/>
      <c r="G300" s="186"/>
      <c r="H300" s="187"/>
      <c r="I300" s="186"/>
      <c r="J300" s="187"/>
      <c r="K300" s="186"/>
      <c r="L300" s="187"/>
      <c r="M300" s="70"/>
      <c r="N300" s="244"/>
      <c r="O300" s="70"/>
      <c r="P300" s="244"/>
      <c r="Q300" s="70"/>
      <c r="R300" s="244"/>
      <c r="S300" s="70"/>
      <c r="T300" s="244"/>
      <c r="U300" s="549"/>
      <c r="V300" s="550"/>
      <c r="W300" s="574"/>
      <c r="X300" s="575"/>
      <c r="Y300" s="574"/>
      <c r="Z300" s="575"/>
      <c r="AA300" s="574"/>
      <c r="AB300" s="575"/>
    </row>
    <row r="301" spans="1:28" ht="41.25" customHeight="1" x14ac:dyDescent="0.25">
      <c r="A301" s="316" t="s">
        <v>188</v>
      </c>
      <c r="B301" s="317" t="s">
        <v>428</v>
      </c>
      <c r="C301" s="318" t="s">
        <v>188</v>
      </c>
      <c r="D301" s="319" t="s">
        <v>428</v>
      </c>
      <c r="E301" s="289"/>
      <c r="F301" s="256"/>
      <c r="G301" s="186"/>
      <c r="H301" s="187"/>
      <c r="I301" s="186"/>
      <c r="J301" s="187"/>
      <c r="K301" s="186"/>
      <c r="L301" s="187"/>
      <c r="M301" s="70"/>
      <c r="N301" s="244"/>
      <c r="O301" s="70"/>
      <c r="P301" s="244"/>
      <c r="Q301" s="70"/>
      <c r="R301" s="244"/>
      <c r="S301" s="70"/>
      <c r="T301" s="244"/>
      <c r="U301" s="549"/>
      <c r="V301" s="550"/>
      <c r="W301" s="574"/>
      <c r="X301" s="575"/>
      <c r="Y301" s="574"/>
      <c r="Z301" s="575"/>
      <c r="AA301" s="574"/>
      <c r="AB301" s="575"/>
    </row>
    <row r="302" spans="1:28" ht="60" customHeight="1" x14ac:dyDescent="0.25">
      <c r="A302" s="316" t="s">
        <v>189</v>
      </c>
      <c r="B302" s="317" t="s">
        <v>429</v>
      </c>
      <c r="C302" s="318" t="s">
        <v>189</v>
      </c>
      <c r="D302" s="319" t="s">
        <v>429</v>
      </c>
      <c r="E302" s="289"/>
      <c r="F302" s="256"/>
      <c r="G302" s="186"/>
      <c r="H302" s="187"/>
      <c r="I302" s="186"/>
      <c r="J302" s="187"/>
      <c r="K302" s="186"/>
      <c r="L302" s="187"/>
      <c r="M302" s="70"/>
      <c r="N302" s="244"/>
      <c r="O302" s="70"/>
      <c r="P302" s="244"/>
      <c r="Q302" s="70"/>
      <c r="R302" s="244"/>
      <c r="S302" s="70"/>
      <c r="T302" s="244"/>
      <c r="U302" s="549"/>
      <c r="V302" s="550"/>
      <c r="W302" s="574"/>
      <c r="X302" s="575"/>
      <c r="Y302" s="574"/>
      <c r="Z302" s="575"/>
      <c r="AA302" s="574"/>
      <c r="AB302" s="575"/>
    </row>
    <row r="303" spans="1:28" ht="84.75" customHeight="1" thickBot="1" x14ac:dyDescent="0.25">
      <c r="A303" s="72"/>
      <c r="B303" s="73"/>
      <c r="C303" s="74"/>
      <c r="D303" s="230"/>
      <c r="E303" s="190" t="s">
        <v>190</v>
      </c>
      <c r="F303" s="191" t="s">
        <v>246</v>
      </c>
      <c r="G303" s="192" t="s">
        <v>190</v>
      </c>
      <c r="H303" s="193" t="s">
        <v>246</v>
      </c>
      <c r="I303" s="268" t="s">
        <v>190</v>
      </c>
      <c r="J303" s="267" t="s">
        <v>246</v>
      </c>
      <c r="K303" s="139" t="s">
        <v>190</v>
      </c>
      <c r="L303" s="276" t="s">
        <v>246</v>
      </c>
      <c r="M303" s="77" t="s">
        <v>190</v>
      </c>
      <c r="N303" s="78" t="s">
        <v>246</v>
      </c>
      <c r="O303" s="79" t="s">
        <v>190</v>
      </c>
      <c r="P303" s="80" t="s">
        <v>246</v>
      </c>
      <c r="Q303" s="464" t="s">
        <v>190</v>
      </c>
      <c r="R303" s="465" t="s">
        <v>493</v>
      </c>
      <c r="S303" s="79" t="s">
        <v>190</v>
      </c>
      <c r="T303" s="80" t="s">
        <v>493</v>
      </c>
      <c r="U303" s="559" t="s">
        <v>190</v>
      </c>
      <c r="V303" s="560" t="s">
        <v>493</v>
      </c>
      <c r="W303" s="570" t="s">
        <v>190</v>
      </c>
      <c r="X303" s="571" t="s">
        <v>493</v>
      </c>
      <c r="Y303" s="570" t="s">
        <v>190</v>
      </c>
      <c r="Z303" s="571" t="s">
        <v>493</v>
      </c>
      <c r="AA303" s="570" t="s">
        <v>190</v>
      </c>
      <c r="AB303" s="571" t="s">
        <v>493</v>
      </c>
    </row>
    <row r="304" spans="1:28" ht="39" customHeight="1" thickTop="1" x14ac:dyDescent="0.2">
      <c r="A304" s="967" t="s">
        <v>288</v>
      </c>
      <c r="B304" s="968"/>
      <c r="C304" s="967" t="s">
        <v>288</v>
      </c>
      <c r="D304" s="968"/>
      <c r="E304" s="969" t="s">
        <v>288</v>
      </c>
      <c r="F304" s="970"/>
      <c r="G304" s="971" t="s">
        <v>288</v>
      </c>
      <c r="H304" s="962"/>
      <c r="I304" s="972" t="s">
        <v>288</v>
      </c>
      <c r="J304" s="962"/>
      <c r="K304" s="961" t="s">
        <v>288</v>
      </c>
      <c r="L304" s="962"/>
      <c r="M304" s="961" t="s">
        <v>288</v>
      </c>
      <c r="N304" s="962"/>
      <c r="O304" s="973" t="s">
        <v>288</v>
      </c>
      <c r="P304" s="974"/>
      <c r="Q304" s="973" t="s">
        <v>288</v>
      </c>
      <c r="R304" s="974"/>
      <c r="S304" s="973" t="s">
        <v>288</v>
      </c>
      <c r="T304" s="974"/>
      <c r="U304" s="965" t="s">
        <v>598</v>
      </c>
      <c r="V304" s="966"/>
      <c r="W304" s="965" t="s">
        <v>598</v>
      </c>
      <c r="X304" s="966"/>
      <c r="Y304" s="965" t="s">
        <v>598</v>
      </c>
      <c r="Z304" s="966"/>
      <c r="AA304" s="965" t="s">
        <v>598</v>
      </c>
      <c r="AB304" s="966"/>
    </row>
    <row r="305" spans="1:28" ht="39" customHeight="1" x14ac:dyDescent="0.2">
      <c r="A305" s="320" t="s">
        <v>187</v>
      </c>
      <c r="B305" s="321" t="s">
        <v>146</v>
      </c>
      <c r="C305" s="322" t="s">
        <v>187</v>
      </c>
      <c r="D305" s="322" t="s">
        <v>146</v>
      </c>
      <c r="E305" s="192" t="s">
        <v>187</v>
      </c>
      <c r="F305" s="323" t="s">
        <v>146</v>
      </c>
      <c r="G305" s="324" t="s">
        <v>187</v>
      </c>
      <c r="H305" s="195" t="s">
        <v>146</v>
      </c>
      <c r="I305" s="324" t="s">
        <v>187</v>
      </c>
      <c r="J305" s="195" t="s">
        <v>146</v>
      </c>
      <c r="K305" s="139" t="s">
        <v>187</v>
      </c>
      <c r="L305" s="276" t="s">
        <v>146</v>
      </c>
      <c r="M305" s="114" t="s">
        <v>187</v>
      </c>
      <c r="N305" s="281" t="s">
        <v>146</v>
      </c>
      <c r="O305" s="99" t="s">
        <v>187</v>
      </c>
      <c r="P305" s="325" t="s">
        <v>146</v>
      </c>
      <c r="Q305" s="61" t="s">
        <v>187</v>
      </c>
      <c r="R305" s="258" t="s">
        <v>146</v>
      </c>
      <c r="S305" s="61" t="s">
        <v>187</v>
      </c>
      <c r="T305" s="258" t="s">
        <v>146</v>
      </c>
      <c r="U305" s="553" t="s">
        <v>187</v>
      </c>
      <c r="V305" s="154" t="s">
        <v>599</v>
      </c>
      <c r="W305" s="545" t="s">
        <v>187</v>
      </c>
      <c r="X305" s="106" t="s">
        <v>599</v>
      </c>
      <c r="Y305" s="545" t="s">
        <v>187</v>
      </c>
      <c r="Z305" s="106" t="s">
        <v>599</v>
      </c>
      <c r="AA305" s="554" t="s">
        <v>187</v>
      </c>
      <c r="AB305" s="71" t="s">
        <v>599</v>
      </c>
    </row>
    <row r="306" spans="1:28" ht="38.25" customHeight="1" x14ac:dyDescent="0.25">
      <c r="A306" s="320" t="s">
        <v>188</v>
      </c>
      <c r="B306" s="321" t="s">
        <v>147</v>
      </c>
      <c r="C306" s="322" t="s">
        <v>188</v>
      </c>
      <c r="D306" s="322" t="s">
        <v>147</v>
      </c>
      <c r="E306" s="192" t="s">
        <v>188</v>
      </c>
      <c r="F306" s="193" t="s">
        <v>147</v>
      </c>
      <c r="G306" s="194" t="s">
        <v>188</v>
      </c>
      <c r="H306" s="195" t="s">
        <v>147</v>
      </c>
      <c r="I306" s="326"/>
      <c r="J306" s="327"/>
      <c r="K306" s="139"/>
      <c r="L306" s="276"/>
      <c r="M306" s="59"/>
      <c r="N306" s="257"/>
      <c r="O306" s="61"/>
      <c r="P306" s="258"/>
      <c r="Q306" s="61"/>
      <c r="R306" s="258"/>
      <c r="S306" s="61"/>
      <c r="T306" s="258"/>
      <c r="U306" s="549"/>
      <c r="V306" s="550"/>
      <c r="W306" s="574"/>
      <c r="X306" s="575"/>
      <c r="Y306" s="574"/>
      <c r="Z306" s="575"/>
      <c r="AA306" s="574"/>
      <c r="AB306" s="575"/>
    </row>
    <row r="307" spans="1:28" ht="40.5" customHeight="1" x14ac:dyDescent="0.2">
      <c r="A307" s="54" t="s">
        <v>189</v>
      </c>
      <c r="B307" s="55" t="s">
        <v>148</v>
      </c>
      <c r="C307" s="56" t="s">
        <v>189</v>
      </c>
      <c r="D307" s="56" t="s">
        <v>148</v>
      </c>
      <c r="E307" s="57" t="s">
        <v>189</v>
      </c>
      <c r="F307" s="58" t="s">
        <v>148</v>
      </c>
      <c r="G307" s="59" t="s">
        <v>189</v>
      </c>
      <c r="H307" s="257" t="s">
        <v>148</v>
      </c>
      <c r="I307" s="147" t="s">
        <v>189</v>
      </c>
      <c r="J307" s="82" t="s">
        <v>148</v>
      </c>
      <c r="K307" s="139" t="s">
        <v>189</v>
      </c>
      <c r="L307" s="276" t="s">
        <v>148</v>
      </c>
      <c r="M307" s="59" t="s">
        <v>189</v>
      </c>
      <c r="N307" s="281" t="s">
        <v>148</v>
      </c>
      <c r="O307" s="61" t="s">
        <v>189</v>
      </c>
      <c r="P307" s="258" t="s">
        <v>148</v>
      </c>
      <c r="Q307" s="61" t="s">
        <v>189</v>
      </c>
      <c r="R307" s="258" t="s">
        <v>148</v>
      </c>
      <c r="S307" s="61" t="s">
        <v>189</v>
      </c>
      <c r="T307" s="258" t="s">
        <v>148</v>
      </c>
      <c r="U307" s="545" t="s">
        <v>189</v>
      </c>
      <c r="V307" s="106" t="s">
        <v>148</v>
      </c>
      <c r="W307" s="554" t="s">
        <v>189</v>
      </c>
      <c r="X307" s="71" t="s">
        <v>148</v>
      </c>
      <c r="Y307" s="554" t="s">
        <v>189</v>
      </c>
      <c r="Z307" s="71" t="s">
        <v>148</v>
      </c>
      <c r="AA307" s="554" t="s">
        <v>189</v>
      </c>
      <c r="AB307" s="71" t="s">
        <v>148</v>
      </c>
    </row>
    <row r="308" spans="1:28" ht="40.5" customHeight="1" x14ac:dyDescent="0.2">
      <c r="A308" s="316" t="s">
        <v>190</v>
      </c>
      <c r="B308" s="317" t="s">
        <v>149</v>
      </c>
      <c r="C308" s="318" t="s">
        <v>190</v>
      </c>
      <c r="D308" s="318" t="s">
        <v>149</v>
      </c>
      <c r="E308" s="141" t="s">
        <v>190</v>
      </c>
      <c r="F308" s="142" t="s">
        <v>149</v>
      </c>
      <c r="G308" s="139" t="s">
        <v>190</v>
      </c>
      <c r="H308" s="262" t="s">
        <v>149</v>
      </c>
      <c r="I308" s="155" t="s">
        <v>190</v>
      </c>
      <c r="J308" s="309" t="s">
        <v>149</v>
      </c>
      <c r="K308" s="139" t="s">
        <v>190</v>
      </c>
      <c r="L308" s="276" t="s">
        <v>149</v>
      </c>
      <c r="M308" s="59" t="s">
        <v>190</v>
      </c>
      <c r="N308" s="257" t="s">
        <v>149</v>
      </c>
      <c r="O308" s="61" t="s">
        <v>190</v>
      </c>
      <c r="P308" s="258" t="s">
        <v>149</v>
      </c>
      <c r="Q308" s="61" t="s">
        <v>190</v>
      </c>
      <c r="R308" s="258" t="s">
        <v>149</v>
      </c>
      <c r="S308" s="61" t="s">
        <v>190</v>
      </c>
      <c r="T308" s="258" t="s">
        <v>149</v>
      </c>
      <c r="U308" s="545" t="s">
        <v>190</v>
      </c>
      <c r="V308" s="106" t="s">
        <v>149</v>
      </c>
      <c r="W308" s="554" t="s">
        <v>190</v>
      </c>
      <c r="X308" s="71" t="s">
        <v>149</v>
      </c>
      <c r="Y308" s="545" t="s">
        <v>190</v>
      </c>
      <c r="Z308" s="106" t="s">
        <v>149</v>
      </c>
      <c r="AA308" s="545" t="s">
        <v>190</v>
      </c>
      <c r="AB308" s="106" t="s">
        <v>149</v>
      </c>
    </row>
    <row r="309" spans="1:28" ht="38.25" customHeight="1" x14ac:dyDescent="0.2">
      <c r="A309" s="54" t="s">
        <v>191</v>
      </c>
      <c r="B309" s="55" t="s">
        <v>150</v>
      </c>
      <c r="C309" s="56" t="s">
        <v>191</v>
      </c>
      <c r="D309" s="56" t="s">
        <v>150</v>
      </c>
      <c r="E309" s="66" t="s">
        <v>191</v>
      </c>
      <c r="F309" s="67" t="s">
        <v>150</v>
      </c>
      <c r="G309" s="68" t="s">
        <v>191</v>
      </c>
      <c r="H309" s="160" t="s">
        <v>150</v>
      </c>
      <c r="I309" s="68" t="s">
        <v>191</v>
      </c>
      <c r="J309" s="160" t="s">
        <v>150</v>
      </c>
      <c r="K309" s="139" t="s">
        <v>191</v>
      </c>
      <c r="L309" s="276" t="s">
        <v>150</v>
      </c>
      <c r="M309" s="114" t="s">
        <v>191</v>
      </c>
      <c r="N309" s="281" t="s">
        <v>150</v>
      </c>
      <c r="O309" s="61" t="s">
        <v>191</v>
      </c>
      <c r="P309" s="258" t="s">
        <v>150</v>
      </c>
      <c r="Q309" s="61" t="s">
        <v>191</v>
      </c>
      <c r="R309" s="258" t="s">
        <v>150</v>
      </c>
      <c r="S309" s="61" t="s">
        <v>191</v>
      </c>
      <c r="T309" s="258" t="s">
        <v>150</v>
      </c>
      <c r="U309" s="545" t="s">
        <v>191</v>
      </c>
      <c r="V309" s="106" t="s">
        <v>150</v>
      </c>
      <c r="W309" s="554" t="s">
        <v>191</v>
      </c>
      <c r="X309" s="71" t="s">
        <v>150</v>
      </c>
      <c r="Y309" s="554" t="s">
        <v>191</v>
      </c>
      <c r="Z309" s="71" t="s">
        <v>150</v>
      </c>
      <c r="AA309" s="554" t="s">
        <v>191</v>
      </c>
      <c r="AB309" s="71" t="s">
        <v>150</v>
      </c>
    </row>
    <row r="310" spans="1:28" ht="55.5" customHeight="1" x14ac:dyDescent="0.2">
      <c r="A310" s="85"/>
      <c r="B310" s="86"/>
      <c r="C310" s="87"/>
      <c r="D310" s="87"/>
      <c r="E310" s="66"/>
      <c r="F310" s="244"/>
      <c r="G310" s="825"/>
      <c r="H310" s="160"/>
      <c r="I310" s="126" t="s">
        <v>192</v>
      </c>
      <c r="J310" s="274" t="s">
        <v>375</v>
      </c>
      <c r="K310" s="139" t="s">
        <v>192</v>
      </c>
      <c r="L310" s="276" t="s">
        <v>375</v>
      </c>
      <c r="M310" s="59" t="s">
        <v>192</v>
      </c>
      <c r="N310" s="257" t="s">
        <v>375</v>
      </c>
      <c r="O310" s="61" t="s">
        <v>192</v>
      </c>
      <c r="P310" s="258" t="s">
        <v>375</v>
      </c>
      <c r="Q310" s="61" t="s">
        <v>192</v>
      </c>
      <c r="R310" s="258" t="s">
        <v>375</v>
      </c>
      <c r="S310" s="61" t="s">
        <v>192</v>
      </c>
      <c r="T310" s="258" t="s">
        <v>375</v>
      </c>
      <c r="U310" s="553" t="s">
        <v>192</v>
      </c>
      <c r="V310" s="154" t="s">
        <v>586</v>
      </c>
      <c r="W310" s="554" t="s">
        <v>192</v>
      </c>
      <c r="X310" s="71" t="s">
        <v>586</v>
      </c>
      <c r="Y310" s="554" t="s">
        <v>192</v>
      </c>
      <c r="Z310" s="71" t="s">
        <v>586</v>
      </c>
      <c r="AA310" s="545" t="s">
        <v>192</v>
      </c>
      <c r="AB310" s="106" t="s">
        <v>586</v>
      </c>
    </row>
    <row r="311" spans="1:28" ht="37.5" customHeight="1" x14ac:dyDescent="0.2">
      <c r="A311" s="328"/>
      <c r="B311" s="329"/>
      <c r="C311" s="328"/>
      <c r="D311" s="329"/>
      <c r="E311" s="328"/>
      <c r="F311" s="329"/>
      <c r="G311" s="328"/>
      <c r="H311" s="329"/>
      <c r="I311" s="315" t="s">
        <v>193</v>
      </c>
      <c r="J311" s="306" t="s">
        <v>376</v>
      </c>
      <c r="K311" s="143" t="s">
        <v>193</v>
      </c>
      <c r="L311" s="313" t="s">
        <v>376</v>
      </c>
      <c r="M311" s="132" t="s">
        <v>193</v>
      </c>
      <c r="N311" s="203" t="s">
        <v>376</v>
      </c>
      <c r="O311" s="61" t="s">
        <v>193</v>
      </c>
      <c r="P311" s="258" t="s">
        <v>376</v>
      </c>
      <c r="Q311" s="61" t="s">
        <v>193</v>
      </c>
      <c r="R311" s="258" t="s">
        <v>376</v>
      </c>
      <c r="S311" s="61" t="s">
        <v>193</v>
      </c>
      <c r="T311" s="258" t="s">
        <v>376</v>
      </c>
      <c r="U311" s="545" t="s">
        <v>193</v>
      </c>
      <c r="V311" s="106" t="s">
        <v>376</v>
      </c>
      <c r="W311" s="545" t="s">
        <v>193</v>
      </c>
      <c r="X311" s="106" t="s">
        <v>376</v>
      </c>
      <c r="Y311" s="554" t="s">
        <v>193</v>
      </c>
      <c r="Z311" s="71" t="s">
        <v>376</v>
      </c>
      <c r="AA311" s="554" t="s">
        <v>193</v>
      </c>
      <c r="AB311" s="71" t="s">
        <v>376</v>
      </c>
    </row>
    <row r="312" spans="1:28" ht="51" customHeight="1" x14ac:dyDescent="0.2">
      <c r="A312" s="330"/>
      <c r="B312" s="331"/>
      <c r="C312" s="330"/>
      <c r="D312" s="331"/>
      <c r="E312" s="330"/>
      <c r="F312" s="331"/>
      <c r="G312" s="330"/>
      <c r="H312" s="331"/>
      <c r="I312" s="330"/>
      <c r="J312" s="331"/>
      <c r="K312" s="330"/>
      <c r="L312" s="331"/>
      <c r="M312" s="300" t="s">
        <v>194</v>
      </c>
      <c r="N312" s="332" t="s">
        <v>436</v>
      </c>
      <c r="O312" s="61" t="s">
        <v>194</v>
      </c>
      <c r="P312" s="258" t="s">
        <v>436</v>
      </c>
      <c r="Q312" s="61" t="s">
        <v>194</v>
      </c>
      <c r="R312" s="258" t="s">
        <v>436</v>
      </c>
      <c r="S312" s="61" t="s">
        <v>194</v>
      </c>
      <c r="T312" s="258" t="s">
        <v>436</v>
      </c>
      <c r="U312" s="554" t="s">
        <v>194</v>
      </c>
      <c r="V312" s="71" t="s">
        <v>436</v>
      </c>
      <c r="W312" s="554" t="s">
        <v>194</v>
      </c>
      <c r="X312" s="71" t="s">
        <v>436</v>
      </c>
      <c r="Y312" s="554" t="s">
        <v>194</v>
      </c>
      <c r="Z312" s="71" t="s">
        <v>436</v>
      </c>
      <c r="AA312" s="554" t="s">
        <v>194</v>
      </c>
      <c r="AB312" s="71" t="s">
        <v>436</v>
      </c>
    </row>
    <row r="313" spans="1:28" ht="51" customHeight="1" x14ac:dyDescent="0.2">
      <c r="A313" s="330"/>
      <c r="B313" s="331"/>
      <c r="C313" s="330"/>
      <c r="D313" s="331"/>
      <c r="E313" s="330"/>
      <c r="F313" s="331"/>
      <c r="G313" s="330"/>
      <c r="H313" s="331"/>
      <c r="I313" s="330"/>
      <c r="J313" s="331"/>
      <c r="K313" s="330"/>
      <c r="L313" s="331"/>
      <c r="M313" s="591"/>
      <c r="N313" s="591"/>
      <c r="O313" s="135"/>
      <c r="P313" s="136"/>
      <c r="Q313" s="135"/>
      <c r="R313" s="136"/>
      <c r="S313" s="135"/>
      <c r="T313" s="136"/>
      <c r="U313" s="592" t="s">
        <v>195</v>
      </c>
      <c r="V313" s="584" t="s">
        <v>587</v>
      </c>
      <c r="W313" s="554" t="s">
        <v>195</v>
      </c>
      <c r="X313" s="71" t="s">
        <v>587</v>
      </c>
      <c r="Y313" s="554" t="s">
        <v>195</v>
      </c>
      <c r="Z313" s="71" t="s">
        <v>587</v>
      </c>
      <c r="AA313" s="554" t="s">
        <v>195</v>
      </c>
      <c r="AB313" s="71" t="s">
        <v>587</v>
      </c>
    </row>
    <row r="314" spans="1:28" ht="51" customHeight="1" x14ac:dyDescent="0.2">
      <c r="A314" s="330"/>
      <c r="B314" s="331"/>
      <c r="C314" s="330"/>
      <c r="D314" s="331"/>
      <c r="E314" s="330"/>
      <c r="F314" s="331"/>
      <c r="G314" s="330"/>
      <c r="H314" s="331"/>
      <c r="I314" s="330"/>
      <c r="J314" s="331"/>
      <c r="K314" s="330"/>
      <c r="L314" s="331"/>
      <c r="M314" s="591"/>
      <c r="N314" s="591"/>
      <c r="O314" s="135"/>
      <c r="P314" s="136"/>
      <c r="Q314" s="135"/>
      <c r="R314" s="136"/>
      <c r="S314" s="135"/>
      <c r="T314" s="136"/>
      <c r="U314" s="592" t="s">
        <v>196</v>
      </c>
      <c r="V314" s="584" t="s">
        <v>588</v>
      </c>
      <c r="W314" s="554" t="s">
        <v>196</v>
      </c>
      <c r="X314" s="71" t="s">
        <v>588</v>
      </c>
      <c r="Y314" s="554" t="s">
        <v>196</v>
      </c>
      <c r="Z314" s="71" t="s">
        <v>588</v>
      </c>
      <c r="AA314" s="554" t="s">
        <v>196</v>
      </c>
      <c r="AB314" s="71" t="s">
        <v>588</v>
      </c>
    </row>
    <row r="315" spans="1:28" ht="51" customHeight="1" x14ac:dyDescent="0.2">
      <c r="A315" s="330"/>
      <c r="B315" s="331"/>
      <c r="C315" s="330"/>
      <c r="D315" s="331"/>
      <c r="E315" s="330"/>
      <c r="F315" s="331"/>
      <c r="G315" s="330"/>
      <c r="H315" s="331"/>
      <c r="I315" s="330"/>
      <c r="J315" s="331"/>
      <c r="K315" s="330"/>
      <c r="L315" s="331"/>
      <c r="M315" s="591"/>
      <c r="N315" s="591"/>
      <c r="O315" s="135"/>
      <c r="P315" s="136"/>
      <c r="Q315" s="135"/>
      <c r="R315" s="136"/>
      <c r="S315" s="135"/>
      <c r="T315" s="136"/>
      <c r="U315" s="583" t="s">
        <v>197</v>
      </c>
      <c r="V315" s="584" t="s">
        <v>589</v>
      </c>
      <c r="W315" s="564" t="s">
        <v>197</v>
      </c>
      <c r="X315" s="71" t="s">
        <v>589</v>
      </c>
      <c r="Y315" s="564" t="s">
        <v>197</v>
      </c>
      <c r="Z315" s="71" t="s">
        <v>589</v>
      </c>
      <c r="AA315" s="564" t="s">
        <v>197</v>
      </c>
      <c r="AB315" s="71" t="s">
        <v>589</v>
      </c>
    </row>
    <row r="316" spans="1:28" ht="51" customHeight="1" thickBot="1" x14ac:dyDescent="0.25">
      <c r="A316" s="330"/>
      <c r="B316" s="331"/>
      <c r="C316" s="330"/>
      <c r="D316" s="331"/>
      <c r="E316" s="330"/>
      <c r="F316" s="331"/>
      <c r="G316" s="330"/>
      <c r="H316" s="331"/>
      <c r="I316" s="330"/>
      <c r="J316" s="331"/>
      <c r="K316" s="330"/>
      <c r="L316" s="331"/>
      <c r="M316" s="591"/>
      <c r="N316" s="591"/>
      <c r="O316" s="135"/>
      <c r="P316" s="136"/>
      <c r="Q316" s="135"/>
      <c r="R316" s="136"/>
      <c r="S316" s="135"/>
      <c r="T316" s="136"/>
      <c r="U316" s="582" t="s">
        <v>198</v>
      </c>
      <c r="V316" s="578" t="s">
        <v>590</v>
      </c>
      <c r="W316" s="652" t="s">
        <v>198</v>
      </c>
      <c r="X316" s="571" t="s">
        <v>590</v>
      </c>
      <c r="Y316" s="652" t="s">
        <v>198</v>
      </c>
      <c r="Z316" s="571" t="s">
        <v>590</v>
      </c>
      <c r="AA316" s="652" t="s">
        <v>198</v>
      </c>
      <c r="AB316" s="571" t="s">
        <v>590</v>
      </c>
    </row>
    <row r="317" spans="1:28" ht="22.5" customHeight="1" thickTop="1" x14ac:dyDescent="0.2">
      <c r="A317" s="967" t="s">
        <v>289</v>
      </c>
      <c r="B317" s="968"/>
      <c r="C317" s="967" t="s">
        <v>289</v>
      </c>
      <c r="D317" s="968"/>
      <c r="E317" s="969" t="s">
        <v>289</v>
      </c>
      <c r="F317" s="970"/>
      <c r="G317" s="971" t="s">
        <v>289</v>
      </c>
      <c r="H317" s="962"/>
      <c r="I317" s="972" t="s">
        <v>289</v>
      </c>
      <c r="J317" s="962"/>
      <c r="K317" s="961" t="s">
        <v>289</v>
      </c>
      <c r="L317" s="962"/>
      <c r="M317" s="961" t="s">
        <v>289</v>
      </c>
      <c r="N317" s="962"/>
      <c r="O317" s="973" t="s">
        <v>289</v>
      </c>
      <c r="P317" s="974"/>
      <c r="Q317" s="973" t="s">
        <v>289</v>
      </c>
      <c r="R317" s="974"/>
      <c r="S317" s="973" t="s">
        <v>289</v>
      </c>
      <c r="T317" s="974"/>
      <c r="U317" s="965" t="s">
        <v>289</v>
      </c>
      <c r="V317" s="966"/>
      <c r="W317" s="965" t="s">
        <v>289</v>
      </c>
      <c r="X317" s="966"/>
      <c r="Y317" s="965" t="s">
        <v>289</v>
      </c>
      <c r="Z317" s="966"/>
      <c r="AA317" s="965" t="s">
        <v>289</v>
      </c>
      <c r="AB317" s="966"/>
    </row>
    <row r="318" spans="1:28" ht="24" customHeight="1" x14ac:dyDescent="0.2">
      <c r="A318" s="54" t="s">
        <v>187</v>
      </c>
      <c r="B318" s="55" t="s">
        <v>151</v>
      </c>
      <c r="C318" s="56" t="s">
        <v>187</v>
      </c>
      <c r="D318" s="56" t="s">
        <v>151</v>
      </c>
      <c r="E318" s="57" t="s">
        <v>187</v>
      </c>
      <c r="F318" s="58" t="s">
        <v>151</v>
      </c>
      <c r="G318" s="147" t="s">
        <v>187</v>
      </c>
      <c r="H318" s="82" t="s">
        <v>151</v>
      </c>
      <c r="I318" s="59" t="s">
        <v>187</v>
      </c>
      <c r="J318" s="257" t="s">
        <v>151</v>
      </c>
      <c r="K318" s="59" t="s">
        <v>187</v>
      </c>
      <c r="L318" s="257" t="s">
        <v>151</v>
      </c>
      <c r="M318" s="59" t="s">
        <v>187</v>
      </c>
      <c r="N318" s="257" t="s">
        <v>151</v>
      </c>
      <c r="O318" s="61" t="s">
        <v>187</v>
      </c>
      <c r="P318" s="258" t="s">
        <v>151</v>
      </c>
      <c r="Q318" s="61" t="s">
        <v>187</v>
      </c>
      <c r="R318" s="258" t="s">
        <v>151</v>
      </c>
      <c r="S318" s="61" t="s">
        <v>187</v>
      </c>
      <c r="T318" s="258" t="s">
        <v>151</v>
      </c>
      <c r="U318" s="545" t="s">
        <v>187</v>
      </c>
      <c r="V318" s="106" t="s">
        <v>151</v>
      </c>
      <c r="W318" s="554" t="s">
        <v>187</v>
      </c>
      <c r="X318" s="71" t="s">
        <v>151</v>
      </c>
      <c r="Y318" s="554" t="s">
        <v>187</v>
      </c>
      <c r="Z318" s="71" t="s">
        <v>151</v>
      </c>
      <c r="AA318" s="554" t="s">
        <v>187</v>
      </c>
      <c r="AB318" s="71" t="s">
        <v>151</v>
      </c>
    </row>
    <row r="319" spans="1:28" ht="48" customHeight="1" thickBot="1" x14ac:dyDescent="0.25">
      <c r="A319" s="72" t="s">
        <v>188</v>
      </c>
      <c r="B319" s="73" t="s">
        <v>152</v>
      </c>
      <c r="C319" s="74" t="s">
        <v>188</v>
      </c>
      <c r="D319" s="74" t="s">
        <v>152</v>
      </c>
      <c r="E319" s="75" t="s">
        <v>188</v>
      </c>
      <c r="F319" s="76" t="s">
        <v>152</v>
      </c>
      <c r="G319" s="77" t="s">
        <v>188</v>
      </c>
      <c r="H319" s="78" t="s">
        <v>152</v>
      </c>
      <c r="I319" s="77" t="s">
        <v>188</v>
      </c>
      <c r="J319" s="78" t="s">
        <v>152</v>
      </c>
      <c r="K319" s="77" t="s">
        <v>188</v>
      </c>
      <c r="L319" s="78" t="s">
        <v>152</v>
      </c>
      <c r="M319" s="77" t="s">
        <v>188</v>
      </c>
      <c r="N319" s="78" t="s">
        <v>152</v>
      </c>
      <c r="O319" s="79" t="s">
        <v>188</v>
      </c>
      <c r="P319" s="80" t="s">
        <v>152</v>
      </c>
      <c r="Q319" s="79" t="s">
        <v>188</v>
      </c>
      <c r="R319" s="80" t="s">
        <v>152</v>
      </c>
      <c r="S319" s="79" t="s">
        <v>188</v>
      </c>
      <c r="T319" s="80" t="s">
        <v>152</v>
      </c>
      <c r="U319" s="559" t="s">
        <v>188</v>
      </c>
      <c r="V319" s="560" t="s">
        <v>152</v>
      </c>
      <c r="W319" s="570" t="s">
        <v>188</v>
      </c>
      <c r="X319" s="571" t="s">
        <v>152</v>
      </c>
      <c r="Y319" s="570" t="s">
        <v>188</v>
      </c>
      <c r="Z319" s="571" t="s">
        <v>152</v>
      </c>
      <c r="AA319" s="570" t="s">
        <v>188</v>
      </c>
      <c r="AB319" s="571" t="s">
        <v>152</v>
      </c>
    </row>
    <row r="320" spans="1:28" ht="22.5" customHeight="1" thickTop="1" x14ac:dyDescent="0.2">
      <c r="A320" s="967" t="s">
        <v>290</v>
      </c>
      <c r="B320" s="968"/>
      <c r="C320" s="967" t="s">
        <v>290</v>
      </c>
      <c r="D320" s="968"/>
      <c r="E320" s="969" t="s">
        <v>290</v>
      </c>
      <c r="F320" s="970"/>
      <c r="G320" s="971" t="s">
        <v>290</v>
      </c>
      <c r="H320" s="962"/>
      <c r="I320" s="972" t="s">
        <v>290</v>
      </c>
      <c r="J320" s="962"/>
      <c r="K320" s="961" t="s">
        <v>290</v>
      </c>
      <c r="L320" s="962"/>
      <c r="M320" s="961" t="s">
        <v>290</v>
      </c>
      <c r="N320" s="962"/>
      <c r="O320" s="973" t="s">
        <v>290</v>
      </c>
      <c r="P320" s="974"/>
      <c r="Q320" s="973" t="s">
        <v>290</v>
      </c>
      <c r="R320" s="974"/>
      <c r="S320" s="973" t="s">
        <v>290</v>
      </c>
      <c r="T320" s="974"/>
      <c r="U320" s="965" t="s">
        <v>290</v>
      </c>
      <c r="V320" s="966"/>
      <c r="W320" s="965" t="s">
        <v>290</v>
      </c>
      <c r="X320" s="966"/>
      <c r="Y320" s="965" t="s">
        <v>290</v>
      </c>
      <c r="Z320" s="966"/>
      <c r="AA320" s="965" t="s">
        <v>290</v>
      </c>
      <c r="AB320" s="966"/>
    </row>
    <row r="321" spans="1:28" ht="35.25" customHeight="1" thickBot="1" x14ac:dyDescent="0.25">
      <c r="A321" s="72" t="s">
        <v>187</v>
      </c>
      <c r="B321" s="73" t="s">
        <v>153</v>
      </c>
      <c r="C321" s="74" t="s">
        <v>187</v>
      </c>
      <c r="D321" s="74" t="s">
        <v>153</v>
      </c>
      <c r="E321" s="75" t="s">
        <v>187</v>
      </c>
      <c r="F321" s="76" t="s">
        <v>153</v>
      </c>
      <c r="G321" s="77" t="s">
        <v>187</v>
      </c>
      <c r="H321" s="78" t="s">
        <v>153</v>
      </c>
      <c r="I321" s="77" t="s">
        <v>187</v>
      </c>
      <c r="J321" s="78" t="s">
        <v>153</v>
      </c>
      <c r="K321" s="77" t="s">
        <v>187</v>
      </c>
      <c r="L321" s="78" t="s">
        <v>153</v>
      </c>
      <c r="M321" s="77" t="s">
        <v>187</v>
      </c>
      <c r="N321" s="78" t="s">
        <v>153</v>
      </c>
      <c r="O321" s="79" t="s">
        <v>187</v>
      </c>
      <c r="P321" s="80" t="s">
        <v>153</v>
      </c>
      <c r="Q321" s="79" t="s">
        <v>187</v>
      </c>
      <c r="R321" s="80" t="s">
        <v>153</v>
      </c>
      <c r="S321" s="79" t="s">
        <v>187</v>
      </c>
      <c r="T321" s="80" t="s">
        <v>153</v>
      </c>
      <c r="U321" s="559" t="s">
        <v>187</v>
      </c>
      <c r="V321" s="560" t="s">
        <v>153</v>
      </c>
      <c r="W321" s="570" t="s">
        <v>187</v>
      </c>
      <c r="X321" s="571" t="s">
        <v>153</v>
      </c>
      <c r="Y321" s="559" t="s">
        <v>187</v>
      </c>
      <c r="Z321" s="560" t="s">
        <v>153</v>
      </c>
      <c r="AA321" s="570" t="s">
        <v>187</v>
      </c>
      <c r="AB321" s="571" t="s">
        <v>153</v>
      </c>
    </row>
    <row r="322" spans="1:28" ht="45.75" customHeight="1" thickTop="1" x14ac:dyDescent="0.2">
      <c r="A322" s="967" t="s">
        <v>291</v>
      </c>
      <c r="B322" s="968"/>
      <c r="C322" s="967" t="s">
        <v>291</v>
      </c>
      <c r="D322" s="975"/>
      <c r="E322" s="976" t="s">
        <v>291</v>
      </c>
      <c r="F322" s="977"/>
      <c r="G322" s="978" t="s">
        <v>291</v>
      </c>
      <c r="H322" s="962"/>
      <c r="I322" s="972" t="s">
        <v>291</v>
      </c>
      <c r="J322" s="962"/>
      <c r="K322" s="961" t="s">
        <v>291</v>
      </c>
      <c r="L322" s="962"/>
      <c r="M322" s="961" t="s">
        <v>291</v>
      </c>
      <c r="N322" s="962"/>
      <c r="O322" s="973" t="s">
        <v>291</v>
      </c>
      <c r="P322" s="974"/>
      <c r="Q322" s="973" t="s">
        <v>291</v>
      </c>
      <c r="R322" s="974"/>
      <c r="S322" s="973" t="s">
        <v>291</v>
      </c>
      <c r="T322" s="974"/>
      <c r="U322" s="965" t="s">
        <v>291</v>
      </c>
      <c r="V322" s="966"/>
      <c r="W322" s="965" t="s">
        <v>291</v>
      </c>
      <c r="X322" s="966"/>
      <c r="Y322" s="965" t="s">
        <v>291</v>
      </c>
      <c r="Z322" s="966"/>
      <c r="AA322" s="965" t="s">
        <v>291</v>
      </c>
      <c r="AB322" s="966"/>
    </row>
    <row r="323" spans="1:28" ht="47.25" x14ac:dyDescent="0.25">
      <c r="A323" s="54" t="s">
        <v>187</v>
      </c>
      <c r="B323" s="55" t="s">
        <v>154</v>
      </c>
      <c r="C323" s="56" t="s">
        <v>187</v>
      </c>
      <c r="D323" s="56" t="s">
        <v>154</v>
      </c>
      <c r="E323" s="333" t="s">
        <v>187</v>
      </c>
      <c r="F323" s="97" t="s">
        <v>154</v>
      </c>
      <c r="G323" s="770" t="s">
        <v>187</v>
      </c>
      <c r="H323" s="308" t="s">
        <v>154</v>
      </c>
      <c r="I323" s="83"/>
      <c r="J323" s="266"/>
      <c r="K323" s="61"/>
      <c r="L323" s="258"/>
      <c r="M323" s="68"/>
      <c r="N323" s="160"/>
      <c r="O323" s="70"/>
      <c r="P323" s="244"/>
      <c r="Q323" s="70"/>
      <c r="R323" s="244"/>
      <c r="S323" s="70"/>
      <c r="T323" s="244"/>
      <c r="U323" s="549"/>
      <c r="V323" s="550"/>
      <c r="W323" s="574"/>
      <c r="X323" s="575"/>
      <c r="Y323" s="574"/>
      <c r="Z323" s="575"/>
      <c r="AA323" s="574"/>
      <c r="AB323" s="575"/>
    </row>
    <row r="324" spans="1:28" ht="38.25" customHeight="1" x14ac:dyDescent="0.2">
      <c r="A324" s="316" t="s">
        <v>188</v>
      </c>
      <c r="B324" s="317" t="s">
        <v>155</v>
      </c>
      <c r="C324" s="318" t="s">
        <v>188</v>
      </c>
      <c r="D324" s="318" t="s">
        <v>155</v>
      </c>
      <c r="E324" s="334" t="s">
        <v>188</v>
      </c>
      <c r="F324" s="110" t="s">
        <v>155</v>
      </c>
      <c r="G324" s="826" t="s">
        <v>188</v>
      </c>
      <c r="H324" s="309" t="s">
        <v>155</v>
      </c>
      <c r="I324" s="155" t="s">
        <v>188</v>
      </c>
      <c r="J324" s="273" t="s">
        <v>155</v>
      </c>
      <c r="K324" s="114" t="s">
        <v>188</v>
      </c>
      <c r="L324" s="281" t="s">
        <v>155</v>
      </c>
      <c r="M324" s="132" t="s">
        <v>188</v>
      </c>
      <c r="N324" s="203" t="s">
        <v>155</v>
      </c>
      <c r="O324" s="105" t="s">
        <v>188</v>
      </c>
      <c r="P324" s="252" t="s">
        <v>155</v>
      </c>
      <c r="Q324" s="105" t="s">
        <v>188</v>
      </c>
      <c r="R324" s="252" t="s">
        <v>155</v>
      </c>
      <c r="S324" s="70" t="s">
        <v>188</v>
      </c>
      <c r="T324" s="244" t="s">
        <v>155</v>
      </c>
      <c r="U324" s="545" t="s">
        <v>188</v>
      </c>
      <c r="V324" s="106" t="s">
        <v>155</v>
      </c>
      <c r="W324" s="554" t="s">
        <v>188</v>
      </c>
      <c r="X324" s="71" t="s">
        <v>155</v>
      </c>
      <c r="Y324" s="554" t="s">
        <v>188</v>
      </c>
      <c r="Z324" s="71" t="s">
        <v>155</v>
      </c>
      <c r="AA324" s="554" t="s">
        <v>188</v>
      </c>
      <c r="AB324" s="71" t="s">
        <v>155</v>
      </c>
    </row>
    <row r="325" spans="1:28" ht="38.25" customHeight="1" x14ac:dyDescent="0.2">
      <c r="A325" s="316" t="s">
        <v>189</v>
      </c>
      <c r="B325" s="317" t="s">
        <v>156</v>
      </c>
      <c r="C325" s="318" t="s">
        <v>189</v>
      </c>
      <c r="D325" s="318" t="s">
        <v>156</v>
      </c>
      <c r="E325" s="335" t="s">
        <v>189</v>
      </c>
      <c r="F325" s="71" t="s">
        <v>156</v>
      </c>
      <c r="G325" s="786" t="s">
        <v>189</v>
      </c>
      <c r="H325" s="220" t="s">
        <v>156</v>
      </c>
      <c r="I325" s="101" t="s">
        <v>189</v>
      </c>
      <c r="J325" s="253" t="s">
        <v>156</v>
      </c>
      <c r="K325" s="114" t="s">
        <v>189</v>
      </c>
      <c r="L325" s="281" t="s">
        <v>156</v>
      </c>
      <c r="M325" s="132" t="s">
        <v>189</v>
      </c>
      <c r="N325" s="203" t="s">
        <v>156</v>
      </c>
      <c r="O325" s="105" t="s">
        <v>189</v>
      </c>
      <c r="P325" s="252" t="s">
        <v>156</v>
      </c>
      <c r="Q325" s="105" t="s">
        <v>189</v>
      </c>
      <c r="R325" s="252" t="s">
        <v>156</v>
      </c>
      <c r="S325" s="105" t="s">
        <v>189</v>
      </c>
      <c r="T325" s="252" t="s">
        <v>156</v>
      </c>
      <c r="U325" s="545" t="s">
        <v>189</v>
      </c>
      <c r="V325" s="106" t="s">
        <v>156</v>
      </c>
      <c r="W325" s="545" t="s">
        <v>189</v>
      </c>
      <c r="X325" s="106" t="s">
        <v>156</v>
      </c>
      <c r="Y325" s="554" t="s">
        <v>189</v>
      </c>
      <c r="Z325" s="71" t="s">
        <v>156</v>
      </c>
      <c r="AA325" s="545" t="s">
        <v>189</v>
      </c>
      <c r="AB325" s="106" t="s">
        <v>156</v>
      </c>
    </row>
    <row r="326" spans="1:28" ht="53.25" customHeight="1" x14ac:dyDescent="0.2">
      <c r="A326" s="316"/>
      <c r="B326" s="317"/>
      <c r="C326" s="318"/>
      <c r="D326" s="318"/>
      <c r="E326" s="334"/>
      <c r="F326" s="110"/>
      <c r="G326" s="771"/>
      <c r="H326" s="262"/>
      <c r="I326" s="336" t="s">
        <v>190</v>
      </c>
      <c r="J326" s="337" t="s">
        <v>377</v>
      </c>
      <c r="K326" s="59" t="s">
        <v>190</v>
      </c>
      <c r="L326" s="257" t="s">
        <v>377</v>
      </c>
      <c r="M326" s="68" t="s">
        <v>190</v>
      </c>
      <c r="N326" s="160" t="s">
        <v>377</v>
      </c>
      <c r="O326" s="70" t="s">
        <v>190</v>
      </c>
      <c r="P326" s="244" t="s">
        <v>377</v>
      </c>
      <c r="Q326" s="70" t="s">
        <v>190</v>
      </c>
      <c r="R326" s="244" t="s">
        <v>377</v>
      </c>
      <c r="S326" s="70" t="s">
        <v>190</v>
      </c>
      <c r="T326" s="244" t="s">
        <v>377</v>
      </c>
      <c r="U326" s="553" t="s">
        <v>190</v>
      </c>
      <c r="V326" s="154" t="s">
        <v>600</v>
      </c>
      <c r="W326" s="554" t="s">
        <v>190</v>
      </c>
      <c r="X326" s="71" t="s">
        <v>600</v>
      </c>
      <c r="Y326" s="554" t="s">
        <v>190</v>
      </c>
      <c r="Z326" s="71" t="s">
        <v>600</v>
      </c>
      <c r="AA326" s="545" t="s">
        <v>190</v>
      </c>
      <c r="AB326" s="106" t="s">
        <v>600</v>
      </c>
    </row>
    <row r="327" spans="1:28" ht="58.5" customHeight="1" x14ac:dyDescent="0.2">
      <c r="A327" s="63"/>
      <c r="B327" s="64"/>
      <c r="C327" s="65"/>
      <c r="D327" s="65"/>
      <c r="E327" s="335"/>
      <c r="F327" s="71"/>
      <c r="G327" s="443"/>
      <c r="H327" s="160"/>
      <c r="I327" s="593" t="s">
        <v>191</v>
      </c>
      <c r="J327" s="594" t="s">
        <v>378</v>
      </c>
      <c r="K327" s="68" t="s">
        <v>191</v>
      </c>
      <c r="L327" s="160" t="s">
        <v>378</v>
      </c>
      <c r="M327" s="132" t="s">
        <v>191</v>
      </c>
      <c r="N327" s="203" t="s">
        <v>378</v>
      </c>
      <c r="O327" s="70" t="s">
        <v>191</v>
      </c>
      <c r="P327" s="244" t="s">
        <v>378</v>
      </c>
      <c r="Q327" s="70" t="s">
        <v>191</v>
      </c>
      <c r="R327" s="244" t="s">
        <v>378</v>
      </c>
      <c r="S327" s="70" t="s">
        <v>191</v>
      </c>
      <c r="T327" s="244" t="s">
        <v>378</v>
      </c>
      <c r="U327" s="554" t="s">
        <v>191</v>
      </c>
      <c r="V327" s="71" t="s">
        <v>378</v>
      </c>
      <c r="W327" s="554" t="s">
        <v>191</v>
      </c>
      <c r="X327" s="71" t="s">
        <v>378</v>
      </c>
      <c r="Y327" s="554" t="s">
        <v>191</v>
      </c>
      <c r="Z327" s="71" t="s">
        <v>378</v>
      </c>
      <c r="AA327" s="554" t="s">
        <v>191</v>
      </c>
      <c r="AB327" s="71" t="s">
        <v>378</v>
      </c>
    </row>
    <row r="328" spans="1:28" ht="58.5" customHeight="1" x14ac:dyDescent="0.2">
      <c r="A328" s="63"/>
      <c r="B328" s="64"/>
      <c r="C328" s="63"/>
      <c r="D328" s="64"/>
      <c r="E328" s="335"/>
      <c r="F328" s="71"/>
      <c r="G328" s="134"/>
      <c r="H328" s="90"/>
      <c r="I328" s="335"/>
      <c r="J328" s="71"/>
      <c r="K328" s="134"/>
      <c r="L328" s="90"/>
      <c r="M328" s="330"/>
      <c r="N328" s="595"/>
      <c r="O328" s="135"/>
      <c r="P328" s="136"/>
      <c r="Q328" s="135"/>
      <c r="R328" s="136"/>
      <c r="S328" s="135"/>
      <c r="T328" s="136"/>
      <c r="U328" s="592" t="s">
        <v>192</v>
      </c>
      <c r="V328" s="584" t="s">
        <v>591</v>
      </c>
      <c r="W328" s="554" t="s">
        <v>192</v>
      </c>
      <c r="X328" s="71" t="s">
        <v>591</v>
      </c>
      <c r="Y328" s="554" t="s">
        <v>192</v>
      </c>
      <c r="Z328" s="71" t="s">
        <v>591</v>
      </c>
      <c r="AA328" s="554" t="s">
        <v>192</v>
      </c>
      <c r="AB328" s="71" t="s">
        <v>591</v>
      </c>
    </row>
    <row r="329" spans="1:28" ht="58.5" customHeight="1" thickBot="1" x14ac:dyDescent="0.25">
      <c r="A329" s="85"/>
      <c r="B329" s="86"/>
      <c r="C329" s="87"/>
      <c r="D329" s="65"/>
      <c r="E329" s="335"/>
      <c r="F329" s="71"/>
      <c r="G329" s="335"/>
      <c r="H329" s="71"/>
      <c r="I329" s="335"/>
      <c r="J329" s="71"/>
      <c r="K329" s="134"/>
      <c r="L329" s="90"/>
      <c r="M329" s="330"/>
      <c r="N329" s="595"/>
      <c r="O329" s="135"/>
      <c r="P329" s="136"/>
      <c r="Q329" s="135"/>
      <c r="R329" s="136"/>
      <c r="S329" s="135"/>
      <c r="T329" s="136"/>
      <c r="U329" s="592" t="s">
        <v>193</v>
      </c>
      <c r="V329" s="584" t="s">
        <v>592</v>
      </c>
      <c r="W329" s="554" t="s">
        <v>193</v>
      </c>
      <c r="X329" s="71" t="s">
        <v>592</v>
      </c>
      <c r="Y329" s="554" t="s">
        <v>193</v>
      </c>
      <c r="Z329" s="71" t="s">
        <v>592</v>
      </c>
      <c r="AA329" s="554" t="s">
        <v>193</v>
      </c>
      <c r="AB329" s="71" t="s">
        <v>592</v>
      </c>
    </row>
    <row r="330" spans="1:28" ht="16.5" customHeight="1" thickTop="1" x14ac:dyDescent="0.2">
      <c r="A330" s="967" t="s">
        <v>292</v>
      </c>
      <c r="B330" s="968"/>
      <c r="C330" s="967" t="s">
        <v>292</v>
      </c>
      <c r="D330" s="968"/>
      <c r="E330" s="969" t="s">
        <v>292</v>
      </c>
      <c r="F330" s="970"/>
      <c r="G330" s="971" t="s">
        <v>292</v>
      </c>
      <c r="H330" s="962"/>
      <c r="I330" s="972" t="s">
        <v>292</v>
      </c>
      <c r="J330" s="962"/>
      <c r="K330" s="961" t="s">
        <v>292</v>
      </c>
      <c r="L330" s="962"/>
      <c r="M330" s="961" t="s">
        <v>292</v>
      </c>
      <c r="N330" s="962"/>
      <c r="O330" s="973" t="s">
        <v>292</v>
      </c>
      <c r="P330" s="974"/>
      <c r="Q330" s="973" t="s">
        <v>292</v>
      </c>
      <c r="R330" s="974"/>
      <c r="S330" s="973" t="s">
        <v>292</v>
      </c>
      <c r="T330" s="974"/>
      <c r="U330" s="973" t="s">
        <v>292</v>
      </c>
      <c r="V330" s="974"/>
      <c r="W330" s="973" t="s">
        <v>292</v>
      </c>
      <c r="X330" s="974"/>
      <c r="Y330" s="973" t="s">
        <v>292</v>
      </c>
      <c r="Z330" s="974"/>
      <c r="AA330" s="973" t="s">
        <v>292</v>
      </c>
      <c r="AB330" s="974"/>
    </row>
    <row r="331" spans="1:28" ht="31.5" x14ac:dyDescent="0.2">
      <c r="A331" s="54" t="s">
        <v>187</v>
      </c>
      <c r="B331" s="55" t="s">
        <v>157</v>
      </c>
      <c r="C331" s="56" t="s">
        <v>187</v>
      </c>
      <c r="D331" s="56" t="s">
        <v>157</v>
      </c>
      <c r="E331" s="57" t="s">
        <v>187</v>
      </c>
      <c r="F331" s="58" t="s">
        <v>157</v>
      </c>
      <c r="G331" s="59" t="s">
        <v>187</v>
      </c>
      <c r="H331" s="257" t="s">
        <v>157</v>
      </c>
      <c r="I331" s="147" t="s">
        <v>187</v>
      </c>
      <c r="J331" s="82" t="s">
        <v>157</v>
      </c>
      <c r="K331" s="59" t="s">
        <v>187</v>
      </c>
      <c r="L331" s="257" t="s">
        <v>157</v>
      </c>
      <c r="M331" s="132" t="s">
        <v>187</v>
      </c>
      <c r="N331" s="203" t="s">
        <v>157</v>
      </c>
      <c r="O331" s="105" t="s">
        <v>187</v>
      </c>
      <c r="P331" s="252" t="s">
        <v>157</v>
      </c>
      <c r="Q331" s="70" t="s">
        <v>187</v>
      </c>
      <c r="R331" s="244" t="s">
        <v>157</v>
      </c>
      <c r="S331" s="105" t="s">
        <v>187</v>
      </c>
      <c r="T331" s="252" t="s">
        <v>157</v>
      </c>
      <c r="U331" s="545" t="s">
        <v>187</v>
      </c>
      <c r="V331" s="106" t="s">
        <v>157</v>
      </c>
      <c r="W331" s="554" t="s">
        <v>187</v>
      </c>
      <c r="X331" s="71" t="s">
        <v>157</v>
      </c>
      <c r="Y331" s="554" t="s">
        <v>187</v>
      </c>
      <c r="Z331" s="71" t="s">
        <v>157</v>
      </c>
      <c r="AA331" s="545" t="s">
        <v>187</v>
      </c>
      <c r="AB331" s="106" t="s">
        <v>157</v>
      </c>
    </row>
    <row r="332" spans="1:28" ht="21.75" customHeight="1" thickBot="1" x14ac:dyDescent="0.25">
      <c r="A332" s="72" t="s">
        <v>188</v>
      </c>
      <c r="B332" s="73" t="s">
        <v>158</v>
      </c>
      <c r="C332" s="74" t="s">
        <v>188</v>
      </c>
      <c r="D332" s="74" t="s">
        <v>158</v>
      </c>
      <c r="E332" s="75" t="s">
        <v>188</v>
      </c>
      <c r="F332" s="76" t="s">
        <v>158</v>
      </c>
      <c r="G332" s="77" t="s">
        <v>188</v>
      </c>
      <c r="H332" s="78" t="s">
        <v>158</v>
      </c>
      <c r="I332" s="77" t="s">
        <v>188</v>
      </c>
      <c r="J332" s="78" t="s">
        <v>158</v>
      </c>
      <c r="K332" s="59" t="s">
        <v>188</v>
      </c>
      <c r="L332" s="257" t="s">
        <v>158</v>
      </c>
      <c r="M332" s="77" t="s">
        <v>188</v>
      </c>
      <c r="N332" s="78" t="s">
        <v>158</v>
      </c>
      <c r="O332" s="77" t="s">
        <v>188</v>
      </c>
      <c r="P332" s="78" t="s">
        <v>158</v>
      </c>
      <c r="Q332" s="77" t="s">
        <v>188</v>
      </c>
      <c r="R332" s="78" t="s">
        <v>158</v>
      </c>
      <c r="S332" s="77" t="s">
        <v>188</v>
      </c>
      <c r="T332" s="78" t="s">
        <v>158</v>
      </c>
      <c r="U332" s="596" t="s">
        <v>188</v>
      </c>
      <c r="V332" s="597" t="s">
        <v>158</v>
      </c>
      <c r="W332" s="665" t="s">
        <v>188</v>
      </c>
      <c r="X332" s="571" t="s">
        <v>158</v>
      </c>
      <c r="Y332" s="665" t="s">
        <v>188</v>
      </c>
      <c r="Z332" s="571" t="s">
        <v>158</v>
      </c>
      <c r="AA332" s="665" t="s">
        <v>188</v>
      </c>
      <c r="AB332" s="571" t="s">
        <v>158</v>
      </c>
    </row>
    <row r="333" spans="1:28" ht="16.5" customHeight="1" thickTop="1" x14ac:dyDescent="0.2">
      <c r="A333" s="967" t="s">
        <v>293</v>
      </c>
      <c r="B333" s="968"/>
      <c r="C333" s="967" t="s">
        <v>293</v>
      </c>
      <c r="D333" s="968"/>
      <c r="E333" s="969" t="s">
        <v>293</v>
      </c>
      <c r="F333" s="970"/>
      <c r="G333" s="971" t="s">
        <v>293</v>
      </c>
      <c r="H333" s="962"/>
      <c r="I333" s="972" t="s">
        <v>293</v>
      </c>
      <c r="J333" s="962"/>
      <c r="K333" s="961" t="s">
        <v>293</v>
      </c>
      <c r="L333" s="962"/>
      <c r="M333" s="961" t="s">
        <v>293</v>
      </c>
      <c r="N333" s="962"/>
      <c r="O333" s="961" t="s">
        <v>293</v>
      </c>
      <c r="P333" s="962"/>
      <c r="Q333" s="961" t="s">
        <v>293</v>
      </c>
      <c r="R333" s="962"/>
      <c r="S333" s="961" t="s">
        <v>293</v>
      </c>
      <c r="T333" s="962"/>
      <c r="U333" s="963" t="s">
        <v>293</v>
      </c>
      <c r="V333" s="964"/>
      <c r="W333" s="965" t="s">
        <v>293</v>
      </c>
      <c r="X333" s="966"/>
      <c r="Y333" s="965" t="s">
        <v>293</v>
      </c>
      <c r="Z333" s="966"/>
      <c r="AA333" s="965" t="s">
        <v>293</v>
      </c>
      <c r="AB333" s="966"/>
    </row>
    <row r="334" spans="1:28" ht="31.5" x14ac:dyDescent="0.2">
      <c r="A334" s="54" t="s">
        <v>187</v>
      </c>
      <c r="B334" s="55" t="s">
        <v>159</v>
      </c>
      <c r="C334" s="56" t="s">
        <v>187</v>
      </c>
      <c r="D334" s="56" t="s">
        <v>159</v>
      </c>
      <c r="E334" s="57" t="s">
        <v>187</v>
      </c>
      <c r="F334" s="58" t="s">
        <v>159</v>
      </c>
      <c r="G334" s="59" t="s">
        <v>187</v>
      </c>
      <c r="H334" s="257" t="s">
        <v>159</v>
      </c>
      <c r="I334" s="147" t="s">
        <v>187</v>
      </c>
      <c r="J334" s="82" t="s">
        <v>159</v>
      </c>
      <c r="K334" s="147" t="s">
        <v>187</v>
      </c>
      <c r="L334" s="82" t="s">
        <v>159</v>
      </c>
      <c r="M334" s="68" t="s">
        <v>187</v>
      </c>
      <c r="N334" s="160" t="s">
        <v>159</v>
      </c>
      <c r="O334" s="132" t="s">
        <v>187</v>
      </c>
      <c r="P334" s="203" t="s">
        <v>159</v>
      </c>
      <c r="Q334" s="68" t="s">
        <v>187</v>
      </c>
      <c r="R334" s="160" t="s">
        <v>159</v>
      </c>
      <c r="S334" s="132" t="s">
        <v>187</v>
      </c>
      <c r="T334" s="203" t="s">
        <v>159</v>
      </c>
      <c r="U334" s="598" t="s">
        <v>187</v>
      </c>
      <c r="V334" s="123" t="s">
        <v>159</v>
      </c>
      <c r="W334" s="554" t="s">
        <v>187</v>
      </c>
      <c r="X334" s="71" t="s">
        <v>159</v>
      </c>
      <c r="Y334" s="554" t="s">
        <v>187</v>
      </c>
      <c r="Z334" s="71" t="s">
        <v>159</v>
      </c>
      <c r="AA334" s="554" t="s">
        <v>187</v>
      </c>
      <c r="AB334" s="71" t="s">
        <v>159</v>
      </c>
    </row>
    <row r="335" spans="1:28" ht="32.25" thickBot="1" x14ac:dyDescent="0.25">
      <c r="A335" s="338" t="s">
        <v>188</v>
      </c>
      <c r="B335" s="339" t="s">
        <v>160</v>
      </c>
      <c r="C335" s="74" t="s">
        <v>188</v>
      </c>
      <c r="D335" s="74" t="s">
        <v>160</v>
      </c>
      <c r="E335" s="340" t="s">
        <v>188</v>
      </c>
      <c r="F335" s="341" t="s">
        <v>160</v>
      </c>
      <c r="G335" s="77" t="s">
        <v>188</v>
      </c>
      <c r="H335" s="78" t="s">
        <v>160</v>
      </c>
      <c r="I335" s="342" t="s">
        <v>188</v>
      </c>
      <c r="J335" s="343" t="s">
        <v>160</v>
      </c>
      <c r="K335" s="342" t="s">
        <v>188</v>
      </c>
      <c r="L335" s="343" t="s">
        <v>160</v>
      </c>
      <c r="M335" s="77" t="s">
        <v>188</v>
      </c>
      <c r="N335" s="78" t="s">
        <v>160</v>
      </c>
      <c r="O335" s="174" t="s">
        <v>188</v>
      </c>
      <c r="P335" s="175" t="s">
        <v>160</v>
      </c>
      <c r="Q335" s="77" t="s">
        <v>188</v>
      </c>
      <c r="R335" s="78" t="s">
        <v>160</v>
      </c>
      <c r="S335" s="174" t="s">
        <v>188</v>
      </c>
      <c r="T335" s="175" t="s">
        <v>160</v>
      </c>
      <c r="U335" s="599" t="s">
        <v>188</v>
      </c>
      <c r="V335" s="600" t="s">
        <v>160</v>
      </c>
      <c r="W335" s="666" t="s">
        <v>188</v>
      </c>
      <c r="X335" s="667" t="s">
        <v>160</v>
      </c>
      <c r="Y335" s="696" t="s">
        <v>188</v>
      </c>
      <c r="Z335" s="697" t="s">
        <v>160</v>
      </c>
      <c r="AA335" s="696" t="s">
        <v>188</v>
      </c>
      <c r="AB335" s="697" t="s">
        <v>160</v>
      </c>
    </row>
    <row r="336" spans="1:28" ht="16.5" thickTop="1" x14ac:dyDescent="0.25">
      <c r="A336" s="344"/>
      <c r="B336" s="345"/>
      <c r="C336" s="344"/>
      <c r="D336" s="345"/>
      <c r="E336" s="87"/>
      <c r="F336" s="87"/>
      <c r="G336" s="87"/>
      <c r="H336" s="87"/>
    </row>
    <row r="337" spans="1:6" ht="18.75" x14ac:dyDescent="0.3">
      <c r="E337" s="347"/>
      <c r="F337" s="347"/>
    </row>
    <row r="338" spans="1:6" ht="18.75" x14ac:dyDescent="0.3">
      <c r="A338" s="350"/>
      <c r="B338" s="351"/>
      <c r="C338" s="351"/>
      <c r="D338" s="351"/>
      <c r="E338" s="347"/>
      <c r="F338" s="347"/>
    </row>
  </sheetData>
  <mergeCells count="500">
    <mergeCell ref="Y256:Z256"/>
    <mergeCell ref="S256:T256"/>
    <mergeCell ref="U256:V256"/>
    <mergeCell ref="W256:X256"/>
    <mergeCell ref="S202:T202"/>
    <mergeCell ref="U202:V202"/>
    <mergeCell ref="W202:X202"/>
    <mergeCell ref="Y202:Z202"/>
    <mergeCell ref="S304:T304"/>
    <mergeCell ref="U304:V304"/>
    <mergeCell ref="W304:X304"/>
    <mergeCell ref="Y304:Z304"/>
    <mergeCell ref="S236:T236"/>
    <mergeCell ref="U236:V236"/>
    <mergeCell ref="W236:X236"/>
    <mergeCell ref="Y236:Z236"/>
    <mergeCell ref="S299:T299"/>
    <mergeCell ref="U299:V299"/>
    <mergeCell ref="W299:X299"/>
    <mergeCell ref="Y299:Z299"/>
    <mergeCell ref="Y86:Z86"/>
    <mergeCell ref="Y94:Z94"/>
    <mergeCell ref="Y103:Z103"/>
    <mergeCell ref="Y115:Z115"/>
    <mergeCell ref="Y120:Z120"/>
    <mergeCell ref="Y130:Z130"/>
    <mergeCell ref="Y143:Z143"/>
    <mergeCell ref="Y153:Z153"/>
    <mergeCell ref="Y159:Z159"/>
    <mergeCell ref="Y13:Z13"/>
    <mergeCell ref="Y14:Z14"/>
    <mergeCell ref="Y18:Z18"/>
    <mergeCell ref="Y22:Z22"/>
    <mergeCell ref="Y33:Z33"/>
    <mergeCell ref="Y51:Z51"/>
    <mergeCell ref="Y60:Z60"/>
    <mergeCell ref="Y69:Z69"/>
    <mergeCell ref="Y80:Z80"/>
    <mergeCell ref="A10:D10"/>
    <mergeCell ref="A11:H11"/>
    <mergeCell ref="A12:H12"/>
    <mergeCell ref="A13:B13"/>
    <mergeCell ref="C13:D13"/>
    <mergeCell ref="E13:F13"/>
    <mergeCell ref="G13:H13"/>
    <mergeCell ref="A3:H3"/>
    <mergeCell ref="A4:D4"/>
    <mergeCell ref="A5:D5"/>
    <mergeCell ref="A6:D6"/>
    <mergeCell ref="A7:D7"/>
    <mergeCell ref="A8:D8"/>
    <mergeCell ref="A18:B18"/>
    <mergeCell ref="C18:D18"/>
    <mergeCell ref="E18:F18"/>
    <mergeCell ref="G18:H18"/>
    <mergeCell ref="I18:J18"/>
    <mergeCell ref="K18:L18"/>
    <mergeCell ref="U13:V13"/>
    <mergeCell ref="W13:X13"/>
    <mergeCell ref="A14:B14"/>
    <mergeCell ref="C14:D14"/>
    <mergeCell ref="E14:F14"/>
    <mergeCell ref="G14:H14"/>
    <mergeCell ref="I14:J14"/>
    <mergeCell ref="K14:L14"/>
    <mergeCell ref="M14:N14"/>
    <mergeCell ref="O14:P14"/>
    <mergeCell ref="I13:J13"/>
    <mergeCell ref="K13:L13"/>
    <mergeCell ref="M13:N13"/>
    <mergeCell ref="O13:P13"/>
    <mergeCell ref="Q13:R13"/>
    <mergeCell ref="S13:T13"/>
    <mergeCell ref="M18:N18"/>
    <mergeCell ref="O18:P18"/>
    <mergeCell ref="Q18:R18"/>
    <mergeCell ref="S18:T18"/>
    <mergeCell ref="U18:V18"/>
    <mergeCell ref="W18:X18"/>
    <mergeCell ref="Q14:R14"/>
    <mergeCell ref="S14:T14"/>
    <mergeCell ref="U14:V14"/>
    <mergeCell ref="W14:X14"/>
    <mergeCell ref="M22:N22"/>
    <mergeCell ref="O22:P22"/>
    <mergeCell ref="Q22:R22"/>
    <mergeCell ref="S22:T22"/>
    <mergeCell ref="U22:V22"/>
    <mergeCell ref="W22:X22"/>
    <mergeCell ref="A22:B22"/>
    <mergeCell ref="C22:D22"/>
    <mergeCell ref="E22:F22"/>
    <mergeCell ref="G22:H22"/>
    <mergeCell ref="I22:J22"/>
    <mergeCell ref="K22:L22"/>
    <mergeCell ref="M33:N33"/>
    <mergeCell ref="O33:P33"/>
    <mergeCell ref="Q33:R33"/>
    <mergeCell ref="S33:T33"/>
    <mergeCell ref="U33:V33"/>
    <mergeCell ref="W33:X33"/>
    <mergeCell ref="A33:B33"/>
    <mergeCell ref="C33:D33"/>
    <mergeCell ref="E33:F33"/>
    <mergeCell ref="G33:H33"/>
    <mergeCell ref="I33:J33"/>
    <mergeCell ref="K33:L33"/>
    <mergeCell ref="M51:N51"/>
    <mergeCell ref="O51:P51"/>
    <mergeCell ref="Q51:R51"/>
    <mergeCell ref="S51:T51"/>
    <mergeCell ref="U51:V51"/>
    <mergeCell ref="W51:X51"/>
    <mergeCell ref="A51:B51"/>
    <mergeCell ref="C51:D51"/>
    <mergeCell ref="E51:F51"/>
    <mergeCell ref="G51:H51"/>
    <mergeCell ref="I51:J51"/>
    <mergeCell ref="K51:L51"/>
    <mergeCell ref="M60:N60"/>
    <mergeCell ref="O60:P60"/>
    <mergeCell ref="Q60:R60"/>
    <mergeCell ref="S60:T60"/>
    <mergeCell ref="U60:V60"/>
    <mergeCell ref="W60:X60"/>
    <mergeCell ref="A60:B60"/>
    <mergeCell ref="C60:D60"/>
    <mergeCell ref="E60:F60"/>
    <mergeCell ref="G60:H60"/>
    <mergeCell ref="I60:J60"/>
    <mergeCell ref="K60:L60"/>
    <mergeCell ref="M69:N69"/>
    <mergeCell ref="O69:P69"/>
    <mergeCell ref="Q69:R69"/>
    <mergeCell ref="S69:T69"/>
    <mergeCell ref="U69:V69"/>
    <mergeCell ref="W69:X69"/>
    <mergeCell ref="A69:B69"/>
    <mergeCell ref="C69:D69"/>
    <mergeCell ref="E69:F69"/>
    <mergeCell ref="G69:H69"/>
    <mergeCell ref="I69:J69"/>
    <mergeCell ref="K69:L69"/>
    <mergeCell ref="M80:N80"/>
    <mergeCell ref="O80:P80"/>
    <mergeCell ref="Q80:R80"/>
    <mergeCell ref="S80:T80"/>
    <mergeCell ref="U80:V80"/>
    <mergeCell ref="W80:X80"/>
    <mergeCell ref="A80:B80"/>
    <mergeCell ref="C80:D80"/>
    <mergeCell ref="E80:F80"/>
    <mergeCell ref="G80:H80"/>
    <mergeCell ref="I80:J80"/>
    <mergeCell ref="K80:L80"/>
    <mergeCell ref="M86:N86"/>
    <mergeCell ref="O86:P86"/>
    <mergeCell ref="Q86:R86"/>
    <mergeCell ref="S86:T86"/>
    <mergeCell ref="U86:V86"/>
    <mergeCell ref="W86:X86"/>
    <mergeCell ref="A86:B86"/>
    <mergeCell ref="C86:D86"/>
    <mergeCell ref="E86:F86"/>
    <mergeCell ref="G86:H86"/>
    <mergeCell ref="I86:J86"/>
    <mergeCell ref="K86:L86"/>
    <mergeCell ref="M94:N94"/>
    <mergeCell ref="O94:P94"/>
    <mergeCell ref="Q94:R94"/>
    <mergeCell ref="S94:T94"/>
    <mergeCell ref="U94:V94"/>
    <mergeCell ref="W94:X94"/>
    <mergeCell ref="A94:B94"/>
    <mergeCell ref="C94:D94"/>
    <mergeCell ref="E94:F94"/>
    <mergeCell ref="G94:H94"/>
    <mergeCell ref="I94:J94"/>
    <mergeCell ref="K94:L94"/>
    <mergeCell ref="M103:N103"/>
    <mergeCell ref="O103:P103"/>
    <mergeCell ref="Q103:R103"/>
    <mergeCell ref="S103:T103"/>
    <mergeCell ref="U103:V103"/>
    <mergeCell ref="W103:X103"/>
    <mergeCell ref="A103:B103"/>
    <mergeCell ref="C103:D103"/>
    <mergeCell ref="E103:F103"/>
    <mergeCell ref="G103:H103"/>
    <mergeCell ref="I103:J103"/>
    <mergeCell ref="K103:L103"/>
    <mergeCell ref="S115:T115"/>
    <mergeCell ref="U115:V115"/>
    <mergeCell ref="W115:X115"/>
    <mergeCell ref="A115:B115"/>
    <mergeCell ref="C115:D115"/>
    <mergeCell ref="E115:F115"/>
    <mergeCell ref="G115:H115"/>
    <mergeCell ref="I115:J115"/>
    <mergeCell ref="K115:L115"/>
    <mergeCell ref="E116:F118"/>
    <mergeCell ref="A120:B120"/>
    <mergeCell ref="C120:D120"/>
    <mergeCell ref="E120:F120"/>
    <mergeCell ref="G120:H120"/>
    <mergeCell ref="I120:J120"/>
    <mergeCell ref="M115:N115"/>
    <mergeCell ref="O115:P115"/>
    <mergeCell ref="Q115:R115"/>
    <mergeCell ref="W120:X120"/>
    <mergeCell ref="A130:B130"/>
    <mergeCell ref="C130:D130"/>
    <mergeCell ref="E130:F130"/>
    <mergeCell ref="G130:H130"/>
    <mergeCell ref="I130:J130"/>
    <mergeCell ref="K130:L130"/>
    <mergeCell ref="M130:N130"/>
    <mergeCell ref="O130:P130"/>
    <mergeCell ref="Q130:R130"/>
    <mergeCell ref="K120:L120"/>
    <mergeCell ref="M120:N120"/>
    <mergeCell ref="O120:P120"/>
    <mergeCell ref="Q120:R120"/>
    <mergeCell ref="S120:T120"/>
    <mergeCell ref="U120:V120"/>
    <mergeCell ref="S130:T130"/>
    <mergeCell ref="U130:V130"/>
    <mergeCell ref="W130:X130"/>
    <mergeCell ref="S143:T143"/>
    <mergeCell ref="U143:V143"/>
    <mergeCell ref="W143:X143"/>
    <mergeCell ref="A153:B153"/>
    <mergeCell ref="C153:D153"/>
    <mergeCell ref="E153:F153"/>
    <mergeCell ref="G153:H153"/>
    <mergeCell ref="I153:J153"/>
    <mergeCell ref="W153:X153"/>
    <mergeCell ref="K153:L153"/>
    <mergeCell ref="M153:N153"/>
    <mergeCell ref="O153:P153"/>
    <mergeCell ref="Q153:R153"/>
    <mergeCell ref="S153:T153"/>
    <mergeCell ref="U153:V153"/>
    <mergeCell ref="A143:B143"/>
    <mergeCell ref="C143:D143"/>
    <mergeCell ref="E143:F143"/>
    <mergeCell ref="G143:H143"/>
    <mergeCell ref="I143:J143"/>
    <mergeCell ref="K143:L143"/>
    <mergeCell ref="M143:N143"/>
    <mergeCell ref="O143:P143"/>
    <mergeCell ref="Q143:R143"/>
    <mergeCell ref="S159:T159"/>
    <mergeCell ref="U159:V159"/>
    <mergeCell ref="W159:X159"/>
    <mergeCell ref="A180:B180"/>
    <mergeCell ref="C180:D180"/>
    <mergeCell ref="E180:F180"/>
    <mergeCell ref="G180:H180"/>
    <mergeCell ref="I180:J180"/>
    <mergeCell ref="K180:L180"/>
    <mergeCell ref="M180:N180"/>
    <mergeCell ref="O180:P180"/>
    <mergeCell ref="Q180:R180"/>
    <mergeCell ref="S180:T180"/>
    <mergeCell ref="U180:V180"/>
    <mergeCell ref="W180:X180"/>
    <mergeCell ref="A159:B159"/>
    <mergeCell ref="C159:D159"/>
    <mergeCell ref="E159:F159"/>
    <mergeCell ref="G159:H159"/>
    <mergeCell ref="I159:J159"/>
    <mergeCell ref="K159:L159"/>
    <mergeCell ref="M159:N159"/>
    <mergeCell ref="O159:P159"/>
    <mergeCell ref="Q159:R159"/>
    <mergeCell ref="A256:B256"/>
    <mergeCell ref="C256:D256"/>
    <mergeCell ref="E256:F256"/>
    <mergeCell ref="G256:H256"/>
    <mergeCell ref="I256:J256"/>
    <mergeCell ref="K256:L256"/>
    <mergeCell ref="M256:N256"/>
    <mergeCell ref="O256:P256"/>
    <mergeCell ref="Q256:R256"/>
    <mergeCell ref="AA13:AB13"/>
    <mergeCell ref="AA14:AB14"/>
    <mergeCell ref="AA18:AB18"/>
    <mergeCell ref="AA22:AB22"/>
    <mergeCell ref="AA33:AB33"/>
    <mergeCell ref="AA51:AB51"/>
    <mergeCell ref="AA60:AB60"/>
    <mergeCell ref="AA69:AB69"/>
    <mergeCell ref="AA80:AB80"/>
    <mergeCell ref="AA86:AB86"/>
    <mergeCell ref="AA94:AB94"/>
    <mergeCell ref="AA103:AB103"/>
    <mergeCell ref="AA115:AB115"/>
    <mergeCell ref="AA120:AB120"/>
    <mergeCell ref="AA130:AB130"/>
    <mergeCell ref="AA143:AB143"/>
    <mergeCell ref="AA153:AB153"/>
    <mergeCell ref="AA159:AB159"/>
    <mergeCell ref="Q202:R202"/>
    <mergeCell ref="AA180:AB180"/>
    <mergeCell ref="A198:B198"/>
    <mergeCell ref="C198:D198"/>
    <mergeCell ref="E198:F198"/>
    <mergeCell ref="G198:H198"/>
    <mergeCell ref="I198:J198"/>
    <mergeCell ref="K198:L198"/>
    <mergeCell ref="M198:N198"/>
    <mergeCell ref="O198:P198"/>
    <mergeCell ref="Q198:R198"/>
    <mergeCell ref="S198:T198"/>
    <mergeCell ref="U198:V198"/>
    <mergeCell ref="W198:X198"/>
    <mergeCell ref="Y198:Z198"/>
    <mergeCell ref="AA198:AB198"/>
    <mergeCell ref="Y180:Z180"/>
    <mergeCell ref="Q236:R236"/>
    <mergeCell ref="AA202:AB202"/>
    <mergeCell ref="A215:B215"/>
    <mergeCell ref="C215:D215"/>
    <mergeCell ref="E215:F215"/>
    <mergeCell ref="G215:H215"/>
    <mergeCell ref="I215:J215"/>
    <mergeCell ref="K215:L215"/>
    <mergeCell ref="M215:N215"/>
    <mergeCell ref="O215:P215"/>
    <mergeCell ref="Q215:R215"/>
    <mergeCell ref="S215:T215"/>
    <mergeCell ref="U215:V215"/>
    <mergeCell ref="W215:X215"/>
    <mergeCell ref="Y215:Z215"/>
    <mergeCell ref="AA215:AB215"/>
    <mergeCell ref="A202:B202"/>
    <mergeCell ref="C202:D202"/>
    <mergeCell ref="E202:F202"/>
    <mergeCell ref="G202:H202"/>
    <mergeCell ref="I202:J202"/>
    <mergeCell ref="K202:L202"/>
    <mergeCell ref="M202:N202"/>
    <mergeCell ref="O202:P202"/>
    <mergeCell ref="AA236:AB236"/>
    <mergeCell ref="AA256:AB256"/>
    <mergeCell ref="A260:B260"/>
    <mergeCell ref="C260:D260"/>
    <mergeCell ref="E260:F260"/>
    <mergeCell ref="G260:H260"/>
    <mergeCell ref="I260:J260"/>
    <mergeCell ref="K260:L260"/>
    <mergeCell ref="M260:N260"/>
    <mergeCell ref="O260:P260"/>
    <mergeCell ref="Q260:R260"/>
    <mergeCell ref="S260:T260"/>
    <mergeCell ref="U260:V260"/>
    <mergeCell ref="W260:X260"/>
    <mergeCell ref="Y260:Z260"/>
    <mergeCell ref="AA260:AB260"/>
    <mergeCell ref="A236:B236"/>
    <mergeCell ref="C236:D236"/>
    <mergeCell ref="E236:F236"/>
    <mergeCell ref="G236:H236"/>
    <mergeCell ref="I236:J236"/>
    <mergeCell ref="K236:L236"/>
    <mergeCell ref="M236:N236"/>
    <mergeCell ref="O236:P236"/>
    <mergeCell ref="A275:B275"/>
    <mergeCell ref="C275:D275"/>
    <mergeCell ref="E275:F275"/>
    <mergeCell ref="G275:H275"/>
    <mergeCell ref="I275:J275"/>
    <mergeCell ref="K275:L275"/>
    <mergeCell ref="M275:N275"/>
    <mergeCell ref="O275:P275"/>
    <mergeCell ref="Q275:R275"/>
    <mergeCell ref="A278:B278"/>
    <mergeCell ref="C278:D278"/>
    <mergeCell ref="E278:F278"/>
    <mergeCell ref="G278:H278"/>
    <mergeCell ref="I278:J278"/>
    <mergeCell ref="K278:L278"/>
    <mergeCell ref="M278:N278"/>
    <mergeCell ref="O278:P278"/>
    <mergeCell ref="Q278:R278"/>
    <mergeCell ref="K291:L291"/>
    <mergeCell ref="M291:N291"/>
    <mergeCell ref="O291:P291"/>
    <mergeCell ref="Q291:R291"/>
    <mergeCell ref="S275:T275"/>
    <mergeCell ref="U275:V275"/>
    <mergeCell ref="W275:X275"/>
    <mergeCell ref="Y275:Z275"/>
    <mergeCell ref="AA275:AB275"/>
    <mergeCell ref="S278:T278"/>
    <mergeCell ref="U278:V278"/>
    <mergeCell ref="W278:X278"/>
    <mergeCell ref="Y278:Z278"/>
    <mergeCell ref="AA278:AB278"/>
    <mergeCell ref="S291:T291"/>
    <mergeCell ref="U291:V291"/>
    <mergeCell ref="W291:X291"/>
    <mergeCell ref="Y291:Z291"/>
    <mergeCell ref="AA291:AB291"/>
    <mergeCell ref="A299:B299"/>
    <mergeCell ref="C299:D299"/>
    <mergeCell ref="E299:F299"/>
    <mergeCell ref="G299:H299"/>
    <mergeCell ref="I299:J299"/>
    <mergeCell ref="K299:L299"/>
    <mergeCell ref="M299:N299"/>
    <mergeCell ref="O299:P299"/>
    <mergeCell ref="Q299:R299"/>
    <mergeCell ref="AA299:AB299"/>
    <mergeCell ref="A291:B291"/>
    <mergeCell ref="C291:D291"/>
    <mergeCell ref="E291:F291"/>
    <mergeCell ref="G291:H291"/>
    <mergeCell ref="I291:J291"/>
    <mergeCell ref="AA304:AB304"/>
    <mergeCell ref="A317:B317"/>
    <mergeCell ref="C317:D317"/>
    <mergeCell ref="E317:F317"/>
    <mergeCell ref="G317:H317"/>
    <mergeCell ref="I317:J317"/>
    <mergeCell ref="K317:L317"/>
    <mergeCell ref="M317:N317"/>
    <mergeCell ref="O317:P317"/>
    <mergeCell ref="Q317:R317"/>
    <mergeCell ref="S317:T317"/>
    <mergeCell ref="U317:V317"/>
    <mergeCell ref="W317:X317"/>
    <mergeCell ref="Y317:Z317"/>
    <mergeCell ref="AA317:AB317"/>
    <mergeCell ref="A304:B304"/>
    <mergeCell ref="C304:D304"/>
    <mergeCell ref="E304:F304"/>
    <mergeCell ref="G304:H304"/>
    <mergeCell ref="I304:J304"/>
    <mergeCell ref="K304:L304"/>
    <mergeCell ref="M304:N304"/>
    <mergeCell ref="O304:P304"/>
    <mergeCell ref="Q304:R304"/>
    <mergeCell ref="A320:B320"/>
    <mergeCell ref="C320:D320"/>
    <mergeCell ref="E320:F320"/>
    <mergeCell ref="G320:H320"/>
    <mergeCell ref="I320:J320"/>
    <mergeCell ref="K320:L320"/>
    <mergeCell ref="M320:N320"/>
    <mergeCell ref="O320:P320"/>
    <mergeCell ref="Q320:R320"/>
    <mergeCell ref="U330:V330"/>
    <mergeCell ref="W330:X330"/>
    <mergeCell ref="Y330:Z330"/>
    <mergeCell ref="AA330:AB330"/>
    <mergeCell ref="A322:B322"/>
    <mergeCell ref="C322:D322"/>
    <mergeCell ref="E322:F322"/>
    <mergeCell ref="G322:H322"/>
    <mergeCell ref="I322:J322"/>
    <mergeCell ref="K322:L322"/>
    <mergeCell ref="M322:N322"/>
    <mergeCell ref="O322:P322"/>
    <mergeCell ref="Q322:R322"/>
    <mergeCell ref="S320:T320"/>
    <mergeCell ref="U320:V320"/>
    <mergeCell ref="W320:X320"/>
    <mergeCell ref="Y320:Z320"/>
    <mergeCell ref="AA320:AB320"/>
    <mergeCell ref="S322:T322"/>
    <mergeCell ref="U322:V322"/>
    <mergeCell ref="W322:X322"/>
    <mergeCell ref="Y322:Z322"/>
    <mergeCell ref="AA322:AB322"/>
    <mergeCell ref="S333:T333"/>
    <mergeCell ref="U333:V333"/>
    <mergeCell ref="W333:X333"/>
    <mergeCell ref="Y333:Z333"/>
    <mergeCell ref="AA333:AB333"/>
    <mergeCell ref="A330:B330"/>
    <mergeCell ref="C330:D330"/>
    <mergeCell ref="E330:F330"/>
    <mergeCell ref="G330:H330"/>
    <mergeCell ref="I330:J330"/>
    <mergeCell ref="A333:B333"/>
    <mergeCell ref="C333:D333"/>
    <mergeCell ref="E333:F333"/>
    <mergeCell ref="G333:H333"/>
    <mergeCell ref="I333:J333"/>
    <mergeCell ref="K333:L333"/>
    <mergeCell ref="M333:N333"/>
    <mergeCell ref="O333:P333"/>
    <mergeCell ref="Q333:R333"/>
    <mergeCell ref="K330:L330"/>
    <mergeCell ref="M330:N330"/>
    <mergeCell ref="O330:P330"/>
    <mergeCell ref="Q330:R330"/>
    <mergeCell ref="S330:T330"/>
  </mergeCells>
  <pageMargins left="0.70866141732283472" right="0.70866141732283472" top="0.74803149606299213" bottom="0.74803149606299213" header="0.31496062992125984" footer="0.31496062992125984"/>
  <pageSetup paperSize="9" scale="2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P989"/>
  <sheetViews>
    <sheetView zoomScaleNormal="100" workbookViewId="0"/>
  </sheetViews>
  <sheetFormatPr defaultRowHeight="12.75" x14ac:dyDescent="0.2"/>
  <cols>
    <col min="1" max="4" width="40.85546875" style="766" customWidth="1"/>
    <col min="6" max="6" width="59.42578125" customWidth="1"/>
  </cols>
  <sheetData>
    <row r="1" spans="1:224" s="47" customFormat="1" ht="23.25" x14ac:dyDescent="0.35">
      <c r="A1" s="44" t="s">
        <v>300</v>
      </c>
      <c r="B1" s="45"/>
      <c r="C1" s="46"/>
      <c r="D1" s="46"/>
      <c r="E1" s="46"/>
      <c r="I1" s="48"/>
      <c r="J1" s="48"/>
      <c r="S1" s="51"/>
      <c r="T1" s="51"/>
      <c r="U1" s="51"/>
      <c r="V1" s="51"/>
      <c r="W1" s="51"/>
      <c r="X1" s="51"/>
    </row>
    <row r="2" spans="1:224" s="47" customFormat="1" ht="21" x14ac:dyDescent="0.35">
      <c r="A2" s="52" t="s">
        <v>1753</v>
      </c>
      <c r="B2" s="49"/>
      <c r="C2" s="50"/>
      <c r="D2" s="50"/>
      <c r="E2" s="50"/>
      <c r="F2" s="50"/>
      <c r="G2" s="50"/>
      <c r="H2" s="50"/>
      <c r="I2" s="51"/>
      <c r="J2" s="51"/>
      <c r="K2" s="50"/>
      <c r="L2" s="50"/>
      <c r="M2" s="50"/>
      <c r="N2" s="50"/>
      <c r="O2" s="50"/>
      <c r="P2" s="50"/>
      <c r="Q2" s="50"/>
      <c r="R2" s="50"/>
      <c r="S2" s="544"/>
      <c r="T2" s="544"/>
      <c r="U2" s="544"/>
      <c r="V2" s="544"/>
      <c r="W2" s="544"/>
      <c r="X2" s="544"/>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row>
    <row r="3" spans="1:224" s="47" customFormat="1" ht="15" customHeight="1" x14ac:dyDescent="0.35">
      <c r="A3" s="1026"/>
      <c r="B3" s="1026"/>
      <c r="C3" s="1026"/>
      <c r="D3" s="1026"/>
      <c r="E3" s="1026"/>
      <c r="F3" s="1026"/>
      <c r="G3" s="50"/>
      <c r="H3" s="50"/>
      <c r="I3" s="51"/>
      <c r="J3" s="51"/>
      <c r="K3" s="50"/>
      <c r="L3" s="50"/>
      <c r="M3" s="50"/>
      <c r="N3" s="50"/>
      <c r="O3" s="50"/>
      <c r="P3" s="50"/>
      <c r="Q3" s="50"/>
      <c r="R3" s="50"/>
      <c r="S3" s="544"/>
      <c r="T3" s="544"/>
      <c r="U3" s="544"/>
      <c r="V3" s="544"/>
      <c r="W3" s="544"/>
      <c r="X3" s="544"/>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row>
    <row r="4" spans="1:224" s="47" customFormat="1" ht="18.75" x14ac:dyDescent="0.3">
      <c r="A4" s="1027" t="s">
        <v>386</v>
      </c>
      <c r="B4" s="1027"/>
      <c r="C4" s="1027"/>
      <c r="D4" s="1027"/>
      <c r="F4" s="347"/>
      <c r="G4" s="347"/>
      <c r="H4" s="347"/>
      <c r="I4" s="348"/>
      <c r="J4" s="348"/>
      <c r="K4" s="347"/>
      <c r="L4" s="347"/>
      <c r="M4" s="347"/>
      <c r="N4" s="347"/>
      <c r="O4" s="346"/>
      <c r="P4" s="346"/>
      <c r="Q4" s="346"/>
      <c r="R4" s="346"/>
      <c r="S4" s="51"/>
      <c r="T4" s="51"/>
      <c r="U4" s="51"/>
      <c r="V4" s="51"/>
      <c r="W4" s="51"/>
      <c r="X4" s="51"/>
    </row>
    <row r="5" spans="1:224" s="47" customFormat="1" ht="18.75" x14ac:dyDescent="0.3">
      <c r="A5" s="1037" t="s">
        <v>645</v>
      </c>
      <c r="B5" s="1037"/>
      <c r="C5" s="349"/>
      <c r="D5" s="349"/>
      <c r="E5" s="349"/>
      <c r="F5" s="347"/>
      <c r="G5" s="347"/>
      <c r="H5" s="347"/>
      <c r="I5" s="348"/>
      <c r="J5" s="348"/>
      <c r="K5" s="347"/>
      <c r="L5" s="347"/>
      <c r="M5" s="347"/>
      <c r="N5" s="347"/>
      <c r="O5" s="346"/>
      <c r="P5" s="346"/>
      <c r="Q5" s="346"/>
      <c r="R5" s="346"/>
      <c r="S5" s="51"/>
      <c r="T5" s="51"/>
      <c r="U5" s="51"/>
      <c r="V5" s="51"/>
      <c r="W5" s="51"/>
      <c r="X5" s="51"/>
    </row>
    <row r="6" spans="1:224" s="47" customFormat="1" ht="18.75" x14ac:dyDescent="0.3">
      <c r="A6" s="1029" t="s">
        <v>646</v>
      </c>
      <c r="B6" s="1029"/>
      <c r="C6" s="699"/>
      <c r="D6" s="699"/>
      <c r="E6" s="349"/>
      <c r="F6" s="347"/>
      <c r="G6" s="347"/>
      <c r="H6" s="347"/>
      <c r="I6" s="348"/>
      <c r="J6" s="348"/>
      <c r="K6" s="347"/>
      <c r="L6" s="347"/>
      <c r="M6" s="347"/>
      <c r="N6" s="347"/>
      <c r="O6" s="346"/>
      <c r="P6" s="346"/>
      <c r="Q6" s="346"/>
      <c r="R6" s="346"/>
      <c r="S6" s="51"/>
      <c r="T6" s="51"/>
      <c r="U6" s="51"/>
      <c r="V6" s="51"/>
      <c r="W6" s="51"/>
      <c r="X6" s="51"/>
    </row>
    <row r="7" spans="1:224" s="47" customFormat="1" ht="18.75" x14ac:dyDescent="0.3">
      <c r="A7" s="1030" t="s">
        <v>647</v>
      </c>
      <c r="B7" s="1030"/>
      <c r="C7" s="700"/>
      <c r="D7" s="700"/>
      <c r="E7" s="347"/>
      <c r="I7" s="51"/>
      <c r="J7" s="51"/>
      <c r="O7" s="202"/>
      <c r="P7" s="202"/>
      <c r="Q7" s="202"/>
      <c r="R7" s="202"/>
      <c r="S7" s="51"/>
      <c r="T7" s="51"/>
      <c r="U7" s="51"/>
      <c r="V7" s="51"/>
      <c r="W7" s="51"/>
      <c r="X7" s="51"/>
    </row>
    <row r="8" spans="1:224" s="47" customFormat="1" ht="18.75" x14ac:dyDescent="0.3">
      <c r="A8" s="1031" t="s">
        <v>648</v>
      </c>
      <c r="B8" s="1031"/>
      <c r="C8" s="701"/>
      <c r="D8" s="701"/>
      <c r="E8" s="347"/>
      <c r="I8" s="51"/>
      <c r="J8" s="51"/>
      <c r="O8" s="202"/>
      <c r="P8" s="202"/>
      <c r="Q8" s="202"/>
      <c r="R8" s="202"/>
      <c r="S8" s="51"/>
      <c r="T8" s="51"/>
      <c r="U8" s="51"/>
      <c r="V8" s="51"/>
      <c r="W8" s="51"/>
      <c r="X8" s="51"/>
    </row>
    <row r="9" spans="1:224" s="47" customFormat="1" ht="18.75" x14ac:dyDescent="0.3">
      <c r="A9" s="1032" t="s">
        <v>649</v>
      </c>
      <c r="B9" s="1032"/>
      <c r="C9" s="841"/>
      <c r="D9" s="841"/>
      <c r="E9" s="347"/>
      <c r="I9" s="51"/>
      <c r="J9" s="51"/>
      <c r="O9" s="202"/>
      <c r="P9" s="202"/>
      <c r="Q9" s="202"/>
      <c r="R9" s="202"/>
      <c r="S9" s="51"/>
      <c r="T9" s="51"/>
      <c r="U9" s="51"/>
      <c r="V9" s="51"/>
      <c r="W9" s="51"/>
      <c r="X9" s="51"/>
    </row>
    <row r="10" spans="1:224" s="47" customFormat="1" ht="16.899999999999999" customHeight="1" x14ac:dyDescent="0.3">
      <c r="A10" s="1019" t="s">
        <v>650</v>
      </c>
      <c r="B10" s="1019"/>
      <c r="C10" s="702"/>
      <c r="D10" s="702"/>
      <c r="E10" s="347"/>
      <c r="I10" s="51"/>
      <c r="J10" s="51"/>
      <c r="O10" s="202"/>
      <c r="P10" s="202"/>
      <c r="Q10" s="202"/>
      <c r="R10" s="202"/>
      <c r="S10" s="51"/>
      <c r="T10" s="51"/>
      <c r="U10" s="51"/>
      <c r="V10" s="51"/>
      <c r="W10" s="51"/>
      <c r="X10" s="51"/>
    </row>
    <row r="11" spans="1:224" s="47" customFormat="1" ht="66" customHeight="1" x14ac:dyDescent="0.25">
      <c r="A11" s="1033" t="s">
        <v>651</v>
      </c>
      <c r="B11" s="1033"/>
      <c r="C11" s="1033"/>
      <c r="D11" s="1033"/>
      <c r="E11" s="703"/>
      <c r="F11" s="703"/>
      <c r="I11" s="51"/>
      <c r="J11" s="51"/>
      <c r="O11" s="202"/>
      <c r="P11" s="202"/>
      <c r="Q11" s="202"/>
      <c r="R11" s="202"/>
      <c r="S11" s="51"/>
      <c r="T11" s="51"/>
      <c r="U11" s="51"/>
      <c r="V11" s="51"/>
      <c r="W11" s="51"/>
      <c r="X11" s="51"/>
    </row>
    <row r="12" spans="1:224" ht="30" customHeight="1" x14ac:dyDescent="0.2">
      <c r="A12" s="712">
        <v>2017</v>
      </c>
      <c r="B12" s="712">
        <v>2018</v>
      </c>
      <c r="C12" s="712">
        <v>2019</v>
      </c>
      <c r="D12" s="712">
        <v>2020</v>
      </c>
    </row>
    <row r="13" spans="1:224" ht="54" customHeight="1" x14ac:dyDescent="0.2">
      <c r="A13" s="713" t="s">
        <v>260</v>
      </c>
      <c r="B13" s="713" t="s">
        <v>260</v>
      </c>
      <c r="C13" s="713" t="s">
        <v>260</v>
      </c>
      <c r="D13" s="713" t="s">
        <v>260</v>
      </c>
    </row>
    <row r="14" spans="1:224" ht="26.45" customHeight="1" x14ac:dyDescent="0.2">
      <c r="A14" s="714" t="s">
        <v>652</v>
      </c>
      <c r="B14" s="714" t="s">
        <v>652</v>
      </c>
      <c r="C14" s="715" t="s">
        <v>652</v>
      </c>
      <c r="D14" s="716" t="s">
        <v>652</v>
      </c>
    </row>
    <row r="15" spans="1:224" ht="15" x14ac:dyDescent="0.2">
      <c r="A15" s="848" t="s">
        <v>653</v>
      </c>
      <c r="B15" s="849" t="s">
        <v>653</v>
      </c>
      <c r="C15" s="849" t="s">
        <v>653</v>
      </c>
      <c r="D15" s="717" t="s">
        <v>653</v>
      </c>
    </row>
    <row r="16" spans="1:224" ht="15" x14ac:dyDescent="0.2">
      <c r="A16" s="848" t="s">
        <v>654</v>
      </c>
      <c r="B16" s="849" t="s">
        <v>654</v>
      </c>
      <c r="C16" s="849" t="s">
        <v>654</v>
      </c>
      <c r="D16" s="717" t="s">
        <v>654</v>
      </c>
    </row>
    <row r="17" spans="1:4" ht="31.9" customHeight="1" x14ac:dyDescent="0.2">
      <c r="A17" s="848" t="s">
        <v>655</v>
      </c>
      <c r="B17" s="849" t="s">
        <v>655</v>
      </c>
      <c r="C17" s="849" t="s">
        <v>655</v>
      </c>
      <c r="D17" s="717" t="s">
        <v>655</v>
      </c>
    </row>
    <row r="18" spans="1:4" ht="25.5" x14ac:dyDescent="0.2">
      <c r="A18" s="848" t="s">
        <v>656</v>
      </c>
      <c r="B18" s="849" t="s">
        <v>656</v>
      </c>
      <c r="C18" s="850"/>
      <c r="D18" s="718"/>
    </row>
    <row r="19" spans="1:4" ht="45" x14ac:dyDescent="0.2">
      <c r="A19" s="848" t="s">
        <v>657</v>
      </c>
      <c r="B19" s="849" t="s">
        <v>657</v>
      </c>
      <c r="C19" s="849" t="s">
        <v>657</v>
      </c>
      <c r="D19" s="717" t="s">
        <v>657</v>
      </c>
    </row>
    <row r="20" spans="1:4" ht="28.15" customHeight="1" x14ac:dyDescent="0.2">
      <c r="A20" s="714" t="s">
        <v>658</v>
      </c>
      <c r="B20" s="719" t="s">
        <v>658</v>
      </c>
      <c r="C20" s="715" t="s">
        <v>658</v>
      </c>
      <c r="D20" s="716" t="s">
        <v>658</v>
      </c>
    </row>
    <row r="21" spans="1:4" ht="30" x14ac:dyDescent="0.2">
      <c r="A21" s="848" t="s">
        <v>659</v>
      </c>
      <c r="B21" s="849" t="s">
        <v>659</v>
      </c>
      <c r="C21" s="849" t="s">
        <v>659</v>
      </c>
      <c r="D21" s="717" t="s">
        <v>659</v>
      </c>
    </row>
    <row r="22" spans="1:4" ht="30" x14ac:dyDescent="0.2">
      <c r="A22" s="848" t="s">
        <v>660</v>
      </c>
      <c r="B22" s="849" t="s">
        <v>660</v>
      </c>
      <c r="C22" s="720" t="s">
        <v>661</v>
      </c>
      <c r="D22" s="717" t="s">
        <v>661</v>
      </c>
    </row>
    <row r="23" spans="1:4" ht="30" x14ac:dyDescent="0.2">
      <c r="A23" s="848" t="s">
        <v>662</v>
      </c>
      <c r="B23" s="849" t="s">
        <v>662</v>
      </c>
      <c r="C23" s="849" t="s">
        <v>662</v>
      </c>
      <c r="D23" s="717" t="s">
        <v>662</v>
      </c>
    </row>
    <row r="24" spans="1:4" ht="25.5" x14ac:dyDescent="0.2">
      <c r="A24" s="848" t="s">
        <v>663</v>
      </c>
      <c r="B24" s="704"/>
      <c r="C24" s="849"/>
      <c r="D24" s="717"/>
    </row>
    <row r="25" spans="1:4" ht="48.6" customHeight="1" x14ac:dyDescent="0.2">
      <c r="A25" s="848"/>
      <c r="B25" s="848"/>
      <c r="C25" s="721" t="s">
        <v>664</v>
      </c>
      <c r="D25" s="717" t="s">
        <v>664</v>
      </c>
    </row>
    <row r="26" spans="1:4" ht="64.900000000000006" customHeight="1" x14ac:dyDescent="0.2">
      <c r="A26" s="713" t="s">
        <v>261</v>
      </c>
      <c r="B26" s="713" t="s">
        <v>261</v>
      </c>
      <c r="C26" s="713" t="s">
        <v>261</v>
      </c>
      <c r="D26" s="713" t="s">
        <v>261</v>
      </c>
    </row>
    <row r="27" spans="1:4" ht="65.25" customHeight="1" x14ac:dyDescent="0.2">
      <c r="A27" s="714" t="s">
        <v>665</v>
      </c>
      <c r="B27" s="714" t="s">
        <v>665</v>
      </c>
      <c r="C27" s="714" t="s">
        <v>665</v>
      </c>
      <c r="D27" s="722" t="s">
        <v>1754</v>
      </c>
    </row>
    <row r="28" spans="1:4" ht="30" x14ac:dyDescent="0.2">
      <c r="A28" s="848" t="s">
        <v>666</v>
      </c>
      <c r="B28" s="849" t="s">
        <v>666</v>
      </c>
      <c r="C28" s="849" t="s">
        <v>666</v>
      </c>
      <c r="D28" s="717" t="s">
        <v>666</v>
      </c>
    </row>
    <row r="29" spans="1:4" ht="45" x14ac:dyDescent="0.2">
      <c r="A29" s="848" t="s">
        <v>667</v>
      </c>
      <c r="B29" s="849" t="s">
        <v>667</v>
      </c>
      <c r="C29" s="849" t="s">
        <v>667</v>
      </c>
      <c r="D29" s="717" t="s">
        <v>667</v>
      </c>
    </row>
    <row r="30" spans="1:4" ht="30" x14ac:dyDescent="0.2">
      <c r="A30" s="848" t="s">
        <v>668</v>
      </c>
      <c r="B30" s="849" t="s">
        <v>668</v>
      </c>
      <c r="C30" s="849" t="s">
        <v>668</v>
      </c>
      <c r="D30" s="717" t="s">
        <v>668</v>
      </c>
    </row>
    <row r="31" spans="1:4" ht="60" x14ac:dyDescent="0.2">
      <c r="A31" s="848" t="s">
        <v>669</v>
      </c>
      <c r="B31" s="849" t="s">
        <v>669</v>
      </c>
      <c r="C31" s="849" t="s">
        <v>669</v>
      </c>
      <c r="D31" s="717" t="s">
        <v>669</v>
      </c>
    </row>
    <row r="32" spans="1:4" ht="90.75" customHeight="1" x14ac:dyDescent="0.2">
      <c r="A32" s="848" t="s">
        <v>670</v>
      </c>
      <c r="B32" s="849" t="s">
        <v>670</v>
      </c>
      <c r="C32" s="849" t="s">
        <v>670</v>
      </c>
      <c r="D32" s="717" t="s">
        <v>670</v>
      </c>
    </row>
    <row r="33" spans="1:5" ht="36.75" customHeight="1" x14ac:dyDescent="0.2">
      <c r="A33" s="848"/>
      <c r="B33" s="849"/>
      <c r="C33" s="849"/>
      <c r="D33" s="842" t="s">
        <v>1755</v>
      </c>
      <c r="E33" s="723"/>
    </row>
    <row r="34" spans="1:5" ht="48.6" customHeight="1" x14ac:dyDescent="0.2">
      <c r="A34" s="713" t="s">
        <v>262</v>
      </c>
      <c r="B34" s="713" t="s">
        <v>262</v>
      </c>
      <c r="C34" s="713" t="s">
        <v>262</v>
      </c>
      <c r="D34" s="724" t="s">
        <v>262</v>
      </c>
    </row>
    <row r="35" spans="1:5" ht="34.9" customHeight="1" x14ac:dyDescent="0.2">
      <c r="A35" s="714" t="s">
        <v>671</v>
      </c>
      <c r="B35" s="719" t="s">
        <v>671</v>
      </c>
      <c r="C35" s="715" t="s">
        <v>671</v>
      </c>
      <c r="D35" s="716" t="s">
        <v>671</v>
      </c>
    </row>
    <row r="36" spans="1:5" ht="30" x14ac:dyDescent="0.2">
      <c r="A36" s="848" t="s">
        <v>672</v>
      </c>
      <c r="B36" s="849" t="s">
        <v>672</v>
      </c>
      <c r="C36" s="849" t="s">
        <v>672</v>
      </c>
      <c r="D36" s="717" t="s">
        <v>672</v>
      </c>
    </row>
    <row r="37" spans="1:5" ht="45" x14ac:dyDescent="0.2">
      <c r="A37" s="848" t="s">
        <v>673</v>
      </c>
      <c r="B37" s="849" t="s">
        <v>673</v>
      </c>
      <c r="C37" s="849" t="s">
        <v>673</v>
      </c>
      <c r="D37" s="717" t="s">
        <v>673</v>
      </c>
    </row>
    <row r="38" spans="1:5" ht="25.5" x14ac:dyDescent="0.2">
      <c r="A38" s="848" t="s">
        <v>674</v>
      </c>
      <c r="B38" s="849" t="s">
        <v>674</v>
      </c>
      <c r="C38" s="704"/>
      <c r="D38" s="725"/>
    </row>
    <row r="39" spans="1:5" ht="45" x14ac:dyDescent="0.2">
      <c r="A39" s="848" t="s">
        <v>675</v>
      </c>
      <c r="B39" s="720" t="s">
        <v>676</v>
      </c>
      <c r="C39" s="704"/>
      <c r="D39" s="725"/>
    </row>
    <row r="40" spans="1:5" ht="49.9" customHeight="1" x14ac:dyDescent="0.2">
      <c r="A40" s="848" t="s">
        <v>677</v>
      </c>
      <c r="B40" s="849" t="s">
        <v>677</v>
      </c>
      <c r="C40" s="849" t="s">
        <v>677</v>
      </c>
      <c r="D40" s="717" t="s">
        <v>677</v>
      </c>
    </row>
    <row r="41" spans="1:5" ht="55.15" customHeight="1" x14ac:dyDescent="0.2">
      <c r="A41" s="848" t="s">
        <v>678</v>
      </c>
      <c r="B41" s="726" t="s">
        <v>678</v>
      </c>
      <c r="C41" s="849" t="s">
        <v>678</v>
      </c>
      <c r="D41" s="717" t="s">
        <v>678</v>
      </c>
    </row>
    <row r="42" spans="1:5" ht="24" customHeight="1" x14ac:dyDescent="0.2">
      <c r="A42" s="714" t="s">
        <v>679</v>
      </c>
      <c r="B42" s="714" t="s">
        <v>679</v>
      </c>
      <c r="C42" s="704"/>
      <c r="D42" s="725"/>
    </row>
    <row r="43" spans="1:5" ht="18" customHeight="1" x14ac:dyDescent="0.2">
      <c r="A43" s="848" t="s">
        <v>680</v>
      </c>
      <c r="B43" s="849" t="s">
        <v>680</v>
      </c>
      <c r="C43" s="704"/>
      <c r="D43" s="725"/>
    </row>
    <row r="44" spans="1:5" ht="25.5" x14ac:dyDescent="0.2">
      <c r="A44" s="848" t="s">
        <v>681</v>
      </c>
      <c r="B44" s="849" t="s">
        <v>681</v>
      </c>
      <c r="C44" s="704"/>
      <c r="D44" s="725"/>
    </row>
    <row r="45" spans="1:5" ht="54" customHeight="1" x14ac:dyDescent="0.2">
      <c r="A45" s="714" t="s">
        <v>682</v>
      </c>
      <c r="B45" s="714" t="s">
        <v>682</v>
      </c>
      <c r="C45" s="714" t="s">
        <v>682</v>
      </c>
      <c r="D45" s="716" t="s">
        <v>682</v>
      </c>
    </row>
    <row r="46" spans="1:5" ht="60" x14ac:dyDescent="0.2">
      <c r="A46" s="848" t="s">
        <v>683</v>
      </c>
      <c r="B46" s="849" t="s">
        <v>684</v>
      </c>
      <c r="C46" s="849" t="s">
        <v>684</v>
      </c>
      <c r="D46" s="717" t="s">
        <v>684</v>
      </c>
    </row>
    <row r="47" spans="1:5" ht="60" x14ac:dyDescent="0.2">
      <c r="A47" s="848" t="s">
        <v>685</v>
      </c>
      <c r="B47" s="849" t="s">
        <v>686</v>
      </c>
      <c r="C47" s="849" t="s">
        <v>686</v>
      </c>
      <c r="D47" s="717" t="s">
        <v>686</v>
      </c>
    </row>
    <row r="48" spans="1:5" ht="30" x14ac:dyDescent="0.2">
      <c r="A48" s="848" t="s">
        <v>687</v>
      </c>
      <c r="B48" s="849" t="s">
        <v>687</v>
      </c>
      <c r="C48" s="849" t="s">
        <v>687</v>
      </c>
      <c r="D48" s="717" t="s">
        <v>687</v>
      </c>
    </row>
    <row r="49" spans="1:4" ht="43.9" customHeight="1" x14ac:dyDescent="0.2">
      <c r="A49" s="714" t="s">
        <v>688</v>
      </c>
      <c r="B49" s="714" t="s">
        <v>688</v>
      </c>
      <c r="C49" s="715" t="s">
        <v>688</v>
      </c>
      <c r="D49" s="716" t="s">
        <v>688</v>
      </c>
    </row>
    <row r="50" spans="1:4" ht="37.15" customHeight="1" x14ac:dyDescent="0.2">
      <c r="A50" s="848" t="s">
        <v>689</v>
      </c>
      <c r="B50" s="849" t="s">
        <v>689</v>
      </c>
      <c r="C50" s="726" t="s">
        <v>689</v>
      </c>
      <c r="D50" s="717" t="s">
        <v>689</v>
      </c>
    </row>
    <row r="51" spans="1:4" ht="30.75" customHeight="1" x14ac:dyDescent="0.2">
      <c r="A51" s="848" t="s">
        <v>690</v>
      </c>
      <c r="B51" s="850"/>
      <c r="C51" s="849"/>
      <c r="D51" s="717"/>
    </row>
    <row r="52" spans="1:4" ht="30" x14ac:dyDescent="0.2">
      <c r="A52" s="848" t="s">
        <v>691</v>
      </c>
      <c r="B52" s="849" t="s">
        <v>691</v>
      </c>
      <c r="C52" s="849" t="s">
        <v>691</v>
      </c>
      <c r="D52" s="717" t="s">
        <v>691</v>
      </c>
    </row>
    <row r="53" spans="1:4" ht="37.9" customHeight="1" x14ac:dyDescent="0.2">
      <c r="A53" s="714" t="s">
        <v>692</v>
      </c>
      <c r="B53" s="714" t="s">
        <v>692</v>
      </c>
      <c r="C53" s="715" t="s">
        <v>692</v>
      </c>
      <c r="D53" s="716" t="s">
        <v>692</v>
      </c>
    </row>
    <row r="54" spans="1:4" ht="30" x14ac:dyDescent="0.2">
      <c r="A54" s="848" t="s">
        <v>693</v>
      </c>
      <c r="B54" s="849" t="s">
        <v>693</v>
      </c>
      <c r="C54" s="849" t="s">
        <v>693</v>
      </c>
      <c r="D54" s="717" t="s">
        <v>693</v>
      </c>
    </row>
    <row r="55" spans="1:4" ht="30" x14ac:dyDescent="0.2">
      <c r="A55" s="848" t="s">
        <v>694</v>
      </c>
      <c r="B55" s="849" t="s">
        <v>694</v>
      </c>
      <c r="C55" s="849" t="s">
        <v>694</v>
      </c>
      <c r="D55" s="717" t="s">
        <v>694</v>
      </c>
    </row>
    <row r="56" spans="1:4" ht="38.25" x14ac:dyDescent="0.2">
      <c r="A56" s="848" t="s">
        <v>695</v>
      </c>
      <c r="B56" s="850"/>
      <c r="C56" s="849"/>
      <c r="D56" s="717"/>
    </row>
    <row r="57" spans="1:4" ht="35.450000000000003" customHeight="1" x14ac:dyDescent="0.2">
      <c r="A57" s="848" t="s">
        <v>696</v>
      </c>
      <c r="B57" s="849" t="s">
        <v>696</v>
      </c>
      <c r="C57" s="726" t="s">
        <v>697</v>
      </c>
      <c r="D57" s="717" t="s">
        <v>697</v>
      </c>
    </row>
    <row r="58" spans="1:4" ht="15" x14ac:dyDescent="0.2">
      <c r="A58" s="848" t="s">
        <v>698</v>
      </c>
      <c r="B58" s="850"/>
      <c r="C58" s="849"/>
      <c r="D58" s="717"/>
    </row>
    <row r="59" spans="1:4" ht="38.25" x14ac:dyDescent="0.2">
      <c r="A59" s="848" t="s">
        <v>699</v>
      </c>
      <c r="B59" s="849" t="s">
        <v>699</v>
      </c>
      <c r="C59" s="704"/>
      <c r="D59" s="725"/>
    </row>
    <row r="60" spans="1:4" ht="45" x14ac:dyDescent="0.2">
      <c r="A60" s="848" t="s">
        <v>700</v>
      </c>
      <c r="B60" s="849" t="s">
        <v>700</v>
      </c>
      <c r="C60" s="849" t="s">
        <v>700</v>
      </c>
      <c r="D60" s="717" t="s">
        <v>700</v>
      </c>
    </row>
    <row r="61" spans="1:4" ht="45" x14ac:dyDescent="0.2">
      <c r="A61" s="848" t="s">
        <v>701</v>
      </c>
      <c r="B61" s="849" t="s">
        <v>701</v>
      </c>
      <c r="C61" s="849" t="s">
        <v>701</v>
      </c>
      <c r="D61" s="717" t="s">
        <v>701</v>
      </c>
    </row>
    <row r="62" spans="1:4" ht="45" x14ac:dyDescent="0.2">
      <c r="A62" s="848" t="s">
        <v>702</v>
      </c>
      <c r="B62" s="849" t="s">
        <v>702</v>
      </c>
      <c r="C62" s="849" t="s">
        <v>702</v>
      </c>
      <c r="D62" s="717" t="s">
        <v>702</v>
      </c>
    </row>
    <row r="63" spans="1:4" ht="36.6" customHeight="1" x14ac:dyDescent="0.2">
      <c r="A63" s="848"/>
      <c r="B63" s="849"/>
      <c r="C63" s="721" t="s">
        <v>703</v>
      </c>
      <c r="D63" s="717" t="s">
        <v>703</v>
      </c>
    </row>
    <row r="64" spans="1:4" ht="39.6" customHeight="1" x14ac:dyDescent="0.2">
      <c r="A64" s="848"/>
      <c r="B64" s="849"/>
      <c r="C64" s="721" t="s">
        <v>704</v>
      </c>
      <c r="D64" s="717" t="s">
        <v>704</v>
      </c>
    </row>
    <row r="65" spans="1:4" ht="40.15" customHeight="1" x14ac:dyDescent="0.2">
      <c r="A65" s="714" t="s">
        <v>705</v>
      </c>
      <c r="B65" s="714" t="s">
        <v>705</v>
      </c>
      <c r="C65" s="714" t="s">
        <v>705</v>
      </c>
      <c r="D65" s="716" t="s">
        <v>705</v>
      </c>
    </row>
    <row r="66" spans="1:4" ht="30" x14ac:dyDescent="0.2">
      <c r="A66" s="848" t="s">
        <v>706</v>
      </c>
      <c r="B66" s="849" t="s">
        <v>706</v>
      </c>
      <c r="C66" s="849" t="s">
        <v>706</v>
      </c>
      <c r="D66" s="717" t="s">
        <v>706</v>
      </c>
    </row>
    <row r="67" spans="1:4" ht="30" x14ac:dyDescent="0.2">
      <c r="A67" s="848" t="s">
        <v>707</v>
      </c>
      <c r="B67" s="849" t="s">
        <v>707</v>
      </c>
      <c r="C67" s="849" t="s">
        <v>707</v>
      </c>
      <c r="D67" s="717" t="s">
        <v>707</v>
      </c>
    </row>
    <row r="68" spans="1:4" ht="15" x14ac:dyDescent="0.2">
      <c r="A68" s="848" t="s">
        <v>708</v>
      </c>
      <c r="B68" s="849" t="s">
        <v>708</v>
      </c>
      <c r="C68" s="849" t="s">
        <v>708</v>
      </c>
      <c r="D68" s="717" t="s">
        <v>708</v>
      </c>
    </row>
    <row r="69" spans="1:4" ht="30.75" customHeight="1" x14ac:dyDescent="0.2">
      <c r="A69" s="848" t="s">
        <v>709</v>
      </c>
      <c r="B69" s="849" t="s">
        <v>709</v>
      </c>
      <c r="C69" s="849" t="s">
        <v>709</v>
      </c>
      <c r="D69" s="717" t="s">
        <v>709</v>
      </c>
    </row>
    <row r="70" spans="1:4" ht="51.6" customHeight="1" x14ac:dyDescent="0.2">
      <c r="A70" s="714" t="s">
        <v>710</v>
      </c>
      <c r="B70" s="714" t="s">
        <v>710</v>
      </c>
      <c r="C70" s="714" t="s">
        <v>710</v>
      </c>
      <c r="D70" s="716" t="s">
        <v>710</v>
      </c>
    </row>
    <row r="71" spans="1:4" ht="30" x14ac:dyDescent="0.2">
      <c r="A71" s="848" t="s">
        <v>711</v>
      </c>
      <c r="B71" s="849" t="s">
        <v>711</v>
      </c>
      <c r="C71" s="849" t="s">
        <v>711</v>
      </c>
      <c r="D71" s="717" t="s">
        <v>711</v>
      </c>
    </row>
    <row r="72" spans="1:4" ht="30" x14ac:dyDescent="0.2">
      <c r="A72" s="848" t="s">
        <v>712</v>
      </c>
      <c r="B72" s="849" t="s">
        <v>712</v>
      </c>
      <c r="C72" s="849" t="s">
        <v>712</v>
      </c>
      <c r="D72" s="717" t="s">
        <v>712</v>
      </c>
    </row>
    <row r="73" spans="1:4" ht="15" x14ac:dyDescent="0.2">
      <c r="A73" s="848" t="s">
        <v>713</v>
      </c>
      <c r="B73" s="849" t="s">
        <v>713</v>
      </c>
      <c r="C73" s="849" t="s">
        <v>713</v>
      </c>
      <c r="D73" s="717" t="s">
        <v>713</v>
      </c>
    </row>
    <row r="74" spans="1:4" ht="30" x14ac:dyDescent="0.2">
      <c r="A74" s="848" t="s">
        <v>714</v>
      </c>
      <c r="B74" s="849" t="s">
        <v>714</v>
      </c>
      <c r="C74" s="849" t="s">
        <v>714</v>
      </c>
      <c r="D74" s="720" t="s">
        <v>1756</v>
      </c>
    </row>
    <row r="75" spans="1:4" ht="60" x14ac:dyDescent="0.2">
      <c r="A75" s="848" t="s">
        <v>715</v>
      </c>
      <c r="B75" s="849" t="s">
        <v>715</v>
      </c>
      <c r="C75" s="849" t="s">
        <v>715</v>
      </c>
      <c r="D75" s="717" t="s">
        <v>715</v>
      </c>
    </row>
    <row r="76" spans="1:4" ht="30" x14ac:dyDescent="0.2">
      <c r="A76" s="848" t="s">
        <v>716</v>
      </c>
      <c r="B76" s="849" t="s">
        <v>716</v>
      </c>
      <c r="C76" s="849" t="s">
        <v>716</v>
      </c>
      <c r="D76" s="717" t="s">
        <v>716</v>
      </c>
    </row>
    <row r="77" spans="1:4" ht="55.15" customHeight="1" x14ac:dyDescent="0.2">
      <c r="A77" s="714" t="s">
        <v>717</v>
      </c>
      <c r="B77" s="714" t="s">
        <v>717</v>
      </c>
      <c r="C77" s="714" t="s">
        <v>717</v>
      </c>
      <c r="D77" s="716" t="s">
        <v>717</v>
      </c>
    </row>
    <row r="78" spans="1:4" ht="30" x14ac:dyDescent="0.2">
      <c r="A78" s="848" t="s">
        <v>718</v>
      </c>
      <c r="B78" s="849" t="s">
        <v>718</v>
      </c>
      <c r="C78" s="849" t="s">
        <v>718</v>
      </c>
      <c r="D78" s="717" t="s">
        <v>718</v>
      </c>
    </row>
    <row r="79" spans="1:4" ht="30" x14ac:dyDescent="0.2">
      <c r="A79" s="848" t="s">
        <v>719</v>
      </c>
      <c r="B79" s="849" t="s">
        <v>719</v>
      </c>
      <c r="C79" s="849" t="s">
        <v>719</v>
      </c>
      <c r="D79" s="717" t="s">
        <v>719</v>
      </c>
    </row>
    <row r="80" spans="1:4" ht="45.75" customHeight="1" x14ac:dyDescent="0.2">
      <c r="A80" s="848" t="s">
        <v>720</v>
      </c>
      <c r="B80" s="849" t="s">
        <v>720</v>
      </c>
      <c r="C80" s="849" t="s">
        <v>720</v>
      </c>
      <c r="D80" s="717" t="s">
        <v>720</v>
      </c>
    </row>
    <row r="81" spans="1:4" ht="30" x14ac:dyDescent="0.2">
      <c r="A81" s="848" t="s">
        <v>721</v>
      </c>
      <c r="B81" s="849" t="s">
        <v>721</v>
      </c>
      <c r="C81" s="849" t="s">
        <v>721</v>
      </c>
      <c r="D81" s="717" t="s">
        <v>721</v>
      </c>
    </row>
    <row r="82" spans="1:4" ht="30" x14ac:dyDescent="0.2">
      <c r="A82" s="848" t="s">
        <v>722</v>
      </c>
      <c r="B82" s="849" t="s">
        <v>722</v>
      </c>
      <c r="C82" s="849" t="s">
        <v>722</v>
      </c>
      <c r="D82" s="717" t="s">
        <v>722</v>
      </c>
    </row>
    <row r="83" spans="1:4" ht="45" x14ac:dyDescent="0.2">
      <c r="A83" s="848" t="s">
        <v>723</v>
      </c>
      <c r="B83" s="849" t="s">
        <v>723</v>
      </c>
      <c r="C83" s="849" t="s">
        <v>723</v>
      </c>
      <c r="D83" s="717" t="s">
        <v>723</v>
      </c>
    </row>
    <row r="84" spans="1:4" ht="45" x14ac:dyDescent="0.2">
      <c r="A84" s="848" t="s">
        <v>724</v>
      </c>
      <c r="B84" s="849" t="s">
        <v>724</v>
      </c>
      <c r="C84" s="849" t="s">
        <v>724</v>
      </c>
      <c r="D84" s="717" t="s">
        <v>724</v>
      </c>
    </row>
    <row r="85" spans="1:4" ht="30" x14ac:dyDescent="0.2">
      <c r="A85" s="848" t="s">
        <v>725</v>
      </c>
      <c r="B85" s="849" t="s">
        <v>725</v>
      </c>
      <c r="C85" s="849" t="s">
        <v>725</v>
      </c>
      <c r="D85" s="717" t="s">
        <v>725</v>
      </c>
    </row>
    <row r="86" spans="1:4" ht="45.75" customHeight="1" x14ac:dyDescent="0.2">
      <c r="A86" s="848" t="s">
        <v>726</v>
      </c>
      <c r="B86" s="849" t="s">
        <v>726</v>
      </c>
      <c r="C86" s="849" t="s">
        <v>726</v>
      </c>
      <c r="D86" s="717" t="s">
        <v>726</v>
      </c>
    </row>
    <row r="87" spans="1:4" ht="15" x14ac:dyDescent="0.2">
      <c r="A87" s="848" t="s">
        <v>727</v>
      </c>
      <c r="B87" s="849" t="s">
        <v>727</v>
      </c>
      <c r="C87" s="849" t="s">
        <v>727</v>
      </c>
      <c r="D87" s="717" t="s">
        <v>727</v>
      </c>
    </row>
    <row r="88" spans="1:4" ht="30" x14ac:dyDescent="0.2">
      <c r="A88" s="848" t="s">
        <v>728</v>
      </c>
      <c r="B88" s="849" t="s">
        <v>728</v>
      </c>
      <c r="C88" s="849" t="s">
        <v>728</v>
      </c>
      <c r="D88" s="717" t="s">
        <v>728</v>
      </c>
    </row>
    <row r="89" spans="1:4" ht="45" x14ac:dyDescent="0.2">
      <c r="A89" s="848" t="s">
        <v>729</v>
      </c>
      <c r="B89" s="849" t="s">
        <v>729</v>
      </c>
      <c r="C89" s="849" t="s">
        <v>729</v>
      </c>
      <c r="D89" s="717" t="s">
        <v>729</v>
      </c>
    </row>
    <row r="90" spans="1:4" ht="31.9" customHeight="1" x14ac:dyDescent="0.2">
      <c r="A90" s="713" t="s">
        <v>263</v>
      </c>
      <c r="B90" s="713" t="s">
        <v>263</v>
      </c>
      <c r="C90" s="713" t="s">
        <v>263</v>
      </c>
      <c r="D90" s="713" t="s">
        <v>263</v>
      </c>
    </row>
    <row r="91" spans="1:4" ht="22.15" customHeight="1" x14ac:dyDescent="0.2">
      <c r="A91" s="714" t="s">
        <v>730</v>
      </c>
      <c r="B91" s="714" t="s">
        <v>730</v>
      </c>
      <c r="C91" s="714" t="s">
        <v>730</v>
      </c>
      <c r="D91" s="727" t="s">
        <v>730</v>
      </c>
    </row>
    <row r="92" spans="1:4" ht="30" x14ac:dyDescent="0.2">
      <c r="A92" s="848" t="s">
        <v>731</v>
      </c>
      <c r="B92" s="849" t="s">
        <v>731</v>
      </c>
      <c r="C92" s="849" t="s">
        <v>731</v>
      </c>
      <c r="D92" s="717" t="s">
        <v>731</v>
      </c>
    </row>
    <row r="93" spans="1:4" ht="46.15" customHeight="1" x14ac:dyDescent="0.2">
      <c r="A93" s="848" t="s">
        <v>732</v>
      </c>
      <c r="B93" s="849" t="s">
        <v>732</v>
      </c>
      <c r="C93" s="849" t="s">
        <v>732</v>
      </c>
      <c r="D93" s="728" t="s">
        <v>732</v>
      </c>
    </row>
    <row r="94" spans="1:4" ht="25.15" customHeight="1" x14ac:dyDescent="0.2">
      <c r="A94" s="714" t="s">
        <v>733</v>
      </c>
      <c r="B94" s="714" t="s">
        <v>733</v>
      </c>
      <c r="C94" s="714" t="s">
        <v>733</v>
      </c>
      <c r="D94" s="716" t="s">
        <v>733</v>
      </c>
    </row>
    <row r="95" spans="1:4" ht="30" x14ac:dyDescent="0.2">
      <c r="A95" s="848" t="s">
        <v>734</v>
      </c>
      <c r="B95" s="849" t="s">
        <v>734</v>
      </c>
      <c r="C95" s="849" t="s">
        <v>734</v>
      </c>
      <c r="D95" s="717" t="s">
        <v>734</v>
      </c>
    </row>
    <row r="96" spans="1:4" ht="45" x14ac:dyDescent="0.2">
      <c r="A96" s="848" t="s">
        <v>735</v>
      </c>
      <c r="B96" s="849" t="s">
        <v>735</v>
      </c>
      <c r="C96" s="720" t="s">
        <v>736</v>
      </c>
      <c r="D96" s="717" t="s">
        <v>736</v>
      </c>
    </row>
    <row r="97" spans="1:4" ht="45" x14ac:dyDescent="0.2">
      <c r="A97" s="848" t="s">
        <v>737</v>
      </c>
      <c r="B97" s="849" t="s">
        <v>737</v>
      </c>
      <c r="C97" s="849" t="s">
        <v>737</v>
      </c>
      <c r="D97" s="717" t="s">
        <v>737</v>
      </c>
    </row>
    <row r="98" spans="1:4" ht="45" x14ac:dyDescent="0.2">
      <c r="A98" s="848" t="s">
        <v>738</v>
      </c>
      <c r="B98" s="849" t="s">
        <v>738</v>
      </c>
      <c r="C98" s="720" t="s">
        <v>739</v>
      </c>
      <c r="D98" s="717" t="s">
        <v>739</v>
      </c>
    </row>
    <row r="99" spans="1:4" ht="37.15" customHeight="1" x14ac:dyDescent="0.2">
      <c r="A99" s="714" t="s">
        <v>740</v>
      </c>
      <c r="B99" s="714" t="s">
        <v>740</v>
      </c>
      <c r="C99" s="714" t="s">
        <v>740</v>
      </c>
      <c r="D99" s="727" t="s">
        <v>740</v>
      </c>
    </row>
    <row r="100" spans="1:4" ht="30" x14ac:dyDescent="0.2">
      <c r="A100" s="848" t="s">
        <v>741</v>
      </c>
      <c r="B100" s="849" t="s">
        <v>741</v>
      </c>
      <c r="C100" s="849" t="s">
        <v>741</v>
      </c>
      <c r="D100" s="717" t="s">
        <v>741</v>
      </c>
    </row>
    <row r="101" spans="1:4" ht="65.45" customHeight="1" x14ac:dyDescent="0.2">
      <c r="A101" s="848" t="s">
        <v>742</v>
      </c>
      <c r="B101" s="849" t="s">
        <v>742</v>
      </c>
      <c r="C101" s="849" t="s">
        <v>742</v>
      </c>
      <c r="D101" s="728" t="s">
        <v>742</v>
      </c>
    </row>
    <row r="102" spans="1:4" ht="45" x14ac:dyDescent="0.2">
      <c r="A102" s="848" t="s">
        <v>743</v>
      </c>
      <c r="B102" s="849" t="s">
        <v>743</v>
      </c>
      <c r="C102" s="849" t="s">
        <v>743</v>
      </c>
      <c r="D102" s="717" t="s">
        <v>743</v>
      </c>
    </row>
    <row r="103" spans="1:4" ht="37.9" customHeight="1" x14ac:dyDescent="0.2">
      <c r="A103" s="714" t="s">
        <v>744</v>
      </c>
      <c r="B103" s="714" t="s">
        <v>744</v>
      </c>
      <c r="C103" s="714" t="s">
        <v>744</v>
      </c>
      <c r="D103" s="716" t="s">
        <v>744</v>
      </c>
    </row>
    <row r="104" spans="1:4" ht="30" x14ac:dyDescent="0.2">
      <c r="A104" s="848" t="s">
        <v>745</v>
      </c>
      <c r="B104" s="849" t="s">
        <v>745</v>
      </c>
      <c r="C104" s="849" t="s">
        <v>745</v>
      </c>
      <c r="D104" s="717" t="s">
        <v>745</v>
      </c>
    </row>
    <row r="105" spans="1:4" ht="30" x14ac:dyDescent="0.2">
      <c r="A105" s="848" t="s">
        <v>746</v>
      </c>
      <c r="B105" s="849" t="s">
        <v>746</v>
      </c>
      <c r="C105" s="849" t="s">
        <v>746</v>
      </c>
      <c r="D105" s="717" t="s">
        <v>746</v>
      </c>
    </row>
    <row r="106" spans="1:4" ht="30" x14ac:dyDescent="0.2">
      <c r="A106" s="848" t="s">
        <v>747</v>
      </c>
      <c r="B106" s="849" t="s">
        <v>747</v>
      </c>
      <c r="C106" s="849" t="s">
        <v>747</v>
      </c>
      <c r="D106" s="717" t="s">
        <v>747</v>
      </c>
    </row>
    <row r="107" spans="1:4" ht="25.9" customHeight="1" x14ac:dyDescent="0.2">
      <c r="A107" s="714" t="s">
        <v>748</v>
      </c>
      <c r="B107" s="714" t="s">
        <v>748</v>
      </c>
      <c r="C107" s="714" t="s">
        <v>748</v>
      </c>
      <c r="D107" s="727" t="s">
        <v>748</v>
      </c>
    </row>
    <row r="108" spans="1:4" ht="30" x14ac:dyDescent="0.2">
      <c r="A108" s="848" t="s">
        <v>749</v>
      </c>
      <c r="B108" s="849" t="s">
        <v>749</v>
      </c>
      <c r="C108" s="849" t="s">
        <v>749</v>
      </c>
      <c r="D108" s="717" t="s">
        <v>749</v>
      </c>
    </row>
    <row r="109" spans="1:4" ht="24" customHeight="1" x14ac:dyDescent="0.2">
      <c r="A109" s="848" t="s">
        <v>750</v>
      </c>
      <c r="B109" s="849" t="s">
        <v>750</v>
      </c>
      <c r="C109" s="849" t="s">
        <v>750</v>
      </c>
      <c r="D109" s="728" t="s">
        <v>750</v>
      </c>
    </row>
    <row r="110" spans="1:4" ht="30" x14ac:dyDescent="0.2">
      <c r="A110" s="848" t="s">
        <v>751</v>
      </c>
      <c r="B110" s="849" t="s">
        <v>751</v>
      </c>
      <c r="C110" s="849" t="s">
        <v>751</v>
      </c>
      <c r="D110" s="717" t="s">
        <v>751</v>
      </c>
    </row>
    <row r="111" spans="1:4" ht="37.9" customHeight="1" x14ac:dyDescent="0.2">
      <c r="A111" s="714" t="s">
        <v>752</v>
      </c>
      <c r="B111" s="719" t="s">
        <v>752</v>
      </c>
      <c r="C111" s="714" t="s">
        <v>752</v>
      </c>
      <c r="D111" s="716" t="s">
        <v>752</v>
      </c>
    </row>
    <row r="112" spans="1:4" ht="30" x14ac:dyDescent="0.2">
      <c r="A112" s="848" t="s">
        <v>753</v>
      </c>
      <c r="B112" s="849" t="s">
        <v>753</v>
      </c>
      <c r="C112" s="849" t="s">
        <v>753</v>
      </c>
      <c r="D112" s="717" t="s">
        <v>753</v>
      </c>
    </row>
    <row r="113" spans="1:4" ht="37.9" customHeight="1" x14ac:dyDescent="0.2">
      <c r="A113" s="848" t="s">
        <v>754</v>
      </c>
      <c r="B113" s="726" t="s">
        <v>754</v>
      </c>
      <c r="C113" s="849" t="s">
        <v>755</v>
      </c>
      <c r="D113" s="717" t="s">
        <v>755</v>
      </c>
    </row>
    <row r="114" spans="1:4" ht="15" x14ac:dyDescent="0.2">
      <c r="A114" s="848" t="s">
        <v>756</v>
      </c>
      <c r="B114" s="849" t="s">
        <v>756</v>
      </c>
      <c r="C114" s="849" t="s">
        <v>756</v>
      </c>
      <c r="D114" s="717" t="s">
        <v>756</v>
      </c>
    </row>
    <row r="115" spans="1:4" ht="33" customHeight="1" x14ac:dyDescent="0.2">
      <c r="A115" s="714" t="s">
        <v>757</v>
      </c>
      <c r="B115" s="719" t="s">
        <v>757</v>
      </c>
      <c r="C115" s="714" t="s">
        <v>757</v>
      </c>
      <c r="D115" s="729" t="s">
        <v>1757</v>
      </c>
    </row>
    <row r="116" spans="1:4" ht="30" x14ac:dyDescent="0.2">
      <c r="A116" s="848" t="s">
        <v>758</v>
      </c>
      <c r="B116" s="849" t="s">
        <v>758</v>
      </c>
      <c r="C116" s="849" t="s">
        <v>758</v>
      </c>
      <c r="D116" s="717" t="s">
        <v>758</v>
      </c>
    </row>
    <row r="117" spans="1:4" ht="39.6" customHeight="1" x14ac:dyDescent="0.2">
      <c r="A117" s="848" t="s">
        <v>759</v>
      </c>
      <c r="B117" s="726" t="s">
        <v>759</v>
      </c>
      <c r="C117" s="849" t="s">
        <v>759</v>
      </c>
      <c r="D117" s="717" t="s">
        <v>759</v>
      </c>
    </row>
    <row r="118" spans="1:4" ht="48" customHeight="1" x14ac:dyDescent="0.2">
      <c r="A118" s="848" t="s">
        <v>760</v>
      </c>
      <c r="B118" s="849" t="s">
        <v>760</v>
      </c>
      <c r="C118" s="849" t="s">
        <v>760</v>
      </c>
      <c r="D118" s="850"/>
    </row>
    <row r="119" spans="1:4" ht="38.25" x14ac:dyDescent="0.2">
      <c r="A119" s="848" t="s">
        <v>761</v>
      </c>
      <c r="B119" s="850"/>
      <c r="C119" s="849"/>
      <c r="D119" s="717"/>
    </row>
    <row r="120" spans="1:4" ht="45.75" customHeight="1" x14ac:dyDescent="0.2">
      <c r="A120" s="848" t="s">
        <v>762</v>
      </c>
      <c r="B120" s="849" t="s">
        <v>762</v>
      </c>
      <c r="C120" s="849" t="s">
        <v>762</v>
      </c>
      <c r="D120" s="717" t="s">
        <v>762</v>
      </c>
    </row>
    <row r="121" spans="1:4" ht="37.9" customHeight="1" x14ac:dyDescent="0.2">
      <c r="A121" s="714" t="s">
        <v>763</v>
      </c>
      <c r="B121" s="714" t="s">
        <v>763</v>
      </c>
      <c r="C121" s="714" t="s">
        <v>763</v>
      </c>
      <c r="D121" s="716" t="s">
        <v>763</v>
      </c>
    </row>
    <row r="122" spans="1:4" ht="19.899999999999999" customHeight="1" x14ac:dyDescent="0.2">
      <c r="A122" s="848" t="s">
        <v>764</v>
      </c>
      <c r="B122" s="849" t="s">
        <v>764</v>
      </c>
      <c r="C122" s="849" t="s">
        <v>764</v>
      </c>
      <c r="D122" s="717" t="s">
        <v>764</v>
      </c>
    </row>
    <row r="123" spans="1:4" ht="30" x14ac:dyDescent="0.2">
      <c r="A123" s="848" t="s">
        <v>765</v>
      </c>
      <c r="B123" s="849" t="s">
        <v>765</v>
      </c>
      <c r="C123" s="849" t="s">
        <v>765</v>
      </c>
      <c r="D123" s="717" t="s">
        <v>765</v>
      </c>
    </row>
    <row r="124" spans="1:4" ht="39.6" customHeight="1" x14ac:dyDescent="0.2">
      <c r="A124" s="714" t="s">
        <v>766</v>
      </c>
      <c r="B124" s="714" t="s">
        <v>766</v>
      </c>
      <c r="C124" s="715" t="s">
        <v>766</v>
      </c>
      <c r="D124" s="716" t="s">
        <v>766</v>
      </c>
    </row>
    <row r="125" spans="1:4" ht="36.6" customHeight="1" x14ac:dyDescent="0.2">
      <c r="A125" s="848" t="s">
        <v>767</v>
      </c>
      <c r="B125" s="849" t="s">
        <v>767</v>
      </c>
      <c r="C125" s="726" t="s">
        <v>767</v>
      </c>
      <c r="D125" s="717" t="s">
        <v>767</v>
      </c>
    </row>
    <row r="126" spans="1:4" ht="30" x14ac:dyDescent="0.2">
      <c r="A126" s="848" t="s">
        <v>768</v>
      </c>
      <c r="B126" s="849" t="s">
        <v>768</v>
      </c>
      <c r="C126" s="849" t="s">
        <v>768</v>
      </c>
      <c r="D126" s="717" t="s">
        <v>768</v>
      </c>
    </row>
    <row r="127" spans="1:4" ht="30" x14ac:dyDescent="0.2">
      <c r="A127" s="848" t="s">
        <v>769</v>
      </c>
      <c r="B127" s="849" t="s">
        <v>769</v>
      </c>
      <c r="C127" s="849" t="s">
        <v>769</v>
      </c>
      <c r="D127" s="717" t="s">
        <v>769</v>
      </c>
    </row>
    <row r="128" spans="1:4" ht="42" customHeight="1" x14ac:dyDescent="0.2">
      <c r="A128" s="714" t="s">
        <v>770</v>
      </c>
      <c r="B128" s="714" t="s">
        <v>770</v>
      </c>
      <c r="C128" s="714" t="s">
        <v>770</v>
      </c>
      <c r="D128" s="716" t="s">
        <v>770</v>
      </c>
    </row>
    <row r="129" spans="1:4" ht="33" customHeight="1" x14ac:dyDescent="0.2">
      <c r="A129" s="848" t="s">
        <v>771</v>
      </c>
      <c r="B129" s="849" t="s">
        <v>771</v>
      </c>
      <c r="C129" s="849" t="s">
        <v>771</v>
      </c>
      <c r="D129" s="717" t="s">
        <v>771</v>
      </c>
    </row>
    <row r="130" spans="1:4" ht="51" customHeight="1" x14ac:dyDescent="0.2">
      <c r="A130" s="848" t="s">
        <v>772</v>
      </c>
      <c r="B130" s="849" t="s">
        <v>772</v>
      </c>
      <c r="C130" s="720" t="s">
        <v>1758</v>
      </c>
      <c r="D130" s="717" t="s">
        <v>1758</v>
      </c>
    </row>
    <row r="131" spans="1:4" ht="37.15" customHeight="1" x14ac:dyDescent="0.2">
      <c r="A131" s="714" t="s">
        <v>773</v>
      </c>
      <c r="B131" s="714" t="s">
        <v>773</v>
      </c>
      <c r="C131" s="714" t="s">
        <v>773</v>
      </c>
      <c r="D131" s="727" t="s">
        <v>773</v>
      </c>
    </row>
    <row r="132" spans="1:4" ht="36" customHeight="1" x14ac:dyDescent="0.2">
      <c r="A132" s="848" t="s">
        <v>774</v>
      </c>
      <c r="B132" s="849" t="s">
        <v>774</v>
      </c>
      <c r="C132" s="849" t="s">
        <v>774</v>
      </c>
      <c r="D132" s="718" t="s">
        <v>774</v>
      </c>
    </row>
    <row r="133" spans="1:4" ht="38.25" customHeight="1" x14ac:dyDescent="0.2">
      <c r="A133" s="848" t="s">
        <v>775</v>
      </c>
      <c r="B133" s="849" t="s">
        <v>775</v>
      </c>
      <c r="C133" s="849" t="s">
        <v>775</v>
      </c>
      <c r="D133" s="730" t="s">
        <v>775</v>
      </c>
    </row>
    <row r="134" spans="1:4" ht="60" x14ac:dyDescent="0.2">
      <c r="A134" s="848" t="s">
        <v>776</v>
      </c>
      <c r="B134" s="849" t="s">
        <v>776</v>
      </c>
      <c r="C134" s="849" t="s">
        <v>776</v>
      </c>
      <c r="D134" s="728" t="s">
        <v>776</v>
      </c>
    </row>
    <row r="135" spans="1:4" ht="37.15" customHeight="1" x14ac:dyDescent="0.2">
      <c r="A135" s="714" t="s">
        <v>777</v>
      </c>
      <c r="B135" s="715" t="s">
        <v>777</v>
      </c>
      <c r="C135" s="714" t="s">
        <v>777</v>
      </c>
      <c r="D135" s="727" t="s">
        <v>777</v>
      </c>
    </row>
    <row r="136" spans="1:4" ht="30" x14ac:dyDescent="0.2">
      <c r="A136" s="848" t="s">
        <v>778</v>
      </c>
      <c r="B136" s="849" t="s">
        <v>778</v>
      </c>
      <c r="C136" s="849" t="s">
        <v>778</v>
      </c>
      <c r="D136" s="717" t="s">
        <v>778</v>
      </c>
    </row>
    <row r="137" spans="1:4" ht="30" x14ac:dyDescent="0.2">
      <c r="A137" s="848" t="s">
        <v>779</v>
      </c>
      <c r="B137" s="849" t="s">
        <v>779</v>
      </c>
      <c r="C137" s="849" t="s">
        <v>779</v>
      </c>
      <c r="D137" s="728" t="s">
        <v>779</v>
      </c>
    </row>
    <row r="138" spans="1:4" ht="37.9" customHeight="1" x14ac:dyDescent="0.2">
      <c r="A138" s="848" t="s">
        <v>780</v>
      </c>
      <c r="B138" s="849" t="s">
        <v>780</v>
      </c>
      <c r="C138" s="849" t="s">
        <v>780</v>
      </c>
      <c r="D138" s="717" t="s">
        <v>780</v>
      </c>
    </row>
    <row r="139" spans="1:4" ht="50.45" customHeight="1" x14ac:dyDescent="0.2">
      <c r="A139" s="848"/>
      <c r="B139" s="721" t="s">
        <v>781</v>
      </c>
      <c r="C139" s="849" t="s">
        <v>781</v>
      </c>
      <c r="D139" s="731" t="s">
        <v>1759</v>
      </c>
    </row>
    <row r="140" spans="1:4" ht="43.9" customHeight="1" x14ac:dyDescent="0.2">
      <c r="A140" s="714" t="s">
        <v>782</v>
      </c>
      <c r="B140" s="714" t="s">
        <v>782</v>
      </c>
      <c r="C140" s="714" t="s">
        <v>782</v>
      </c>
      <c r="D140" s="716" t="s">
        <v>782</v>
      </c>
    </row>
    <row r="141" spans="1:4" ht="30" x14ac:dyDescent="0.2">
      <c r="A141" s="848" t="s">
        <v>783</v>
      </c>
      <c r="B141" s="849" t="s">
        <v>783</v>
      </c>
      <c r="C141" s="849" t="s">
        <v>783</v>
      </c>
      <c r="D141" s="717" t="s">
        <v>783</v>
      </c>
    </row>
    <row r="142" spans="1:4" ht="30" x14ac:dyDescent="0.2">
      <c r="A142" s="848" t="s">
        <v>784</v>
      </c>
      <c r="B142" s="849" t="s">
        <v>784</v>
      </c>
      <c r="C142" s="849" t="s">
        <v>784</v>
      </c>
      <c r="D142" s="717" t="s">
        <v>784</v>
      </c>
    </row>
    <row r="143" spans="1:4" ht="40.9" customHeight="1" x14ac:dyDescent="0.2">
      <c r="A143" s="714" t="s">
        <v>785</v>
      </c>
      <c r="B143" s="714" t="s">
        <v>785</v>
      </c>
      <c r="C143" s="714" t="s">
        <v>785</v>
      </c>
      <c r="D143" s="716" t="s">
        <v>785</v>
      </c>
    </row>
    <row r="144" spans="1:4" ht="30" x14ac:dyDescent="0.2">
      <c r="A144" s="848" t="s">
        <v>786</v>
      </c>
      <c r="B144" s="849" t="s">
        <v>786</v>
      </c>
      <c r="C144" s="849" t="s">
        <v>786</v>
      </c>
      <c r="D144" s="717" t="s">
        <v>786</v>
      </c>
    </row>
    <row r="145" spans="1:4" ht="30" x14ac:dyDescent="0.2">
      <c r="A145" s="848" t="s">
        <v>787</v>
      </c>
      <c r="B145" s="849" t="s">
        <v>787</v>
      </c>
      <c r="C145" s="849" t="s">
        <v>787</v>
      </c>
      <c r="D145" s="717" t="s">
        <v>787</v>
      </c>
    </row>
    <row r="146" spans="1:4" ht="36.6" customHeight="1" x14ac:dyDescent="0.2">
      <c r="A146" s="713" t="s">
        <v>264</v>
      </c>
      <c r="B146" s="713" t="s">
        <v>264</v>
      </c>
      <c r="C146" s="713" t="s">
        <v>264</v>
      </c>
      <c r="D146" s="713" t="s">
        <v>264</v>
      </c>
    </row>
    <row r="147" spans="1:4" ht="35.450000000000003" customHeight="1" x14ac:dyDescent="0.2">
      <c r="A147" s="714" t="s">
        <v>788</v>
      </c>
      <c r="B147" s="714" t="s">
        <v>788</v>
      </c>
      <c r="C147" s="714" t="s">
        <v>788</v>
      </c>
      <c r="D147" s="716" t="s">
        <v>788</v>
      </c>
    </row>
    <row r="148" spans="1:4" ht="31.9" customHeight="1" x14ac:dyDescent="0.2">
      <c r="A148" s="848" t="s">
        <v>789</v>
      </c>
      <c r="B148" s="849" t="s">
        <v>789</v>
      </c>
      <c r="C148" s="849" t="s">
        <v>789</v>
      </c>
      <c r="D148" s="730" t="s">
        <v>789</v>
      </c>
    </row>
    <row r="149" spans="1:4" ht="51" customHeight="1" x14ac:dyDescent="0.2">
      <c r="A149" s="848" t="s">
        <v>790</v>
      </c>
      <c r="B149" s="849" t="s">
        <v>790</v>
      </c>
      <c r="C149" s="849" t="s">
        <v>790</v>
      </c>
      <c r="D149" s="730" t="s">
        <v>790</v>
      </c>
    </row>
    <row r="150" spans="1:4" ht="45" x14ac:dyDescent="0.2">
      <c r="A150" s="848" t="s">
        <v>791</v>
      </c>
      <c r="B150" s="849" t="s">
        <v>791</v>
      </c>
      <c r="C150" s="849" t="s">
        <v>791</v>
      </c>
      <c r="D150" s="717" t="s">
        <v>791</v>
      </c>
    </row>
    <row r="151" spans="1:4" ht="30" x14ac:dyDescent="0.2">
      <c r="A151" s="848" t="s">
        <v>792</v>
      </c>
      <c r="B151" s="849" t="s">
        <v>792</v>
      </c>
      <c r="C151" s="849" t="s">
        <v>792</v>
      </c>
      <c r="D151" s="717" t="s">
        <v>792</v>
      </c>
    </row>
    <row r="152" spans="1:4" ht="45" x14ac:dyDescent="0.2">
      <c r="A152" s="848" t="s">
        <v>793</v>
      </c>
      <c r="B152" s="849" t="s">
        <v>793</v>
      </c>
      <c r="C152" s="849" t="s">
        <v>793</v>
      </c>
      <c r="D152" s="717" t="s">
        <v>793</v>
      </c>
    </row>
    <row r="153" spans="1:4" ht="30.75" customHeight="1" x14ac:dyDescent="0.2">
      <c r="A153" s="848" t="s">
        <v>794</v>
      </c>
      <c r="B153" s="849" t="s">
        <v>794</v>
      </c>
      <c r="C153" s="849" t="s">
        <v>795</v>
      </c>
      <c r="D153" s="717" t="s">
        <v>795</v>
      </c>
    </row>
    <row r="154" spans="1:4" ht="60" x14ac:dyDescent="0.2">
      <c r="A154" s="848" t="s">
        <v>796</v>
      </c>
      <c r="B154" s="720" t="s">
        <v>797</v>
      </c>
      <c r="C154" s="849" t="s">
        <v>797</v>
      </c>
      <c r="D154" s="717" t="s">
        <v>797</v>
      </c>
    </row>
    <row r="155" spans="1:4" ht="38.450000000000003" customHeight="1" x14ac:dyDescent="0.2">
      <c r="A155" s="714" t="s">
        <v>798</v>
      </c>
      <c r="B155" s="714" t="s">
        <v>798</v>
      </c>
      <c r="C155" s="714" t="s">
        <v>798</v>
      </c>
      <c r="D155" s="716" t="s">
        <v>798</v>
      </c>
    </row>
    <row r="156" spans="1:4" ht="30" x14ac:dyDescent="0.2">
      <c r="A156" s="848" t="s">
        <v>799</v>
      </c>
      <c r="B156" s="849" t="s">
        <v>799</v>
      </c>
      <c r="C156" s="849" t="s">
        <v>799</v>
      </c>
      <c r="D156" s="717" t="s">
        <v>799</v>
      </c>
    </row>
    <row r="157" spans="1:4" ht="45" x14ac:dyDescent="0.2">
      <c r="A157" s="848" t="s">
        <v>800</v>
      </c>
      <c r="B157" s="849" t="s">
        <v>800</v>
      </c>
      <c r="C157" s="849" t="s">
        <v>800</v>
      </c>
      <c r="D157" s="717" t="s">
        <v>800</v>
      </c>
    </row>
    <row r="158" spans="1:4" ht="45" x14ac:dyDescent="0.2">
      <c r="A158" s="848" t="s">
        <v>801</v>
      </c>
      <c r="B158" s="849" t="s">
        <v>801</v>
      </c>
      <c r="C158" s="849" t="s">
        <v>801</v>
      </c>
      <c r="D158" s="717" t="s">
        <v>801</v>
      </c>
    </row>
    <row r="159" spans="1:4" ht="30.75" customHeight="1" x14ac:dyDescent="0.2">
      <c r="A159" s="848" t="s">
        <v>802</v>
      </c>
      <c r="B159" s="849" t="s">
        <v>802</v>
      </c>
      <c r="C159" s="849" t="s">
        <v>802</v>
      </c>
      <c r="D159" s="717" t="s">
        <v>802</v>
      </c>
    </row>
    <row r="160" spans="1:4" ht="30" x14ac:dyDescent="0.2">
      <c r="A160" s="848" t="s">
        <v>803</v>
      </c>
      <c r="B160" s="849" t="s">
        <v>803</v>
      </c>
      <c r="C160" s="849" t="s">
        <v>803</v>
      </c>
      <c r="D160" s="717" t="s">
        <v>803</v>
      </c>
    </row>
    <row r="161" spans="1:4" ht="60" x14ac:dyDescent="0.2">
      <c r="A161" s="848" t="s">
        <v>804</v>
      </c>
      <c r="B161" s="720" t="s">
        <v>805</v>
      </c>
      <c r="C161" s="849" t="s">
        <v>805</v>
      </c>
      <c r="D161" s="717" t="s">
        <v>805</v>
      </c>
    </row>
    <row r="162" spans="1:4" ht="30" customHeight="1" x14ac:dyDescent="0.2">
      <c r="A162" s="848" t="s">
        <v>806</v>
      </c>
      <c r="B162" s="849" t="s">
        <v>806</v>
      </c>
      <c r="C162" s="849" t="s">
        <v>806</v>
      </c>
      <c r="D162" s="717" t="s">
        <v>806</v>
      </c>
    </row>
    <row r="163" spans="1:4" ht="41.45" customHeight="1" x14ac:dyDescent="0.2">
      <c r="A163" s="714" t="s">
        <v>807</v>
      </c>
      <c r="B163" s="732" t="s">
        <v>808</v>
      </c>
      <c r="C163" s="714" t="s">
        <v>808</v>
      </c>
      <c r="D163" s="716" t="s">
        <v>808</v>
      </c>
    </row>
    <row r="164" spans="1:4" ht="30" x14ac:dyDescent="0.2">
      <c r="A164" s="848" t="s">
        <v>809</v>
      </c>
      <c r="B164" s="849" t="s">
        <v>809</v>
      </c>
      <c r="C164" s="849" t="s">
        <v>809</v>
      </c>
      <c r="D164" s="717" t="s">
        <v>809</v>
      </c>
    </row>
    <row r="165" spans="1:4" ht="45" x14ac:dyDescent="0.2">
      <c r="A165" s="848" t="s">
        <v>810</v>
      </c>
      <c r="B165" s="720" t="s">
        <v>811</v>
      </c>
      <c r="C165" s="849" t="s">
        <v>811</v>
      </c>
      <c r="D165" s="717" t="s">
        <v>811</v>
      </c>
    </row>
    <row r="166" spans="1:4" ht="45" x14ac:dyDescent="0.2">
      <c r="A166" s="848" t="s">
        <v>812</v>
      </c>
      <c r="B166" s="720" t="s">
        <v>813</v>
      </c>
      <c r="C166" s="849" t="s">
        <v>813</v>
      </c>
      <c r="D166" s="717" t="s">
        <v>813</v>
      </c>
    </row>
    <row r="167" spans="1:4" ht="30" x14ac:dyDescent="0.2">
      <c r="A167" s="848" t="s">
        <v>814</v>
      </c>
      <c r="B167" s="720" t="s">
        <v>815</v>
      </c>
      <c r="C167" s="849" t="s">
        <v>815</v>
      </c>
      <c r="D167" s="717" t="s">
        <v>815</v>
      </c>
    </row>
    <row r="168" spans="1:4" ht="30" x14ac:dyDescent="0.2">
      <c r="A168" s="848" t="s">
        <v>816</v>
      </c>
      <c r="B168" s="720" t="s">
        <v>817</v>
      </c>
      <c r="C168" s="849" t="s">
        <v>817</v>
      </c>
      <c r="D168" s="717" t="s">
        <v>817</v>
      </c>
    </row>
    <row r="169" spans="1:4" ht="60" x14ac:dyDescent="0.2">
      <c r="A169" s="848" t="s">
        <v>818</v>
      </c>
      <c r="B169" s="720" t="s">
        <v>819</v>
      </c>
      <c r="C169" s="849" t="s">
        <v>819</v>
      </c>
      <c r="D169" s="717" t="s">
        <v>819</v>
      </c>
    </row>
    <row r="170" spans="1:4" ht="30" x14ac:dyDescent="0.2">
      <c r="A170" s="848" t="s">
        <v>820</v>
      </c>
      <c r="B170" s="720" t="s">
        <v>821</v>
      </c>
      <c r="C170" s="849" t="s">
        <v>821</v>
      </c>
      <c r="D170" s="717" t="s">
        <v>821</v>
      </c>
    </row>
    <row r="171" spans="1:4" ht="37.9" customHeight="1" x14ac:dyDescent="0.2">
      <c r="A171" s="714" t="s">
        <v>822</v>
      </c>
      <c r="B171" s="714" t="s">
        <v>822</v>
      </c>
      <c r="C171" s="714" t="s">
        <v>822</v>
      </c>
      <c r="D171" s="716" t="s">
        <v>822</v>
      </c>
    </row>
    <row r="172" spans="1:4" ht="30" x14ac:dyDescent="0.2">
      <c r="A172" s="848" t="s">
        <v>823</v>
      </c>
      <c r="B172" s="849" t="s">
        <v>823</v>
      </c>
      <c r="C172" s="849" t="s">
        <v>823</v>
      </c>
      <c r="D172" s="717" t="s">
        <v>823</v>
      </c>
    </row>
    <row r="173" spans="1:4" ht="45" x14ac:dyDescent="0.2">
      <c r="A173" s="848" t="s">
        <v>824</v>
      </c>
      <c r="B173" s="849" t="s">
        <v>824</v>
      </c>
      <c r="C173" s="849" t="s">
        <v>824</v>
      </c>
      <c r="D173" s="717" t="s">
        <v>824</v>
      </c>
    </row>
    <row r="174" spans="1:4" ht="45" x14ac:dyDescent="0.2">
      <c r="A174" s="848" t="s">
        <v>825</v>
      </c>
      <c r="B174" s="849" t="s">
        <v>825</v>
      </c>
      <c r="C174" s="849" t="s">
        <v>825</v>
      </c>
      <c r="D174" s="717" t="s">
        <v>825</v>
      </c>
    </row>
    <row r="175" spans="1:4" ht="30" x14ac:dyDescent="0.2">
      <c r="A175" s="848" t="s">
        <v>826</v>
      </c>
      <c r="B175" s="849" t="s">
        <v>826</v>
      </c>
      <c r="C175" s="849" t="s">
        <v>826</v>
      </c>
      <c r="D175" s="717" t="s">
        <v>826</v>
      </c>
    </row>
    <row r="176" spans="1:4" ht="30" x14ac:dyDescent="0.2">
      <c r="A176" s="848" t="s">
        <v>827</v>
      </c>
      <c r="B176" s="849" t="s">
        <v>827</v>
      </c>
      <c r="C176" s="849" t="s">
        <v>827</v>
      </c>
      <c r="D176" s="717" t="s">
        <v>827</v>
      </c>
    </row>
    <row r="177" spans="1:4" ht="15" x14ac:dyDescent="0.2">
      <c r="A177" s="848" t="s">
        <v>828</v>
      </c>
      <c r="B177" s="849" t="s">
        <v>828</v>
      </c>
      <c r="C177" s="849" t="s">
        <v>828</v>
      </c>
      <c r="D177" s="717" t="s">
        <v>828</v>
      </c>
    </row>
    <row r="178" spans="1:4" ht="60" x14ac:dyDescent="0.2">
      <c r="A178" s="848" t="s">
        <v>829</v>
      </c>
      <c r="B178" s="720" t="s">
        <v>830</v>
      </c>
      <c r="C178" s="849" t="s">
        <v>830</v>
      </c>
      <c r="D178" s="717" t="s">
        <v>830</v>
      </c>
    </row>
    <row r="179" spans="1:4" ht="30" x14ac:dyDescent="0.2">
      <c r="A179" s="848" t="s">
        <v>831</v>
      </c>
      <c r="B179" s="849" t="s">
        <v>831</v>
      </c>
      <c r="C179" s="849" t="s">
        <v>831</v>
      </c>
      <c r="D179" s="717" t="s">
        <v>831</v>
      </c>
    </row>
    <row r="180" spans="1:4" ht="38.450000000000003" customHeight="1" x14ac:dyDescent="0.2">
      <c r="A180" s="714" t="s">
        <v>832</v>
      </c>
      <c r="B180" s="719" t="s">
        <v>832</v>
      </c>
      <c r="C180" s="714" t="s">
        <v>832</v>
      </c>
      <c r="D180" s="716" t="s">
        <v>832</v>
      </c>
    </row>
    <row r="181" spans="1:4" ht="30" x14ac:dyDescent="0.2">
      <c r="A181" s="848" t="s">
        <v>833</v>
      </c>
      <c r="B181" s="849" t="s">
        <v>833</v>
      </c>
      <c r="C181" s="849" t="s">
        <v>833</v>
      </c>
      <c r="D181" s="717" t="s">
        <v>833</v>
      </c>
    </row>
    <row r="182" spans="1:4" ht="45" x14ac:dyDescent="0.2">
      <c r="A182" s="848" t="s">
        <v>834</v>
      </c>
      <c r="B182" s="849" t="s">
        <v>834</v>
      </c>
      <c r="C182" s="849" t="s">
        <v>834</v>
      </c>
      <c r="D182" s="717" t="s">
        <v>834</v>
      </c>
    </row>
    <row r="183" spans="1:4" ht="45" x14ac:dyDescent="0.2">
      <c r="A183" s="848" t="s">
        <v>835</v>
      </c>
      <c r="B183" s="849" t="s">
        <v>835</v>
      </c>
      <c r="C183" s="849" t="s">
        <v>835</v>
      </c>
      <c r="D183" s="717" t="s">
        <v>835</v>
      </c>
    </row>
    <row r="184" spans="1:4" ht="30" x14ac:dyDescent="0.2">
      <c r="A184" s="848" t="s">
        <v>836</v>
      </c>
      <c r="B184" s="849" t="s">
        <v>836</v>
      </c>
      <c r="C184" s="849" t="s">
        <v>836</v>
      </c>
      <c r="D184" s="717" t="s">
        <v>836</v>
      </c>
    </row>
    <row r="185" spans="1:4" ht="30" x14ac:dyDescent="0.2">
      <c r="A185" s="848" t="s">
        <v>837</v>
      </c>
      <c r="B185" s="849" t="s">
        <v>837</v>
      </c>
      <c r="C185" s="849" t="s">
        <v>837</v>
      </c>
      <c r="D185" s="717" t="s">
        <v>837</v>
      </c>
    </row>
    <row r="186" spans="1:4" ht="45" x14ac:dyDescent="0.2">
      <c r="A186" s="848" t="s">
        <v>838</v>
      </c>
      <c r="B186" s="849" t="s">
        <v>838</v>
      </c>
      <c r="C186" s="849" t="s">
        <v>838</v>
      </c>
      <c r="D186" s="717" t="s">
        <v>838</v>
      </c>
    </row>
    <row r="187" spans="1:4" ht="60" x14ac:dyDescent="0.2">
      <c r="A187" s="848" t="s">
        <v>839</v>
      </c>
      <c r="B187" s="849" t="s">
        <v>839</v>
      </c>
      <c r="C187" s="849" t="s">
        <v>839</v>
      </c>
      <c r="D187" s="717" t="s">
        <v>839</v>
      </c>
    </row>
    <row r="188" spans="1:4" ht="30" x14ac:dyDescent="0.2">
      <c r="A188" s="848" t="s">
        <v>840</v>
      </c>
      <c r="B188" s="849" t="s">
        <v>840</v>
      </c>
      <c r="C188" s="849" t="s">
        <v>840</v>
      </c>
      <c r="D188" s="717" t="s">
        <v>840</v>
      </c>
    </row>
    <row r="189" spans="1:4" ht="45" x14ac:dyDescent="0.2">
      <c r="A189" s="848" t="s">
        <v>841</v>
      </c>
      <c r="B189" s="849" t="s">
        <v>841</v>
      </c>
      <c r="C189" s="849" t="s">
        <v>841</v>
      </c>
      <c r="D189" s="717" t="s">
        <v>841</v>
      </c>
    </row>
    <row r="190" spans="1:4" ht="30" x14ac:dyDescent="0.2">
      <c r="A190" s="848" t="s">
        <v>842</v>
      </c>
      <c r="B190" s="849" t="s">
        <v>842</v>
      </c>
      <c r="C190" s="849" t="s">
        <v>842</v>
      </c>
      <c r="D190" s="717" t="s">
        <v>842</v>
      </c>
    </row>
    <row r="191" spans="1:4" ht="37.15" customHeight="1" x14ac:dyDescent="0.2">
      <c r="A191" s="848" t="s">
        <v>843</v>
      </c>
      <c r="B191" s="726" t="s">
        <v>843</v>
      </c>
      <c r="C191" s="849" t="s">
        <v>843</v>
      </c>
      <c r="D191" s="717" t="s">
        <v>843</v>
      </c>
    </row>
    <row r="192" spans="1:4" ht="30" x14ac:dyDescent="0.2">
      <c r="A192" s="848" t="s">
        <v>844</v>
      </c>
      <c r="B192" s="849" t="s">
        <v>844</v>
      </c>
      <c r="C192" s="849" t="s">
        <v>844</v>
      </c>
      <c r="D192" s="717" t="s">
        <v>844</v>
      </c>
    </row>
    <row r="193" spans="1:4" ht="24.6" customHeight="1" x14ac:dyDescent="0.2">
      <c r="A193" s="714" t="s">
        <v>845</v>
      </c>
      <c r="B193" s="714" t="s">
        <v>845</v>
      </c>
      <c r="C193" s="714" t="s">
        <v>845</v>
      </c>
      <c r="D193" s="716" t="s">
        <v>845</v>
      </c>
    </row>
    <row r="194" spans="1:4" ht="15" x14ac:dyDescent="0.2">
      <c r="A194" s="848" t="s">
        <v>846</v>
      </c>
      <c r="B194" s="849" t="s">
        <v>846</v>
      </c>
      <c r="C194" s="849" t="s">
        <v>846</v>
      </c>
      <c r="D194" s="717" t="s">
        <v>846</v>
      </c>
    </row>
    <row r="195" spans="1:4" ht="29.45" customHeight="1" x14ac:dyDescent="0.2">
      <c r="A195" s="713" t="s">
        <v>265</v>
      </c>
      <c r="B195" s="713" t="s">
        <v>265</v>
      </c>
      <c r="C195" s="713" t="s">
        <v>265</v>
      </c>
      <c r="D195" s="713" t="s">
        <v>265</v>
      </c>
    </row>
    <row r="196" spans="1:4" ht="21" customHeight="1" x14ac:dyDescent="0.2">
      <c r="A196" s="714" t="s">
        <v>847</v>
      </c>
      <c r="B196" s="714" t="s">
        <v>847</v>
      </c>
      <c r="C196" s="714" t="s">
        <v>847</v>
      </c>
      <c r="D196" s="716" t="s">
        <v>847</v>
      </c>
    </row>
    <row r="197" spans="1:4" ht="45" x14ac:dyDescent="0.2">
      <c r="A197" s="848" t="s">
        <v>848</v>
      </c>
      <c r="B197" s="849" t="s">
        <v>848</v>
      </c>
      <c r="C197" s="849" t="s">
        <v>848</v>
      </c>
      <c r="D197" s="717" t="s">
        <v>848</v>
      </c>
    </row>
    <row r="198" spans="1:4" ht="30.75" customHeight="1" x14ac:dyDescent="0.2">
      <c r="A198" s="848" t="s">
        <v>849</v>
      </c>
      <c r="B198" s="849" t="s">
        <v>849</v>
      </c>
      <c r="C198" s="849" t="s">
        <v>849</v>
      </c>
      <c r="D198" s="717" t="s">
        <v>849</v>
      </c>
    </row>
    <row r="199" spans="1:4" ht="45" x14ac:dyDescent="0.2">
      <c r="A199" s="848" t="s">
        <v>850</v>
      </c>
      <c r="B199" s="849" t="s">
        <v>850</v>
      </c>
      <c r="C199" s="849" t="s">
        <v>850</v>
      </c>
      <c r="D199" s="717" t="s">
        <v>850</v>
      </c>
    </row>
    <row r="200" spans="1:4" ht="60" x14ac:dyDescent="0.2">
      <c r="A200" s="848" t="s">
        <v>851</v>
      </c>
      <c r="B200" s="849" t="s">
        <v>851</v>
      </c>
      <c r="C200" s="849" t="s">
        <v>851</v>
      </c>
      <c r="D200" s="717" t="s">
        <v>851</v>
      </c>
    </row>
    <row r="201" spans="1:4" ht="60" x14ac:dyDescent="0.2">
      <c r="A201" s="848" t="s">
        <v>852</v>
      </c>
      <c r="B201" s="849" t="s">
        <v>852</v>
      </c>
      <c r="C201" s="849" t="s">
        <v>852</v>
      </c>
      <c r="D201" s="717" t="s">
        <v>852</v>
      </c>
    </row>
    <row r="202" spans="1:4" ht="30.75" customHeight="1" x14ac:dyDescent="0.2">
      <c r="A202" s="848" t="s">
        <v>853</v>
      </c>
      <c r="B202" s="849" t="s">
        <v>853</v>
      </c>
      <c r="C202" s="849" t="s">
        <v>853</v>
      </c>
      <c r="D202" s="717" t="s">
        <v>853</v>
      </c>
    </row>
    <row r="203" spans="1:4" ht="45" x14ac:dyDescent="0.2">
      <c r="A203" s="848" t="s">
        <v>854</v>
      </c>
      <c r="B203" s="849" t="s">
        <v>854</v>
      </c>
      <c r="C203" s="849" t="s">
        <v>854</v>
      </c>
      <c r="D203" s="717" t="s">
        <v>854</v>
      </c>
    </row>
    <row r="204" spans="1:4" ht="31.15" customHeight="1" x14ac:dyDescent="0.2">
      <c r="A204" s="848" t="s">
        <v>855</v>
      </c>
      <c r="B204" s="849" t="s">
        <v>855</v>
      </c>
      <c r="C204" s="704"/>
      <c r="D204" s="725"/>
    </row>
    <row r="205" spans="1:4" ht="27.6" customHeight="1" x14ac:dyDescent="0.2">
      <c r="A205" s="714" t="s">
        <v>856</v>
      </c>
      <c r="B205" s="714" t="s">
        <v>856</v>
      </c>
      <c r="C205" s="714" t="s">
        <v>856</v>
      </c>
      <c r="D205" s="716" t="s">
        <v>856</v>
      </c>
    </row>
    <row r="206" spans="1:4" ht="30" x14ac:dyDescent="0.2">
      <c r="A206" s="848" t="s">
        <v>857</v>
      </c>
      <c r="B206" s="849" t="s">
        <v>857</v>
      </c>
      <c r="C206" s="849" t="s">
        <v>857</v>
      </c>
      <c r="D206" s="717" t="s">
        <v>857</v>
      </c>
    </row>
    <row r="207" spans="1:4" ht="30" x14ac:dyDescent="0.2">
      <c r="A207" s="848" t="s">
        <v>858</v>
      </c>
      <c r="B207" s="849" t="s">
        <v>858</v>
      </c>
      <c r="C207" s="849" t="s">
        <v>858</v>
      </c>
      <c r="D207" s="717" t="s">
        <v>858</v>
      </c>
    </row>
    <row r="208" spans="1:4" ht="45" x14ac:dyDescent="0.2">
      <c r="A208" s="848" t="s">
        <v>859</v>
      </c>
      <c r="B208" s="849" t="s">
        <v>859</v>
      </c>
      <c r="C208" s="849" t="s">
        <v>859</v>
      </c>
      <c r="D208" s="717" t="s">
        <v>859</v>
      </c>
    </row>
    <row r="209" spans="1:4" ht="30" x14ac:dyDescent="0.2">
      <c r="A209" s="848" t="s">
        <v>860</v>
      </c>
      <c r="B209" s="849" t="s">
        <v>860</v>
      </c>
      <c r="C209" s="720" t="s">
        <v>861</v>
      </c>
      <c r="D209" s="717" t="s">
        <v>861</v>
      </c>
    </row>
    <row r="210" spans="1:4" ht="60" x14ac:dyDescent="0.2">
      <c r="A210" s="848" t="s">
        <v>862</v>
      </c>
      <c r="B210" s="849" t="s">
        <v>862</v>
      </c>
      <c r="C210" s="849" t="s">
        <v>862</v>
      </c>
      <c r="D210" s="717" t="s">
        <v>862</v>
      </c>
    </row>
    <row r="211" spans="1:4" ht="30" x14ac:dyDescent="0.2">
      <c r="A211" s="848" t="s">
        <v>863</v>
      </c>
      <c r="B211" s="849" t="s">
        <v>863</v>
      </c>
      <c r="C211" s="849" t="s">
        <v>863</v>
      </c>
      <c r="D211" s="717" t="s">
        <v>863</v>
      </c>
    </row>
    <row r="212" spans="1:4" ht="30" x14ac:dyDescent="0.2">
      <c r="A212" s="848" t="s">
        <v>864</v>
      </c>
      <c r="B212" s="849" t="s">
        <v>864</v>
      </c>
      <c r="C212" s="849" t="s">
        <v>864</v>
      </c>
      <c r="D212" s="717" t="s">
        <v>864</v>
      </c>
    </row>
    <row r="213" spans="1:4" ht="27.6" customHeight="1" x14ac:dyDescent="0.2">
      <c r="A213" s="714" t="s">
        <v>865</v>
      </c>
      <c r="B213" s="714" t="s">
        <v>865</v>
      </c>
      <c r="C213" s="714" t="s">
        <v>865</v>
      </c>
      <c r="D213" s="716" t="s">
        <v>865</v>
      </c>
    </row>
    <row r="214" spans="1:4" ht="45" x14ac:dyDescent="0.2">
      <c r="A214" s="848" t="s">
        <v>866</v>
      </c>
      <c r="B214" s="849" t="s">
        <v>866</v>
      </c>
      <c r="C214" s="849" t="s">
        <v>866</v>
      </c>
      <c r="D214" s="717" t="s">
        <v>866</v>
      </c>
    </row>
    <row r="215" spans="1:4" ht="30.75" customHeight="1" x14ac:dyDescent="0.2">
      <c r="A215" s="848" t="s">
        <v>867</v>
      </c>
      <c r="B215" s="849" t="s">
        <v>867</v>
      </c>
      <c r="C215" s="849" t="s">
        <v>867</v>
      </c>
      <c r="D215" s="717" t="s">
        <v>867</v>
      </c>
    </row>
    <row r="216" spans="1:4" ht="60" x14ac:dyDescent="0.2">
      <c r="A216" s="848" t="s">
        <v>868</v>
      </c>
      <c r="B216" s="849" t="s">
        <v>868</v>
      </c>
      <c r="C216" s="849" t="s">
        <v>868</v>
      </c>
      <c r="D216" s="717" t="s">
        <v>868</v>
      </c>
    </row>
    <row r="217" spans="1:4" ht="60" x14ac:dyDescent="0.2">
      <c r="A217" s="848" t="s">
        <v>869</v>
      </c>
      <c r="B217" s="849" t="s">
        <v>869</v>
      </c>
      <c r="C217" s="849" t="s">
        <v>869</v>
      </c>
      <c r="D217" s="717" t="s">
        <v>869</v>
      </c>
    </row>
    <row r="218" spans="1:4" ht="45" x14ac:dyDescent="0.2">
      <c r="A218" s="848" t="s">
        <v>870</v>
      </c>
      <c r="B218" s="849" t="s">
        <v>870</v>
      </c>
      <c r="C218" s="849" t="s">
        <v>870</v>
      </c>
      <c r="D218" s="717" t="s">
        <v>870</v>
      </c>
    </row>
    <row r="219" spans="1:4" ht="30" x14ac:dyDescent="0.2">
      <c r="A219" s="848" t="s">
        <v>871</v>
      </c>
      <c r="B219" s="849" t="s">
        <v>871</v>
      </c>
      <c r="C219" s="849" t="s">
        <v>871</v>
      </c>
      <c r="D219" s="717" t="s">
        <v>871</v>
      </c>
    </row>
    <row r="220" spans="1:4" ht="30" x14ac:dyDescent="0.2">
      <c r="A220" s="848" t="s">
        <v>872</v>
      </c>
      <c r="B220" s="849" t="s">
        <v>872</v>
      </c>
      <c r="C220" s="849" t="s">
        <v>872</v>
      </c>
      <c r="D220" s="717" t="s">
        <v>872</v>
      </c>
    </row>
    <row r="221" spans="1:4" ht="22.9" customHeight="1" x14ac:dyDescent="0.2">
      <c r="A221" s="714" t="s">
        <v>873</v>
      </c>
      <c r="B221" s="714" t="s">
        <v>873</v>
      </c>
      <c r="C221" s="714" t="s">
        <v>873</v>
      </c>
      <c r="D221" s="716" t="s">
        <v>873</v>
      </c>
    </row>
    <row r="222" spans="1:4" ht="30" x14ac:dyDescent="0.2">
      <c r="A222" s="848" t="s">
        <v>874</v>
      </c>
      <c r="B222" s="849" t="s">
        <v>874</v>
      </c>
      <c r="C222" s="849" t="s">
        <v>874</v>
      </c>
      <c r="D222" s="717" t="s">
        <v>874</v>
      </c>
    </row>
    <row r="223" spans="1:4" ht="30" x14ac:dyDescent="0.2">
      <c r="A223" s="848" t="s">
        <v>875</v>
      </c>
      <c r="B223" s="849" t="s">
        <v>875</v>
      </c>
      <c r="C223" s="849" t="s">
        <v>875</v>
      </c>
      <c r="D223" s="717" t="s">
        <v>875</v>
      </c>
    </row>
    <row r="224" spans="1:4" ht="34.9" customHeight="1" x14ac:dyDescent="0.2">
      <c r="A224" s="714" t="s">
        <v>876</v>
      </c>
      <c r="B224" s="714" t="s">
        <v>876</v>
      </c>
      <c r="C224" s="714" t="s">
        <v>876</v>
      </c>
      <c r="D224" s="716" t="s">
        <v>876</v>
      </c>
    </row>
    <row r="225" spans="1:4" ht="30" x14ac:dyDescent="0.2">
      <c r="A225" s="848" t="s">
        <v>877</v>
      </c>
      <c r="B225" s="849" t="s">
        <v>877</v>
      </c>
      <c r="C225" s="849" t="s">
        <v>877</v>
      </c>
      <c r="D225" s="717" t="s">
        <v>877</v>
      </c>
    </row>
    <row r="226" spans="1:4" ht="30" x14ac:dyDescent="0.2">
      <c r="A226" s="848" t="s">
        <v>878</v>
      </c>
      <c r="B226" s="849" t="s">
        <v>878</v>
      </c>
      <c r="C226" s="849" t="s">
        <v>878</v>
      </c>
      <c r="D226" s="717" t="s">
        <v>878</v>
      </c>
    </row>
    <row r="227" spans="1:4" ht="15" x14ac:dyDescent="0.2">
      <c r="A227" s="848" t="s">
        <v>879</v>
      </c>
      <c r="B227" s="849" t="s">
        <v>879</v>
      </c>
      <c r="C227" s="849" t="s">
        <v>879</v>
      </c>
      <c r="D227" s="717" t="s">
        <v>879</v>
      </c>
    </row>
    <row r="228" spans="1:4" ht="45" x14ac:dyDescent="0.2">
      <c r="A228" s="848" t="s">
        <v>880</v>
      </c>
      <c r="B228" s="849" t="s">
        <v>880</v>
      </c>
      <c r="C228" s="849" t="s">
        <v>880</v>
      </c>
      <c r="D228" s="717" t="s">
        <v>880</v>
      </c>
    </row>
    <row r="229" spans="1:4" ht="45" x14ac:dyDescent="0.2">
      <c r="A229" s="848" t="s">
        <v>881</v>
      </c>
      <c r="B229" s="849" t="s">
        <v>881</v>
      </c>
      <c r="C229" s="849" t="s">
        <v>881</v>
      </c>
      <c r="D229" s="717" t="s">
        <v>881</v>
      </c>
    </row>
    <row r="230" spans="1:4" ht="45" x14ac:dyDescent="0.2">
      <c r="A230" s="848" t="s">
        <v>882</v>
      </c>
      <c r="B230" s="849" t="s">
        <v>882</v>
      </c>
      <c r="C230" s="849" t="s">
        <v>883</v>
      </c>
      <c r="D230" s="717" t="s">
        <v>883</v>
      </c>
    </row>
    <row r="231" spans="1:4" ht="30" x14ac:dyDescent="0.2">
      <c r="A231" s="848" t="s">
        <v>884</v>
      </c>
      <c r="B231" s="849" t="s">
        <v>884</v>
      </c>
      <c r="C231" s="849" t="s">
        <v>884</v>
      </c>
      <c r="D231" s="717" t="s">
        <v>884</v>
      </c>
    </row>
    <row r="232" spans="1:4" ht="30" x14ac:dyDescent="0.2">
      <c r="A232" s="848" t="s">
        <v>885</v>
      </c>
      <c r="B232" s="849" t="s">
        <v>885</v>
      </c>
      <c r="C232" s="849" t="s">
        <v>885</v>
      </c>
      <c r="D232" s="717" t="s">
        <v>885</v>
      </c>
    </row>
    <row r="233" spans="1:4" ht="30" x14ac:dyDescent="0.2">
      <c r="A233" s="848" t="s">
        <v>886</v>
      </c>
      <c r="B233" s="849" t="s">
        <v>886</v>
      </c>
      <c r="C233" s="849" t="s">
        <v>886</v>
      </c>
      <c r="D233" s="717" t="s">
        <v>886</v>
      </c>
    </row>
    <row r="234" spans="1:4" ht="18.600000000000001" customHeight="1" x14ac:dyDescent="0.2">
      <c r="A234" s="714" t="s">
        <v>887</v>
      </c>
      <c r="B234" s="714" t="s">
        <v>887</v>
      </c>
      <c r="C234" s="714" t="s">
        <v>887</v>
      </c>
      <c r="D234" s="716" t="s">
        <v>887</v>
      </c>
    </row>
    <row r="235" spans="1:4" ht="16.5" customHeight="1" x14ac:dyDescent="0.2">
      <c r="A235" s="848" t="s">
        <v>888</v>
      </c>
      <c r="B235" s="849" t="s">
        <v>888</v>
      </c>
      <c r="C235" s="849" t="s">
        <v>888</v>
      </c>
      <c r="D235" s="717" t="s">
        <v>888</v>
      </c>
    </row>
    <row r="236" spans="1:4" ht="19.899999999999999" customHeight="1" x14ac:dyDescent="0.2">
      <c r="A236" s="714" t="s">
        <v>889</v>
      </c>
      <c r="B236" s="714" t="s">
        <v>889</v>
      </c>
      <c r="C236" s="714" t="s">
        <v>889</v>
      </c>
      <c r="D236" s="716" t="s">
        <v>889</v>
      </c>
    </row>
    <row r="237" spans="1:4" ht="30" x14ac:dyDescent="0.2">
      <c r="A237" s="848" t="s">
        <v>890</v>
      </c>
      <c r="B237" s="849" t="s">
        <v>890</v>
      </c>
      <c r="C237" s="849" t="s">
        <v>890</v>
      </c>
      <c r="D237" s="717" t="s">
        <v>890</v>
      </c>
    </row>
    <row r="238" spans="1:4" ht="27" customHeight="1" x14ac:dyDescent="0.2">
      <c r="A238" s="713" t="s">
        <v>266</v>
      </c>
      <c r="B238" s="713" t="s">
        <v>266</v>
      </c>
      <c r="C238" s="713" t="s">
        <v>266</v>
      </c>
      <c r="D238" s="713" t="s">
        <v>266</v>
      </c>
    </row>
    <row r="239" spans="1:4" ht="20.45" customHeight="1" x14ac:dyDescent="0.2">
      <c r="A239" s="714" t="s">
        <v>891</v>
      </c>
      <c r="B239" s="714" t="s">
        <v>891</v>
      </c>
      <c r="C239" s="714" t="s">
        <v>891</v>
      </c>
      <c r="D239" s="716" t="s">
        <v>891</v>
      </c>
    </row>
    <row r="240" spans="1:4" ht="30" x14ac:dyDescent="0.2">
      <c r="A240" s="848" t="s">
        <v>892</v>
      </c>
      <c r="B240" s="849" t="s">
        <v>892</v>
      </c>
      <c r="C240" s="849" t="s">
        <v>892</v>
      </c>
      <c r="D240" s="717" t="s">
        <v>892</v>
      </c>
    </row>
    <row r="241" spans="1:4" ht="33.6" customHeight="1" x14ac:dyDescent="0.2">
      <c r="A241" s="714" t="s">
        <v>893</v>
      </c>
      <c r="B241" s="714" t="s">
        <v>893</v>
      </c>
      <c r="C241" s="714" t="s">
        <v>893</v>
      </c>
      <c r="D241" s="716" t="s">
        <v>893</v>
      </c>
    </row>
    <row r="242" spans="1:4" ht="30" x14ac:dyDescent="0.2">
      <c r="A242" s="848" t="s">
        <v>894</v>
      </c>
      <c r="B242" s="849" t="s">
        <v>894</v>
      </c>
      <c r="C242" s="849" t="s">
        <v>894</v>
      </c>
      <c r="D242" s="717" t="s">
        <v>894</v>
      </c>
    </row>
    <row r="243" spans="1:4" ht="45" x14ac:dyDescent="0.2">
      <c r="A243" s="848" t="s">
        <v>895</v>
      </c>
      <c r="B243" s="849" t="s">
        <v>895</v>
      </c>
      <c r="C243" s="849" t="s">
        <v>895</v>
      </c>
      <c r="D243" s="717" t="s">
        <v>895</v>
      </c>
    </row>
    <row r="244" spans="1:4" ht="60" x14ac:dyDescent="0.2">
      <c r="A244" s="848" t="s">
        <v>896</v>
      </c>
      <c r="B244" s="849" t="s">
        <v>896</v>
      </c>
      <c r="C244" s="849" t="s">
        <v>897</v>
      </c>
      <c r="D244" s="717" t="s">
        <v>897</v>
      </c>
    </row>
    <row r="245" spans="1:4" ht="30" x14ac:dyDescent="0.2">
      <c r="A245" s="848" t="s">
        <v>898</v>
      </c>
      <c r="B245" s="849" t="s">
        <v>898</v>
      </c>
      <c r="C245" s="849" t="s">
        <v>899</v>
      </c>
      <c r="D245" s="717" t="s">
        <v>899</v>
      </c>
    </row>
    <row r="246" spans="1:4" ht="75" x14ac:dyDescent="0.2">
      <c r="A246" s="848" t="s">
        <v>900</v>
      </c>
      <c r="B246" s="849" t="s">
        <v>900</v>
      </c>
      <c r="C246" s="849" t="s">
        <v>901</v>
      </c>
      <c r="D246" s="717" t="s">
        <v>901</v>
      </c>
    </row>
    <row r="247" spans="1:4" ht="45" x14ac:dyDescent="0.2">
      <c r="A247" s="848" t="s">
        <v>902</v>
      </c>
      <c r="B247" s="849" t="s">
        <v>902</v>
      </c>
      <c r="C247" s="849" t="s">
        <v>903</v>
      </c>
      <c r="D247" s="717" t="s">
        <v>903</v>
      </c>
    </row>
    <row r="248" spans="1:4" ht="33.6" customHeight="1" x14ac:dyDescent="0.2">
      <c r="A248" s="714" t="s">
        <v>904</v>
      </c>
      <c r="B248" s="714" t="s">
        <v>904</v>
      </c>
      <c r="C248" s="714" t="s">
        <v>904</v>
      </c>
      <c r="D248" s="716" t="s">
        <v>904</v>
      </c>
    </row>
    <row r="249" spans="1:4" ht="30" x14ac:dyDescent="0.2">
      <c r="A249" s="848" t="s">
        <v>905</v>
      </c>
      <c r="B249" s="849" t="s">
        <v>905</v>
      </c>
      <c r="C249" s="849" t="s">
        <v>905</v>
      </c>
      <c r="D249" s="717" t="s">
        <v>905</v>
      </c>
    </row>
    <row r="250" spans="1:4" ht="30" x14ac:dyDescent="0.2">
      <c r="A250" s="848" t="s">
        <v>906</v>
      </c>
      <c r="B250" s="849" t="s">
        <v>906</v>
      </c>
      <c r="C250" s="849" t="s">
        <v>906</v>
      </c>
      <c r="D250" s="717" t="s">
        <v>906</v>
      </c>
    </row>
    <row r="251" spans="1:4" ht="45" x14ac:dyDescent="0.2">
      <c r="A251" s="848" t="s">
        <v>907</v>
      </c>
      <c r="B251" s="849" t="s">
        <v>907</v>
      </c>
      <c r="C251" s="849" t="s">
        <v>907</v>
      </c>
      <c r="D251" s="717" t="s">
        <v>907</v>
      </c>
    </row>
    <row r="252" spans="1:4" ht="30" x14ac:dyDescent="0.2">
      <c r="A252" s="848" t="s">
        <v>908</v>
      </c>
      <c r="B252" s="849" t="s">
        <v>908</v>
      </c>
      <c r="C252" s="849" t="s">
        <v>908</v>
      </c>
      <c r="D252" s="717" t="s">
        <v>908</v>
      </c>
    </row>
    <row r="253" spans="1:4" ht="30" x14ac:dyDescent="0.2">
      <c r="A253" s="848" t="s">
        <v>909</v>
      </c>
      <c r="B253" s="849" t="s">
        <v>909</v>
      </c>
      <c r="C253" s="849" t="s">
        <v>909</v>
      </c>
      <c r="D253" s="717" t="s">
        <v>909</v>
      </c>
    </row>
    <row r="254" spans="1:4" ht="30" x14ac:dyDescent="0.2">
      <c r="A254" s="848" t="s">
        <v>910</v>
      </c>
      <c r="B254" s="849" t="s">
        <v>910</v>
      </c>
      <c r="C254" s="849" t="s">
        <v>910</v>
      </c>
      <c r="D254" s="717" t="s">
        <v>910</v>
      </c>
    </row>
    <row r="255" spans="1:4" ht="30.75" customHeight="1" x14ac:dyDescent="0.2">
      <c r="A255" s="848" t="s">
        <v>911</v>
      </c>
      <c r="B255" s="849" t="s">
        <v>911</v>
      </c>
      <c r="C255" s="849" t="s">
        <v>911</v>
      </c>
      <c r="D255" s="717" t="s">
        <v>911</v>
      </c>
    </row>
    <row r="256" spans="1:4" ht="60" x14ac:dyDescent="0.2">
      <c r="A256" s="848" t="s">
        <v>912</v>
      </c>
      <c r="B256" s="849" t="s">
        <v>912</v>
      </c>
      <c r="C256" s="849" t="s">
        <v>912</v>
      </c>
      <c r="D256" s="717" t="s">
        <v>912</v>
      </c>
    </row>
    <row r="257" spans="1:4" ht="36" customHeight="1" x14ac:dyDescent="0.2">
      <c r="A257" s="714" t="s">
        <v>913</v>
      </c>
      <c r="B257" s="714" t="s">
        <v>913</v>
      </c>
      <c r="C257" s="714" t="s">
        <v>913</v>
      </c>
      <c r="D257" s="716" t="s">
        <v>913</v>
      </c>
    </row>
    <row r="258" spans="1:4" ht="30" x14ac:dyDescent="0.2">
      <c r="A258" s="848" t="s">
        <v>914</v>
      </c>
      <c r="B258" s="849" t="s">
        <v>914</v>
      </c>
      <c r="C258" s="849" t="s">
        <v>914</v>
      </c>
      <c r="D258" s="717" t="s">
        <v>914</v>
      </c>
    </row>
    <row r="259" spans="1:4" ht="30.75" customHeight="1" x14ac:dyDescent="0.2">
      <c r="A259" s="848" t="s">
        <v>915</v>
      </c>
      <c r="B259" s="849" t="s">
        <v>915</v>
      </c>
      <c r="C259" s="849" t="s">
        <v>915</v>
      </c>
      <c r="D259" s="717" t="s">
        <v>915</v>
      </c>
    </row>
    <row r="260" spans="1:4" ht="30" x14ac:dyDescent="0.2">
      <c r="A260" s="848" t="s">
        <v>916</v>
      </c>
      <c r="B260" s="849" t="s">
        <v>916</v>
      </c>
      <c r="C260" s="849" t="s">
        <v>916</v>
      </c>
      <c r="D260" s="717" t="s">
        <v>916</v>
      </c>
    </row>
    <row r="261" spans="1:4" ht="30" x14ac:dyDescent="0.2">
      <c r="A261" s="848" t="s">
        <v>917</v>
      </c>
      <c r="B261" s="849" t="s">
        <v>917</v>
      </c>
      <c r="C261" s="849" t="s">
        <v>917</v>
      </c>
      <c r="D261" s="717" t="s">
        <v>917</v>
      </c>
    </row>
    <row r="262" spans="1:4" ht="30" x14ac:dyDescent="0.2">
      <c r="A262" s="848" t="s">
        <v>918</v>
      </c>
      <c r="B262" s="849" t="s">
        <v>918</v>
      </c>
      <c r="C262" s="849" t="s">
        <v>918</v>
      </c>
      <c r="D262" s="717" t="s">
        <v>918</v>
      </c>
    </row>
    <row r="263" spans="1:4" ht="30" x14ac:dyDescent="0.2">
      <c r="A263" s="848" t="s">
        <v>919</v>
      </c>
      <c r="B263" s="849" t="s">
        <v>919</v>
      </c>
      <c r="C263" s="849" t="s">
        <v>919</v>
      </c>
      <c r="D263" s="717" t="s">
        <v>919</v>
      </c>
    </row>
    <row r="264" spans="1:4" ht="45" x14ac:dyDescent="0.2">
      <c r="A264" s="848" t="s">
        <v>920</v>
      </c>
      <c r="B264" s="849" t="s">
        <v>920</v>
      </c>
      <c r="C264" s="849" t="s">
        <v>920</v>
      </c>
      <c r="D264" s="717" t="s">
        <v>920</v>
      </c>
    </row>
    <row r="265" spans="1:4" ht="30" x14ac:dyDescent="0.2">
      <c r="A265" s="848" t="s">
        <v>921</v>
      </c>
      <c r="B265" s="849" t="s">
        <v>921</v>
      </c>
      <c r="C265" s="849" t="s">
        <v>921</v>
      </c>
      <c r="D265" s="717" t="s">
        <v>921</v>
      </c>
    </row>
    <row r="266" spans="1:4" ht="45" x14ac:dyDescent="0.2">
      <c r="A266" s="714" t="s">
        <v>922</v>
      </c>
      <c r="B266" s="714" t="s">
        <v>922</v>
      </c>
      <c r="C266" s="714" t="s">
        <v>922</v>
      </c>
      <c r="D266" s="716" t="s">
        <v>922</v>
      </c>
    </row>
    <row r="267" spans="1:4" ht="45" x14ac:dyDescent="0.2">
      <c r="A267" s="848" t="s">
        <v>923</v>
      </c>
      <c r="B267" s="849" t="s">
        <v>923</v>
      </c>
      <c r="C267" s="849" t="s">
        <v>923</v>
      </c>
      <c r="D267" s="717" t="s">
        <v>923</v>
      </c>
    </row>
    <row r="268" spans="1:4" ht="45" x14ac:dyDescent="0.2">
      <c r="A268" s="848" t="s">
        <v>924</v>
      </c>
      <c r="B268" s="849" t="s">
        <v>924</v>
      </c>
      <c r="C268" s="849" t="s">
        <v>924</v>
      </c>
      <c r="D268" s="717" t="s">
        <v>924</v>
      </c>
    </row>
    <row r="269" spans="1:4" ht="45" x14ac:dyDescent="0.2">
      <c r="A269" s="848" t="s">
        <v>925</v>
      </c>
      <c r="B269" s="849" t="s">
        <v>925</v>
      </c>
      <c r="C269" s="849" t="s">
        <v>925</v>
      </c>
      <c r="D269" s="717" t="s">
        <v>925</v>
      </c>
    </row>
    <row r="270" spans="1:4" ht="30" x14ac:dyDescent="0.2">
      <c r="A270" s="714" t="s">
        <v>926</v>
      </c>
      <c r="B270" s="714" t="s">
        <v>926</v>
      </c>
      <c r="C270" s="714" t="s">
        <v>926</v>
      </c>
      <c r="D270" s="716" t="s">
        <v>926</v>
      </c>
    </row>
    <row r="271" spans="1:4" ht="45" x14ac:dyDescent="0.2">
      <c r="A271" s="848" t="s">
        <v>927</v>
      </c>
      <c r="B271" s="849" t="s">
        <v>927</v>
      </c>
      <c r="C271" s="849" t="s">
        <v>927</v>
      </c>
      <c r="D271" s="717" t="s">
        <v>927</v>
      </c>
    </row>
    <row r="272" spans="1:4" ht="30" x14ac:dyDescent="0.2">
      <c r="A272" s="848" t="s">
        <v>928</v>
      </c>
      <c r="B272" s="849" t="s">
        <v>928</v>
      </c>
      <c r="C272" s="849" t="s">
        <v>928</v>
      </c>
      <c r="D272" s="717" t="s">
        <v>928</v>
      </c>
    </row>
    <row r="273" spans="1:4" ht="30" x14ac:dyDescent="0.2">
      <c r="A273" s="848" t="s">
        <v>929</v>
      </c>
      <c r="B273" s="849" t="s">
        <v>929</v>
      </c>
      <c r="C273" s="849" t="s">
        <v>929</v>
      </c>
      <c r="D273" s="717" t="s">
        <v>929</v>
      </c>
    </row>
    <row r="274" spans="1:4" ht="30.75" customHeight="1" x14ac:dyDescent="0.2">
      <c r="A274" s="848" t="s">
        <v>930</v>
      </c>
      <c r="B274" s="849" t="s">
        <v>930</v>
      </c>
      <c r="C274" s="849" t="s">
        <v>930</v>
      </c>
      <c r="D274" s="717" t="s">
        <v>930</v>
      </c>
    </row>
    <row r="275" spans="1:4" ht="45" x14ac:dyDescent="0.2">
      <c r="A275" s="848" t="s">
        <v>931</v>
      </c>
      <c r="B275" s="849" t="s">
        <v>931</v>
      </c>
      <c r="C275" s="849" t="s">
        <v>931</v>
      </c>
      <c r="D275" s="717" t="s">
        <v>931</v>
      </c>
    </row>
    <row r="276" spans="1:4" ht="60" x14ac:dyDescent="0.2">
      <c r="A276" s="848" t="s">
        <v>932</v>
      </c>
      <c r="B276" s="849" t="s">
        <v>932</v>
      </c>
      <c r="C276" s="849" t="s">
        <v>932</v>
      </c>
      <c r="D276" s="717" t="s">
        <v>932</v>
      </c>
    </row>
    <row r="277" spans="1:4" ht="45.75" customHeight="1" x14ac:dyDescent="0.2">
      <c r="A277" s="848" t="s">
        <v>933</v>
      </c>
      <c r="B277" s="849" t="s">
        <v>933</v>
      </c>
      <c r="C277" s="849" t="s">
        <v>933</v>
      </c>
      <c r="D277" s="717" t="s">
        <v>933</v>
      </c>
    </row>
    <row r="278" spans="1:4" ht="45" x14ac:dyDescent="0.2">
      <c r="A278" s="848" t="s">
        <v>934</v>
      </c>
      <c r="B278" s="849" t="s">
        <v>934</v>
      </c>
      <c r="C278" s="849" t="s">
        <v>934</v>
      </c>
      <c r="D278" s="717" t="s">
        <v>934</v>
      </c>
    </row>
    <row r="279" spans="1:4" ht="27" customHeight="1" x14ac:dyDescent="0.2">
      <c r="A279" s="713" t="s">
        <v>267</v>
      </c>
      <c r="B279" s="713" t="s">
        <v>267</v>
      </c>
      <c r="C279" s="713" t="s">
        <v>267</v>
      </c>
      <c r="D279" s="713" t="s">
        <v>267</v>
      </c>
    </row>
    <row r="280" spans="1:4" ht="34.15" customHeight="1" x14ac:dyDescent="0.2">
      <c r="A280" s="714" t="s">
        <v>935</v>
      </c>
      <c r="B280" s="714" t="s">
        <v>935</v>
      </c>
      <c r="C280" s="714" t="s">
        <v>935</v>
      </c>
      <c r="D280" s="716" t="s">
        <v>935</v>
      </c>
    </row>
    <row r="281" spans="1:4" ht="30" x14ac:dyDescent="0.2">
      <c r="A281" s="848" t="s">
        <v>936</v>
      </c>
      <c r="B281" s="849" t="s">
        <v>936</v>
      </c>
      <c r="C281" s="849" t="s">
        <v>936</v>
      </c>
      <c r="D281" s="717" t="s">
        <v>936</v>
      </c>
    </row>
    <row r="282" spans="1:4" ht="15" x14ac:dyDescent="0.2">
      <c r="A282" s="848" t="s">
        <v>937</v>
      </c>
      <c r="B282" s="849" t="s">
        <v>937</v>
      </c>
      <c r="C282" s="849" t="s">
        <v>937</v>
      </c>
      <c r="D282" s="717" t="s">
        <v>937</v>
      </c>
    </row>
    <row r="283" spans="1:4" ht="30" x14ac:dyDescent="0.2">
      <c r="A283" s="848" t="s">
        <v>938</v>
      </c>
      <c r="B283" s="849" t="s">
        <v>938</v>
      </c>
      <c r="C283" s="849" t="s">
        <v>938</v>
      </c>
      <c r="D283" s="717" t="s">
        <v>938</v>
      </c>
    </row>
    <row r="284" spans="1:4" ht="37.15" customHeight="1" x14ac:dyDescent="0.2">
      <c r="A284" s="714" t="s">
        <v>939</v>
      </c>
      <c r="B284" s="714" t="s">
        <v>939</v>
      </c>
      <c r="C284" s="714" t="s">
        <v>939</v>
      </c>
      <c r="D284" s="716" t="s">
        <v>939</v>
      </c>
    </row>
    <row r="285" spans="1:4" ht="30" x14ac:dyDescent="0.2">
      <c r="A285" s="848" t="s">
        <v>940</v>
      </c>
      <c r="B285" s="849" t="s">
        <v>940</v>
      </c>
      <c r="C285" s="849" t="s">
        <v>940</v>
      </c>
      <c r="D285" s="717" t="s">
        <v>940</v>
      </c>
    </row>
    <row r="286" spans="1:4" ht="45" x14ac:dyDescent="0.2">
      <c r="A286" s="848" t="s">
        <v>941</v>
      </c>
      <c r="B286" s="849" t="s">
        <v>941</v>
      </c>
      <c r="C286" s="849" t="s">
        <v>941</v>
      </c>
      <c r="D286" s="717" t="s">
        <v>941</v>
      </c>
    </row>
    <row r="287" spans="1:4" ht="30" x14ac:dyDescent="0.2">
      <c r="A287" s="848" t="s">
        <v>942</v>
      </c>
      <c r="B287" s="849" t="s">
        <v>942</v>
      </c>
      <c r="C287" s="849" t="s">
        <v>942</v>
      </c>
      <c r="D287" s="717" t="s">
        <v>942</v>
      </c>
    </row>
    <row r="288" spans="1:4" ht="30" x14ac:dyDescent="0.2">
      <c r="A288" s="848" t="s">
        <v>943</v>
      </c>
      <c r="B288" s="849" t="s">
        <v>943</v>
      </c>
      <c r="C288" s="849" t="s">
        <v>943</v>
      </c>
      <c r="D288" s="717" t="s">
        <v>943</v>
      </c>
    </row>
    <row r="289" spans="1:5" ht="30" x14ac:dyDescent="0.2">
      <c r="A289" s="848" t="s">
        <v>944</v>
      </c>
      <c r="B289" s="849" t="s">
        <v>944</v>
      </c>
      <c r="C289" s="849" t="s">
        <v>944</v>
      </c>
      <c r="D289" s="717" t="s">
        <v>944</v>
      </c>
    </row>
    <row r="290" spans="1:5" ht="60.75" customHeight="1" x14ac:dyDescent="0.2">
      <c r="A290" s="848" t="s">
        <v>945</v>
      </c>
      <c r="B290" s="849" t="s">
        <v>945</v>
      </c>
      <c r="C290" s="849" t="s">
        <v>945</v>
      </c>
      <c r="D290" s="717" t="s">
        <v>945</v>
      </c>
    </row>
    <row r="291" spans="1:5" ht="45" x14ac:dyDescent="0.2">
      <c r="A291" s="848" t="s">
        <v>946</v>
      </c>
      <c r="B291" s="849" t="s">
        <v>946</v>
      </c>
      <c r="C291" s="849" t="s">
        <v>946</v>
      </c>
      <c r="D291" s="717" t="s">
        <v>946</v>
      </c>
    </row>
    <row r="292" spans="1:5" ht="30" x14ac:dyDescent="0.2">
      <c r="A292" s="848" t="s">
        <v>947</v>
      </c>
      <c r="B292" s="849" t="s">
        <v>947</v>
      </c>
      <c r="C292" s="849" t="s">
        <v>947</v>
      </c>
      <c r="D292" s="717" t="s">
        <v>947</v>
      </c>
    </row>
    <row r="293" spans="1:5" ht="30" x14ac:dyDescent="0.2">
      <c r="A293" s="848" t="s">
        <v>948</v>
      </c>
      <c r="B293" s="849" t="s">
        <v>948</v>
      </c>
      <c r="C293" s="849" t="s">
        <v>948</v>
      </c>
      <c r="D293" s="717" t="s">
        <v>948</v>
      </c>
    </row>
    <row r="294" spans="1:5" ht="45" x14ac:dyDescent="0.2">
      <c r="A294" s="848" t="s">
        <v>949</v>
      </c>
      <c r="B294" s="849" t="s">
        <v>949</v>
      </c>
      <c r="C294" s="849" t="s">
        <v>949</v>
      </c>
      <c r="D294" s="717" t="s">
        <v>949</v>
      </c>
    </row>
    <row r="295" spans="1:5" ht="25.9" customHeight="1" x14ac:dyDescent="0.2">
      <c r="A295" s="714" t="s">
        <v>950</v>
      </c>
      <c r="B295" s="714" t="s">
        <v>950</v>
      </c>
      <c r="C295" s="714" t="s">
        <v>950</v>
      </c>
      <c r="D295" s="727" t="s">
        <v>950</v>
      </c>
      <c r="E295" s="733"/>
    </row>
    <row r="296" spans="1:5" ht="18" customHeight="1" x14ac:dyDescent="0.2">
      <c r="A296" s="848" t="s">
        <v>951</v>
      </c>
      <c r="B296" s="849" t="s">
        <v>951</v>
      </c>
      <c r="C296" s="849" t="s">
        <v>951</v>
      </c>
      <c r="D296" s="728" t="s">
        <v>951</v>
      </c>
    </row>
    <row r="297" spans="1:5" ht="15" customHeight="1" x14ac:dyDescent="0.2">
      <c r="A297" s="848" t="s">
        <v>952</v>
      </c>
      <c r="B297" s="849" t="s">
        <v>952</v>
      </c>
      <c r="C297" s="849" t="s">
        <v>952</v>
      </c>
      <c r="D297" s="717" t="s">
        <v>952</v>
      </c>
    </row>
    <row r="298" spans="1:5" ht="24.6" customHeight="1" x14ac:dyDescent="0.2">
      <c r="A298" s="714" t="s">
        <v>953</v>
      </c>
      <c r="B298" s="714" t="s">
        <v>953</v>
      </c>
      <c r="C298" s="714" t="s">
        <v>953</v>
      </c>
      <c r="D298" s="716" t="s">
        <v>953</v>
      </c>
    </row>
    <row r="299" spans="1:5" ht="30" x14ac:dyDescent="0.2">
      <c r="A299" s="848" t="s">
        <v>954</v>
      </c>
      <c r="B299" s="849" t="s">
        <v>954</v>
      </c>
      <c r="C299" s="849" t="s">
        <v>954</v>
      </c>
      <c r="D299" s="717" t="s">
        <v>954</v>
      </c>
    </row>
    <row r="300" spans="1:5" ht="30" x14ac:dyDescent="0.2">
      <c r="A300" s="848" t="s">
        <v>955</v>
      </c>
      <c r="B300" s="849" t="s">
        <v>955</v>
      </c>
      <c r="C300" s="849" t="s">
        <v>955</v>
      </c>
      <c r="D300" s="717" t="s">
        <v>955</v>
      </c>
    </row>
    <row r="301" spans="1:5" ht="30" x14ac:dyDescent="0.2">
      <c r="A301" s="848" t="s">
        <v>956</v>
      </c>
      <c r="B301" s="849" t="s">
        <v>956</v>
      </c>
      <c r="C301" s="849" t="s">
        <v>956</v>
      </c>
      <c r="D301" s="717" t="s">
        <v>956</v>
      </c>
    </row>
    <row r="302" spans="1:5" ht="45" x14ac:dyDescent="0.2">
      <c r="A302" s="848" t="s">
        <v>957</v>
      </c>
      <c r="B302" s="849" t="s">
        <v>957</v>
      </c>
      <c r="C302" s="849" t="s">
        <v>957</v>
      </c>
      <c r="D302" s="717" t="s">
        <v>957</v>
      </c>
    </row>
    <row r="303" spans="1:5" ht="51.6" customHeight="1" x14ac:dyDescent="0.2">
      <c r="A303" s="848"/>
      <c r="B303" s="849"/>
      <c r="C303" s="721" t="s">
        <v>958</v>
      </c>
      <c r="D303" s="717" t="s">
        <v>958</v>
      </c>
    </row>
    <row r="304" spans="1:5" ht="37.15" customHeight="1" x14ac:dyDescent="0.2">
      <c r="A304" s="713" t="s">
        <v>268</v>
      </c>
      <c r="B304" s="713" t="s">
        <v>268</v>
      </c>
      <c r="C304" s="713" t="s">
        <v>268</v>
      </c>
      <c r="D304" s="713" t="s">
        <v>268</v>
      </c>
    </row>
    <row r="305" spans="1:4" ht="34.15" customHeight="1" x14ac:dyDescent="0.2">
      <c r="A305" s="714" t="s">
        <v>959</v>
      </c>
      <c r="B305" s="719" t="s">
        <v>959</v>
      </c>
      <c r="C305" s="714" t="s">
        <v>959</v>
      </c>
      <c r="D305" s="727" t="s">
        <v>959</v>
      </c>
    </row>
    <row r="306" spans="1:4" ht="30" x14ac:dyDescent="0.2">
      <c r="A306" s="848" t="s">
        <v>960</v>
      </c>
      <c r="B306" s="849" t="s">
        <v>960</v>
      </c>
      <c r="C306" s="849" t="s">
        <v>960</v>
      </c>
      <c r="D306" s="717" t="s">
        <v>960</v>
      </c>
    </row>
    <row r="307" spans="1:4" ht="64.150000000000006" customHeight="1" x14ac:dyDescent="0.2">
      <c r="A307" s="848" t="s">
        <v>961</v>
      </c>
      <c r="B307" s="849" t="s">
        <v>961</v>
      </c>
      <c r="C307" s="726" t="s">
        <v>961</v>
      </c>
      <c r="D307" s="717" t="s">
        <v>961</v>
      </c>
    </row>
    <row r="308" spans="1:4" ht="63.6" customHeight="1" x14ac:dyDescent="0.2">
      <c r="A308" s="848" t="s">
        <v>962</v>
      </c>
      <c r="B308" s="726" t="s">
        <v>962</v>
      </c>
      <c r="C308" s="849" t="s">
        <v>962</v>
      </c>
      <c r="D308" s="717" t="s">
        <v>962</v>
      </c>
    </row>
    <row r="309" spans="1:4" ht="15" x14ac:dyDescent="0.2">
      <c r="A309" s="848" t="s">
        <v>963</v>
      </c>
      <c r="B309" s="849" t="s">
        <v>963</v>
      </c>
      <c r="C309" s="849" t="s">
        <v>963</v>
      </c>
      <c r="D309" s="717" t="s">
        <v>963</v>
      </c>
    </row>
    <row r="310" spans="1:4" ht="75" x14ac:dyDescent="0.2">
      <c r="A310" s="848" t="s">
        <v>964</v>
      </c>
      <c r="B310" s="849" t="s">
        <v>964</v>
      </c>
      <c r="C310" s="849" t="s">
        <v>964</v>
      </c>
      <c r="D310" s="717" t="s">
        <v>964</v>
      </c>
    </row>
    <row r="311" spans="1:4" ht="45" x14ac:dyDescent="0.2">
      <c r="A311" s="848" t="s">
        <v>965</v>
      </c>
      <c r="B311" s="849" t="s">
        <v>966</v>
      </c>
      <c r="C311" s="849" t="s">
        <v>966</v>
      </c>
      <c r="D311" s="717" t="s">
        <v>966</v>
      </c>
    </row>
    <row r="312" spans="1:4" ht="34.15" customHeight="1" x14ac:dyDescent="0.2">
      <c r="A312" s="848" t="s">
        <v>967</v>
      </c>
      <c r="B312" s="849" t="s">
        <v>967</v>
      </c>
      <c r="C312" s="849" t="s">
        <v>967</v>
      </c>
      <c r="D312" s="728" t="s">
        <v>967</v>
      </c>
    </row>
    <row r="313" spans="1:4" ht="45" x14ac:dyDescent="0.2">
      <c r="A313" s="848" t="s">
        <v>968</v>
      </c>
      <c r="B313" s="720" t="s">
        <v>969</v>
      </c>
      <c r="C313" s="849" t="s">
        <v>969</v>
      </c>
      <c r="D313" s="734"/>
    </row>
    <row r="314" spans="1:4" ht="49.15" customHeight="1" x14ac:dyDescent="0.2">
      <c r="A314" s="848"/>
      <c r="B314" s="721" t="s">
        <v>970</v>
      </c>
      <c r="C314" s="735" t="s">
        <v>971</v>
      </c>
      <c r="D314" s="736" t="s">
        <v>971</v>
      </c>
    </row>
    <row r="315" spans="1:4" ht="48" customHeight="1" x14ac:dyDescent="0.2">
      <c r="A315" s="714" t="s">
        <v>972</v>
      </c>
      <c r="B315" s="714" t="s">
        <v>972</v>
      </c>
      <c r="C315" s="714" t="s">
        <v>972</v>
      </c>
      <c r="D315" s="716" t="s">
        <v>972</v>
      </c>
    </row>
    <row r="316" spans="1:4" ht="30.75" customHeight="1" x14ac:dyDescent="0.2">
      <c r="A316" s="848" t="s">
        <v>973</v>
      </c>
      <c r="B316" s="849" t="s">
        <v>973</v>
      </c>
      <c r="C316" s="849" t="s">
        <v>973</v>
      </c>
      <c r="D316" s="717" t="s">
        <v>973</v>
      </c>
    </row>
    <row r="317" spans="1:4" ht="45" x14ac:dyDescent="0.2">
      <c r="A317" s="848" t="s">
        <v>974</v>
      </c>
      <c r="B317" s="849" t="s">
        <v>974</v>
      </c>
      <c r="C317" s="849" t="s">
        <v>974</v>
      </c>
      <c r="D317" s="717" t="s">
        <v>974</v>
      </c>
    </row>
    <row r="318" spans="1:4" ht="60" x14ac:dyDescent="0.2">
      <c r="A318" s="848" t="s">
        <v>975</v>
      </c>
      <c r="B318" s="849" t="s">
        <v>975</v>
      </c>
      <c r="C318" s="849" t="s">
        <v>975</v>
      </c>
      <c r="D318" s="717" t="s">
        <v>975</v>
      </c>
    </row>
    <row r="319" spans="1:4" ht="75" x14ac:dyDescent="0.2">
      <c r="A319" s="848" t="s">
        <v>976</v>
      </c>
      <c r="B319" s="849" t="s">
        <v>976</v>
      </c>
      <c r="C319" s="849" t="s">
        <v>976</v>
      </c>
      <c r="D319" s="717" t="s">
        <v>976</v>
      </c>
    </row>
    <row r="320" spans="1:4" ht="54" customHeight="1" x14ac:dyDescent="0.2">
      <c r="A320" s="714" t="s">
        <v>977</v>
      </c>
      <c r="B320" s="719" t="s">
        <v>977</v>
      </c>
      <c r="C320" s="714" t="s">
        <v>977</v>
      </c>
      <c r="D320" s="716" t="s">
        <v>977</v>
      </c>
    </row>
    <row r="321" spans="1:4" ht="30.75" customHeight="1" x14ac:dyDescent="0.2">
      <c r="A321" s="848" t="s">
        <v>978</v>
      </c>
      <c r="B321" s="849" t="s">
        <v>978</v>
      </c>
      <c r="C321" s="849" t="s">
        <v>978</v>
      </c>
      <c r="D321" s="717" t="s">
        <v>978</v>
      </c>
    </row>
    <row r="322" spans="1:4" ht="37.15" customHeight="1" x14ac:dyDescent="0.2">
      <c r="A322" s="848" t="s">
        <v>979</v>
      </c>
      <c r="B322" s="726" t="s">
        <v>979</v>
      </c>
      <c r="C322" s="849" t="s">
        <v>979</v>
      </c>
      <c r="D322" s="717" t="s">
        <v>979</v>
      </c>
    </row>
    <row r="323" spans="1:4" ht="60" x14ac:dyDescent="0.2">
      <c r="A323" s="848" t="s">
        <v>980</v>
      </c>
      <c r="B323" s="849" t="s">
        <v>980</v>
      </c>
      <c r="C323" s="849" t="s">
        <v>981</v>
      </c>
      <c r="D323" s="717" t="s">
        <v>981</v>
      </c>
    </row>
    <row r="324" spans="1:4" ht="30" x14ac:dyDescent="0.2">
      <c r="A324" s="848" t="s">
        <v>982</v>
      </c>
      <c r="B324" s="849" t="s">
        <v>982</v>
      </c>
      <c r="C324" s="849" t="s">
        <v>982</v>
      </c>
      <c r="D324" s="717" t="s">
        <v>982</v>
      </c>
    </row>
    <row r="325" spans="1:4" ht="30" x14ac:dyDescent="0.2">
      <c r="A325" s="848" t="s">
        <v>983</v>
      </c>
      <c r="B325" s="849" t="s">
        <v>983</v>
      </c>
      <c r="C325" s="849" t="s">
        <v>983</v>
      </c>
      <c r="D325" s="717" t="s">
        <v>983</v>
      </c>
    </row>
    <row r="326" spans="1:4" ht="47.45" customHeight="1" x14ac:dyDescent="0.2">
      <c r="A326" s="713" t="s">
        <v>269</v>
      </c>
      <c r="B326" s="713" t="s">
        <v>269</v>
      </c>
      <c r="C326" s="713" t="s">
        <v>269</v>
      </c>
      <c r="D326" s="737" t="s">
        <v>269</v>
      </c>
    </row>
    <row r="327" spans="1:4" ht="67.150000000000006" customHeight="1" x14ac:dyDescent="0.2">
      <c r="A327" s="714" t="s">
        <v>984</v>
      </c>
      <c r="B327" s="714" t="s">
        <v>984</v>
      </c>
      <c r="C327" s="715" t="s">
        <v>984</v>
      </c>
      <c r="D327" s="734"/>
    </row>
    <row r="328" spans="1:4" ht="25.5" x14ac:dyDescent="0.2">
      <c r="A328" s="848" t="s">
        <v>985</v>
      </c>
      <c r="B328" s="849" t="s">
        <v>985</v>
      </c>
      <c r="C328" s="849" t="s">
        <v>985</v>
      </c>
      <c r="D328" s="734"/>
    </row>
    <row r="329" spans="1:4" ht="73.150000000000006" customHeight="1" x14ac:dyDescent="0.2">
      <c r="A329" s="848" t="s">
        <v>986</v>
      </c>
      <c r="B329" s="849" t="s">
        <v>986</v>
      </c>
      <c r="C329" s="726" t="s">
        <v>986</v>
      </c>
      <c r="D329" s="734"/>
    </row>
    <row r="330" spans="1:4" ht="67.150000000000006" customHeight="1" x14ac:dyDescent="0.2">
      <c r="A330" s="714" t="s">
        <v>987</v>
      </c>
      <c r="B330" s="714" t="s">
        <v>987</v>
      </c>
      <c r="C330" s="714" t="s">
        <v>987</v>
      </c>
      <c r="D330" s="738" t="s">
        <v>1760</v>
      </c>
    </row>
    <row r="331" spans="1:4" ht="30" x14ac:dyDescent="0.2">
      <c r="A331" s="848" t="s">
        <v>988</v>
      </c>
      <c r="B331" s="849" t="s">
        <v>988</v>
      </c>
      <c r="C331" s="849" t="s">
        <v>988</v>
      </c>
      <c r="D331" s="717" t="s">
        <v>988</v>
      </c>
    </row>
    <row r="332" spans="1:4" ht="67.150000000000006" customHeight="1" x14ac:dyDescent="0.2">
      <c r="A332" s="848" t="s">
        <v>989</v>
      </c>
      <c r="B332" s="849" t="s">
        <v>990</v>
      </c>
      <c r="C332" s="849" t="s">
        <v>990</v>
      </c>
      <c r="D332" s="722" t="s">
        <v>1761</v>
      </c>
    </row>
    <row r="333" spans="1:4" ht="82.15" customHeight="1" x14ac:dyDescent="0.2">
      <c r="A333" s="848" t="s">
        <v>991</v>
      </c>
      <c r="B333" s="849" t="s">
        <v>991</v>
      </c>
      <c r="C333" s="849" t="s">
        <v>991</v>
      </c>
      <c r="D333" s="734"/>
    </row>
    <row r="334" spans="1:4" ht="75" customHeight="1" x14ac:dyDescent="0.2">
      <c r="A334" s="848"/>
      <c r="B334" s="849"/>
      <c r="C334" s="849"/>
      <c r="D334" s="843" t="s">
        <v>1762</v>
      </c>
    </row>
    <row r="335" spans="1:4" ht="49.15" customHeight="1" x14ac:dyDescent="0.2">
      <c r="A335" s="714" t="s">
        <v>992</v>
      </c>
      <c r="B335" s="714" t="s">
        <v>992</v>
      </c>
      <c r="C335" s="715" t="s">
        <v>992</v>
      </c>
      <c r="D335" s="739" t="s">
        <v>1763</v>
      </c>
    </row>
    <row r="336" spans="1:4" ht="36" customHeight="1" x14ac:dyDescent="0.2">
      <c r="A336" s="848" t="s">
        <v>993</v>
      </c>
      <c r="B336" s="849" t="s">
        <v>993</v>
      </c>
      <c r="C336" s="849" t="s">
        <v>993</v>
      </c>
      <c r="D336" s="717" t="s">
        <v>993</v>
      </c>
    </row>
    <row r="337" spans="1:5" ht="73.5" customHeight="1" x14ac:dyDescent="0.2">
      <c r="A337" s="848" t="s">
        <v>994</v>
      </c>
      <c r="B337" s="849" t="s">
        <v>994</v>
      </c>
      <c r="C337" s="726" t="s">
        <v>994</v>
      </c>
      <c r="D337" s="740" t="s">
        <v>1764</v>
      </c>
      <c r="E337" s="733"/>
    </row>
    <row r="338" spans="1:5" ht="66" customHeight="1" x14ac:dyDescent="0.2">
      <c r="A338" s="848"/>
      <c r="B338" s="849"/>
      <c r="C338" s="726"/>
      <c r="D338" s="844" t="s">
        <v>1765</v>
      </c>
      <c r="E338" s="701"/>
    </row>
    <row r="339" spans="1:5" ht="40.15" customHeight="1" x14ac:dyDescent="0.2">
      <c r="A339" s="713" t="s">
        <v>270</v>
      </c>
      <c r="B339" s="713" t="s">
        <v>270</v>
      </c>
      <c r="C339" s="713" t="s">
        <v>270</v>
      </c>
      <c r="D339" s="724" t="s">
        <v>270</v>
      </c>
    </row>
    <row r="340" spans="1:5" ht="70.900000000000006" customHeight="1" x14ac:dyDescent="0.2">
      <c r="A340" s="714" t="s">
        <v>995</v>
      </c>
      <c r="B340" s="714" t="s">
        <v>995</v>
      </c>
      <c r="C340" s="715" t="s">
        <v>995</v>
      </c>
      <c r="D340" s="727" t="s">
        <v>995</v>
      </c>
    </row>
    <row r="341" spans="1:5" ht="30" x14ac:dyDescent="0.2">
      <c r="A341" s="848" t="s">
        <v>996</v>
      </c>
      <c r="B341" s="849" t="s">
        <v>996</v>
      </c>
      <c r="C341" s="849" t="s">
        <v>996</v>
      </c>
      <c r="D341" s="741" t="s">
        <v>996</v>
      </c>
    </row>
    <row r="342" spans="1:5" ht="52.15" customHeight="1" x14ac:dyDescent="0.2">
      <c r="A342" s="848" t="s">
        <v>997</v>
      </c>
      <c r="B342" s="849" t="s">
        <v>997</v>
      </c>
      <c r="C342" s="726" t="s">
        <v>997</v>
      </c>
      <c r="D342" s="742" t="s">
        <v>1766</v>
      </c>
      <c r="E342" s="743"/>
    </row>
    <row r="343" spans="1:5" ht="45" x14ac:dyDescent="0.2">
      <c r="A343" s="848" t="s">
        <v>998</v>
      </c>
      <c r="B343" s="849" t="s">
        <v>998</v>
      </c>
      <c r="C343" s="849" t="s">
        <v>998</v>
      </c>
      <c r="D343" s="736" t="s">
        <v>998</v>
      </c>
    </row>
    <row r="344" spans="1:5" ht="47.45" customHeight="1" x14ac:dyDescent="0.2">
      <c r="A344" s="848" t="s">
        <v>999</v>
      </c>
      <c r="B344" s="849" t="s">
        <v>999</v>
      </c>
      <c r="C344" s="849" t="s">
        <v>999</v>
      </c>
      <c r="D344" s="728" t="s">
        <v>999</v>
      </c>
    </row>
    <row r="345" spans="1:5" ht="45" x14ac:dyDescent="0.2">
      <c r="A345" s="848" t="s">
        <v>1000</v>
      </c>
      <c r="B345" s="849" t="s">
        <v>1000</v>
      </c>
      <c r="C345" s="849" t="s">
        <v>1000</v>
      </c>
      <c r="D345" s="717" t="s">
        <v>1000</v>
      </c>
    </row>
    <row r="346" spans="1:5" ht="30" x14ac:dyDescent="0.2">
      <c r="A346" s="848" t="s">
        <v>1001</v>
      </c>
      <c r="B346" s="849" t="s">
        <v>1001</v>
      </c>
      <c r="C346" s="849" t="s">
        <v>1001</v>
      </c>
      <c r="D346" s="717" t="s">
        <v>1001</v>
      </c>
    </row>
    <row r="347" spans="1:5" ht="51" customHeight="1" x14ac:dyDescent="0.2">
      <c r="A347" s="714" t="s">
        <v>1002</v>
      </c>
      <c r="B347" s="714" t="s">
        <v>1002</v>
      </c>
      <c r="C347" s="714" t="s">
        <v>1002</v>
      </c>
      <c r="D347" s="739" t="s">
        <v>1767</v>
      </c>
    </row>
    <row r="348" spans="1:5" ht="30" x14ac:dyDescent="0.2">
      <c r="A348" s="848" t="s">
        <v>1003</v>
      </c>
      <c r="B348" s="849" t="s">
        <v>1003</v>
      </c>
      <c r="C348" s="849" t="s">
        <v>1003</v>
      </c>
      <c r="D348" s="741" t="s">
        <v>1003</v>
      </c>
    </row>
    <row r="349" spans="1:5" ht="51" customHeight="1" x14ac:dyDescent="0.2">
      <c r="A349" s="848" t="s">
        <v>1004</v>
      </c>
      <c r="B349" s="849" t="s">
        <v>1004</v>
      </c>
      <c r="C349" s="849" t="s">
        <v>1004</v>
      </c>
      <c r="D349" s="742" t="s">
        <v>1768</v>
      </c>
    </row>
    <row r="350" spans="1:5" ht="63.75" x14ac:dyDescent="0.2">
      <c r="A350" s="848" t="s">
        <v>1005</v>
      </c>
      <c r="B350" s="849" t="s">
        <v>1006</v>
      </c>
      <c r="C350" s="849" t="s">
        <v>1006</v>
      </c>
      <c r="D350" s="742" t="s">
        <v>1769</v>
      </c>
    </row>
    <row r="351" spans="1:5" ht="36.75" customHeight="1" x14ac:dyDescent="0.2">
      <c r="A351" s="714" t="s">
        <v>1007</v>
      </c>
      <c r="B351" s="719" t="s">
        <v>1007</v>
      </c>
      <c r="C351" s="714" t="s">
        <v>1007</v>
      </c>
      <c r="D351" s="744" t="s">
        <v>1007</v>
      </c>
      <c r="E351" s="733"/>
    </row>
    <row r="352" spans="1:5" ht="34.9" customHeight="1" x14ac:dyDescent="0.2">
      <c r="A352" s="848" t="s">
        <v>1008</v>
      </c>
      <c r="B352" s="726" t="s">
        <v>1008</v>
      </c>
      <c r="C352" s="849" t="s">
        <v>1008</v>
      </c>
      <c r="D352" s="717" t="s">
        <v>1008</v>
      </c>
      <c r="E352" s="733"/>
    </row>
    <row r="353" spans="1:4" ht="45" x14ac:dyDescent="0.2">
      <c r="A353" s="848" t="s">
        <v>1009</v>
      </c>
      <c r="B353" s="849" t="s">
        <v>1009</v>
      </c>
      <c r="C353" s="849" t="s">
        <v>1009</v>
      </c>
      <c r="D353" s="717" t="s">
        <v>1009</v>
      </c>
    </row>
    <row r="354" spans="1:4" ht="30" x14ac:dyDescent="0.2">
      <c r="A354" s="848" t="s">
        <v>1010</v>
      </c>
      <c r="B354" s="849" t="s">
        <v>1011</v>
      </c>
      <c r="C354" s="849" t="s">
        <v>1011</v>
      </c>
      <c r="D354" s="717" t="s">
        <v>1770</v>
      </c>
    </row>
    <row r="355" spans="1:4" ht="40.9" customHeight="1" x14ac:dyDescent="0.2">
      <c r="A355" s="714" t="s">
        <v>1012</v>
      </c>
      <c r="B355" s="714" t="s">
        <v>1012</v>
      </c>
      <c r="C355" s="714" t="s">
        <v>1012</v>
      </c>
      <c r="D355" s="716" t="s">
        <v>1012</v>
      </c>
    </row>
    <row r="356" spans="1:4" ht="30" x14ac:dyDescent="0.2">
      <c r="A356" s="848" t="s">
        <v>1013</v>
      </c>
      <c r="B356" s="849" t="s">
        <v>1013</v>
      </c>
      <c r="C356" s="849" t="s">
        <v>1013</v>
      </c>
      <c r="D356" s="717" t="s">
        <v>1013</v>
      </c>
    </row>
    <row r="357" spans="1:4" ht="15" x14ac:dyDescent="0.2">
      <c r="A357" s="848" t="s">
        <v>1014</v>
      </c>
      <c r="B357" s="849" t="s">
        <v>1014</v>
      </c>
      <c r="C357" s="849" t="s">
        <v>1014</v>
      </c>
      <c r="D357" s="717" t="s">
        <v>1014</v>
      </c>
    </row>
    <row r="358" spans="1:4" ht="45" x14ac:dyDescent="0.2">
      <c r="A358" s="848" t="s">
        <v>1015</v>
      </c>
      <c r="B358" s="849" t="s">
        <v>1015</v>
      </c>
      <c r="C358" s="849" t="s">
        <v>1015</v>
      </c>
      <c r="D358" s="717" t="s">
        <v>1015</v>
      </c>
    </row>
    <row r="359" spans="1:4" ht="32.450000000000003" customHeight="1" x14ac:dyDescent="0.2">
      <c r="A359" s="714" t="s">
        <v>1016</v>
      </c>
      <c r="B359" s="714" t="s">
        <v>1016</v>
      </c>
      <c r="C359" s="714" t="s">
        <v>1016</v>
      </c>
      <c r="D359" s="727" t="s">
        <v>1016</v>
      </c>
    </row>
    <row r="360" spans="1:4" ht="15" x14ac:dyDescent="0.2">
      <c r="A360" s="848" t="s">
        <v>1017</v>
      </c>
      <c r="B360" s="849" t="s">
        <v>1017</v>
      </c>
      <c r="C360" s="849" t="s">
        <v>1017</v>
      </c>
      <c r="D360" s="717" t="s">
        <v>1017</v>
      </c>
    </row>
    <row r="361" spans="1:4" ht="15" x14ac:dyDescent="0.2">
      <c r="A361" s="848" t="s">
        <v>1018</v>
      </c>
      <c r="B361" s="849" t="s">
        <v>1018</v>
      </c>
      <c r="C361" s="849" t="s">
        <v>1018</v>
      </c>
      <c r="D361" s="717" t="s">
        <v>1018</v>
      </c>
    </row>
    <row r="362" spans="1:4" ht="30" x14ac:dyDescent="0.2">
      <c r="A362" s="848" t="s">
        <v>1019</v>
      </c>
      <c r="B362" s="720" t="s">
        <v>1020</v>
      </c>
      <c r="C362" s="849" t="s">
        <v>1020</v>
      </c>
      <c r="D362" s="717" t="s">
        <v>1020</v>
      </c>
    </row>
    <row r="363" spans="1:4" ht="17.45" customHeight="1" x14ac:dyDescent="0.2">
      <c r="A363" s="848" t="s">
        <v>1021</v>
      </c>
      <c r="B363" s="849" t="s">
        <v>1021</v>
      </c>
      <c r="C363" s="849" t="s">
        <v>1021</v>
      </c>
      <c r="D363" s="717" t="s">
        <v>1021</v>
      </c>
    </row>
    <row r="364" spans="1:4" ht="21.6" customHeight="1" x14ac:dyDescent="0.2">
      <c r="A364" s="848" t="s">
        <v>1022</v>
      </c>
      <c r="B364" s="849" t="s">
        <v>1022</v>
      </c>
      <c r="C364" s="849" t="s">
        <v>1022</v>
      </c>
      <c r="D364" s="717" t="s">
        <v>1022</v>
      </c>
    </row>
    <row r="365" spans="1:4" ht="30" x14ac:dyDescent="0.2">
      <c r="A365" s="848" t="s">
        <v>1023</v>
      </c>
      <c r="B365" s="849" t="s">
        <v>1023</v>
      </c>
      <c r="C365" s="849" t="s">
        <v>1023</v>
      </c>
      <c r="D365" s="717" t="s">
        <v>1023</v>
      </c>
    </row>
    <row r="366" spans="1:4" ht="45" x14ac:dyDescent="0.2">
      <c r="A366" s="848" t="s">
        <v>1024</v>
      </c>
      <c r="B366" s="849" t="s">
        <v>1024</v>
      </c>
      <c r="C366" s="849" t="s">
        <v>1025</v>
      </c>
      <c r="D366" s="717" t="s">
        <v>1025</v>
      </c>
    </row>
    <row r="367" spans="1:4" ht="30" x14ac:dyDescent="0.2">
      <c r="A367" s="848" t="s">
        <v>1026</v>
      </c>
      <c r="B367" s="849" t="s">
        <v>1026</v>
      </c>
      <c r="C367" s="849" t="s">
        <v>1026</v>
      </c>
      <c r="D367" s="717" t="s">
        <v>1026</v>
      </c>
    </row>
    <row r="368" spans="1:4" ht="15" x14ac:dyDescent="0.2">
      <c r="A368" s="848" t="s">
        <v>1027</v>
      </c>
      <c r="B368" s="849" t="s">
        <v>1027</v>
      </c>
      <c r="C368" s="849" t="s">
        <v>1027</v>
      </c>
      <c r="D368" s="717" t="s">
        <v>1027</v>
      </c>
    </row>
    <row r="369" spans="1:4" ht="15" x14ac:dyDescent="0.2">
      <c r="A369" s="848" t="s">
        <v>1028</v>
      </c>
      <c r="B369" s="849" t="s">
        <v>1028</v>
      </c>
      <c r="C369" s="849" t="s">
        <v>1028</v>
      </c>
      <c r="D369" s="717" t="s">
        <v>1028</v>
      </c>
    </row>
    <row r="370" spans="1:4" ht="30" x14ac:dyDescent="0.2">
      <c r="A370" s="848" t="s">
        <v>1029</v>
      </c>
      <c r="B370" s="849" t="s">
        <v>1029</v>
      </c>
      <c r="C370" s="849" t="s">
        <v>1029</v>
      </c>
      <c r="D370" s="717" t="s">
        <v>1029</v>
      </c>
    </row>
    <row r="371" spans="1:4" ht="30" x14ac:dyDescent="0.2">
      <c r="A371" s="848" t="s">
        <v>1030</v>
      </c>
      <c r="B371" s="720" t="s">
        <v>1031</v>
      </c>
      <c r="C371" s="849" t="s">
        <v>1031</v>
      </c>
      <c r="D371" s="717" t="s">
        <v>1031</v>
      </c>
    </row>
    <row r="372" spans="1:4" ht="15" x14ac:dyDescent="0.2">
      <c r="A372" s="848" t="s">
        <v>1032</v>
      </c>
      <c r="B372" s="849" t="s">
        <v>1032</v>
      </c>
      <c r="C372" s="849" t="s">
        <v>1032</v>
      </c>
      <c r="D372" s="717" t="s">
        <v>1032</v>
      </c>
    </row>
    <row r="373" spans="1:4" ht="25.5" x14ac:dyDescent="0.2">
      <c r="A373" s="848" t="s">
        <v>1033</v>
      </c>
      <c r="B373" s="849" t="s">
        <v>1033</v>
      </c>
      <c r="C373" s="850"/>
      <c r="D373" s="718"/>
    </row>
    <row r="374" spans="1:4" ht="30" x14ac:dyDescent="0.2">
      <c r="A374" s="848" t="s">
        <v>1034</v>
      </c>
      <c r="B374" s="849" t="s">
        <v>1034</v>
      </c>
      <c r="C374" s="849" t="s">
        <v>1034</v>
      </c>
      <c r="D374" s="717" t="s">
        <v>1034</v>
      </c>
    </row>
    <row r="375" spans="1:4" ht="32.450000000000003" customHeight="1" x14ac:dyDescent="0.2">
      <c r="A375" s="848"/>
      <c r="B375" s="849"/>
      <c r="C375" s="849"/>
      <c r="D375" s="844" t="s">
        <v>1771</v>
      </c>
    </row>
    <row r="376" spans="1:4" ht="39" customHeight="1" x14ac:dyDescent="0.2">
      <c r="A376" s="714" t="s">
        <v>1035</v>
      </c>
      <c r="B376" s="714" t="s">
        <v>1035</v>
      </c>
      <c r="C376" s="715" t="s">
        <v>1035</v>
      </c>
      <c r="D376" s="745" t="s">
        <v>1035</v>
      </c>
    </row>
    <row r="377" spans="1:4" ht="30" x14ac:dyDescent="0.2">
      <c r="A377" s="848" t="s">
        <v>1036</v>
      </c>
      <c r="B377" s="849" t="s">
        <v>1036</v>
      </c>
      <c r="C377" s="849" t="s">
        <v>1036</v>
      </c>
      <c r="D377" s="717" t="s">
        <v>1036</v>
      </c>
    </row>
    <row r="378" spans="1:4" ht="52.9" customHeight="1" x14ac:dyDescent="0.2">
      <c r="A378" s="848" t="s">
        <v>1037</v>
      </c>
      <c r="B378" s="849" t="s">
        <v>1037</v>
      </c>
      <c r="C378" s="726" t="s">
        <v>1037</v>
      </c>
      <c r="D378" s="717" t="s">
        <v>1037</v>
      </c>
    </row>
    <row r="379" spans="1:4" ht="45" x14ac:dyDescent="0.2">
      <c r="A379" s="848" t="s">
        <v>1038</v>
      </c>
      <c r="B379" s="849" t="s">
        <v>1038</v>
      </c>
      <c r="C379" s="849" t="s">
        <v>1038</v>
      </c>
      <c r="D379" s="741" t="s">
        <v>1038</v>
      </c>
    </row>
    <row r="380" spans="1:4" ht="76.900000000000006" customHeight="1" x14ac:dyDescent="0.2">
      <c r="A380" s="714" t="s">
        <v>1039</v>
      </c>
      <c r="B380" s="714" t="s">
        <v>1039</v>
      </c>
      <c r="C380" s="714" t="s">
        <v>1039</v>
      </c>
      <c r="D380" s="746" t="s">
        <v>1772</v>
      </c>
    </row>
    <row r="381" spans="1:4" ht="30" x14ac:dyDescent="0.2">
      <c r="A381" s="848" t="s">
        <v>1040</v>
      </c>
      <c r="B381" s="849" t="s">
        <v>1040</v>
      </c>
      <c r="C381" s="849" t="s">
        <v>1040</v>
      </c>
      <c r="D381" s="736" t="s">
        <v>1040</v>
      </c>
    </row>
    <row r="382" spans="1:4" ht="45" x14ac:dyDescent="0.2">
      <c r="A382" s="848" t="s">
        <v>1041</v>
      </c>
      <c r="B382" s="849" t="s">
        <v>1041</v>
      </c>
      <c r="C382" s="849" t="s">
        <v>1042</v>
      </c>
      <c r="D382" s="717" t="s">
        <v>1042</v>
      </c>
    </row>
    <row r="383" spans="1:4" ht="28.15" customHeight="1" x14ac:dyDescent="0.2">
      <c r="A383" s="713" t="s">
        <v>271</v>
      </c>
      <c r="B383" s="713" t="s">
        <v>271</v>
      </c>
      <c r="C383" s="713" t="s">
        <v>271</v>
      </c>
      <c r="D383" s="713" t="s">
        <v>271</v>
      </c>
    </row>
    <row r="384" spans="1:4" ht="49.9" customHeight="1" x14ac:dyDescent="0.2">
      <c r="A384" s="714" t="s">
        <v>1043</v>
      </c>
      <c r="B384" s="714" t="s">
        <v>1043</v>
      </c>
      <c r="C384" s="714" t="s">
        <v>1043</v>
      </c>
      <c r="D384" s="716" t="s">
        <v>1043</v>
      </c>
    </row>
    <row r="385" spans="1:4" ht="30" x14ac:dyDescent="0.2">
      <c r="A385" s="848" t="s">
        <v>1044</v>
      </c>
      <c r="B385" s="849" t="s">
        <v>1044</v>
      </c>
      <c r="C385" s="849" t="s">
        <v>1044</v>
      </c>
      <c r="D385" s="741" t="s">
        <v>1044</v>
      </c>
    </row>
    <row r="386" spans="1:4" ht="51" x14ac:dyDescent="0.2">
      <c r="A386" s="848" t="s">
        <v>1045</v>
      </c>
      <c r="B386" s="849" t="s">
        <v>1046</v>
      </c>
      <c r="C386" s="849" t="s">
        <v>1046</v>
      </c>
      <c r="D386" s="740" t="s">
        <v>1773</v>
      </c>
    </row>
    <row r="387" spans="1:4" ht="75" x14ac:dyDescent="0.2">
      <c r="A387" s="848" t="s">
        <v>1047</v>
      </c>
      <c r="B387" s="849" t="s">
        <v>1047</v>
      </c>
      <c r="C387" s="849" t="s">
        <v>1048</v>
      </c>
      <c r="D387" s="736" t="s">
        <v>1048</v>
      </c>
    </row>
    <row r="388" spans="1:4" ht="40.15" customHeight="1" x14ac:dyDescent="0.2">
      <c r="A388" s="713" t="s">
        <v>533</v>
      </c>
      <c r="B388" s="713" t="s">
        <v>533</v>
      </c>
      <c r="C388" s="713" t="s">
        <v>533</v>
      </c>
      <c r="D388" s="713" t="s">
        <v>533</v>
      </c>
    </row>
    <row r="389" spans="1:4" ht="33.6" customHeight="1" x14ac:dyDescent="0.2">
      <c r="A389" s="714" t="s">
        <v>1049</v>
      </c>
      <c r="B389" s="714" t="s">
        <v>1049</v>
      </c>
      <c r="C389" s="714" t="s">
        <v>1049</v>
      </c>
      <c r="D389" s="727" t="s">
        <v>1049</v>
      </c>
    </row>
    <row r="390" spans="1:4" ht="30" x14ac:dyDescent="0.2">
      <c r="A390" s="848" t="s">
        <v>1050</v>
      </c>
      <c r="B390" s="849" t="s">
        <v>1050</v>
      </c>
      <c r="C390" s="849" t="s">
        <v>1050</v>
      </c>
      <c r="D390" s="717" t="s">
        <v>1050</v>
      </c>
    </row>
    <row r="391" spans="1:4" ht="45" x14ac:dyDescent="0.2">
      <c r="A391" s="848" t="s">
        <v>1051</v>
      </c>
      <c r="B391" s="849" t="s">
        <v>1051</v>
      </c>
      <c r="C391" s="849" t="s">
        <v>1051</v>
      </c>
      <c r="D391" s="717" t="s">
        <v>1051</v>
      </c>
    </row>
    <row r="392" spans="1:4" ht="36" customHeight="1" x14ac:dyDescent="0.2">
      <c r="A392" s="848" t="s">
        <v>1052</v>
      </c>
      <c r="B392" s="849" t="s">
        <v>1052</v>
      </c>
      <c r="C392" s="849" t="s">
        <v>1052</v>
      </c>
      <c r="D392" s="730" t="s">
        <v>1052</v>
      </c>
    </row>
    <row r="393" spans="1:4" ht="28.15" customHeight="1" x14ac:dyDescent="0.2">
      <c r="A393" s="714" t="s">
        <v>1053</v>
      </c>
      <c r="B393" s="714" t="s">
        <v>1053</v>
      </c>
      <c r="C393" s="714" t="s">
        <v>1053</v>
      </c>
      <c r="D393" s="716" t="s">
        <v>1053</v>
      </c>
    </row>
    <row r="394" spans="1:4" ht="30" x14ac:dyDescent="0.2">
      <c r="A394" s="848" t="s">
        <v>1054</v>
      </c>
      <c r="B394" s="849" t="s">
        <v>1054</v>
      </c>
      <c r="C394" s="849" t="s">
        <v>1054</v>
      </c>
      <c r="D394" s="717" t="s">
        <v>1054</v>
      </c>
    </row>
    <row r="395" spans="1:4" ht="30" x14ac:dyDescent="0.2">
      <c r="A395" s="848" t="s">
        <v>1055</v>
      </c>
      <c r="B395" s="849" t="s">
        <v>1055</v>
      </c>
      <c r="C395" s="849" t="s">
        <v>1055</v>
      </c>
      <c r="D395" s="717" t="s">
        <v>1055</v>
      </c>
    </row>
    <row r="396" spans="1:4" ht="30" x14ac:dyDescent="0.2">
      <c r="A396" s="848" t="s">
        <v>1056</v>
      </c>
      <c r="B396" s="849" t="s">
        <v>1056</v>
      </c>
      <c r="C396" s="849" t="s">
        <v>1056</v>
      </c>
      <c r="D396" s="717" t="s">
        <v>1056</v>
      </c>
    </row>
    <row r="397" spans="1:4" ht="33" customHeight="1" x14ac:dyDescent="0.2">
      <c r="A397" s="714" t="s">
        <v>1057</v>
      </c>
      <c r="B397" s="714" t="s">
        <v>1057</v>
      </c>
      <c r="C397" s="714" t="s">
        <v>1057</v>
      </c>
      <c r="D397" s="716" t="s">
        <v>1057</v>
      </c>
    </row>
    <row r="398" spans="1:4" ht="30" x14ac:dyDescent="0.2">
      <c r="A398" s="848" t="s">
        <v>1058</v>
      </c>
      <c r="B398" s="849" t="s">
        <v>1058</v>
      </c>
      <c r="C398" s="849" t="s">
        <v>1058</v>
      </c>
      <c r="D398" s="717" t="s">
        <v>1058</v>
      </c>
    </row>
    <row r="399" spans="1:4" ht="30" x14ac:dyDescent="0.2">
      <c r="A399" s="848" t="s">
        <v>1059</v>
      </c>
      <c r="B399" s="849" t="s">
        <v>1059</v>
      </c>
      <c r="C399" s="849" t="s">
        <v>1059</v>
      </c>
      <c r="D399" s="717" t="s">
        <v>1059</v>
      </c>
    </row>
    <row r="400" spans="1:4" ht="37.9" customHeight="1" x14ac:dyDescent="0.2">
      <c r="A400" s="714" t="s">
        <v>1060</v>
      </c>
      <c r="B400" s="714" t="s">
        <v>1060</v>
      </c>
      <c r="C400" s="714" t="s">
        <v>1060</v>
      </c>
      <c r="D400" s="716" t="s">
        <v>1060</v>
      </c>
    </row>
    <row r="401" spans="1:4" ht="30" x14ac:dyDescent="0.2">
      <c r="A401" s="848" t="s">
        <v>1061</v>
      </c>
      <c r="B401" s="849" t="s">
        <v>1061</v>
      </c>
      <c r="C401" s="849" t="s">
        <v>1061</v>
      </c>
      <c r="D401" s="717" t="s">
        <v>1061</v>
      </c>
    </row>
    <row r="402" spans="1:4" ht="30" x14ac:dyDescent="0.2">
      <c r="A402" s="848" t="s">
        <v>1062</v>
      </c>
      <c r="B402" s="849" t="s">
        <v>1062</v>
      </c>
      <c r="C402" s="849" t="s">
        <v>1062</v>
      </c>
      <c r="D402" s="717" t="s">
        <v>1774</v>
      </c>
    </row>
    <row r="403" spans="1:4" ht="47.45" customHeight="1" x14ac:dyDescent="0.2">
      <c r="A403" s="848" t="s">
        <v>1063</v>
      </c>
      <c r="B403" s="849" t="s">
        <v>1063</v>
      </c>
      <c r="C403" s="720" t="s">
        <v>1064</v>
      </c>
      <c r="D403" s="717" t="s">
        <v>1064</v>
      </c>
    </row>
    <row r="404" spans="1:4" ht="37.9" customHeight="1" x14ac:dyDescent="0.2">
      <c r="A404" s="714" t="s">
        <v>1065</v>
      </c>
      <c r="B404" s="719" t="s">
        <v>1065</v>
      </c>
      <c r="C404" s="715" t="s">
        <v>1065</v>
      </c>
      <c r="D404" s="716" t="s">
        <v>1065</v>
      </c>
    </row>
    <row r="405" spans="1:4" ht="30" x14ac:dyDescent="0.2">
      <c r="A405" s="848" t="s">
        <v>1066</v>
      </c>
      <c r="B405" s="849" t="s">
        <v>1066</v>
      </c>
      <c r="C405" s="849" t="s">
        <v>1066</v>
      </c>
      <c r="D405" s="717" t="s">
        <v>1066</v>
      </c>
    </row>
    <row r="406" spans="1:4" ht="37.15" customHeight="1" x14ac:dyDescent="0.2">
      <c r="A406" s="848" t="s">
        <v>1067</v>
      </c>
      <c r="B406" s="849" t="s">
        <v>1067</v>
      </c>
      <c r="C406" s="726" t="s">
        <v>1067</v>
      </c>
      <c r="D406" s="717" t="s">
        <v>1067</v>
      </c>
    </row>
    <row r="407" spans="1:4" ht="25.5" x14ac:dyDescent="0.2">
      <c r="A407" s="848" t="s">
        <v>1068</v>
      </c>
      <c r="B407" s="850"/>
      <c r="C407" s="849"/>
      <c r="D407" s="717"/>
    </row>
    <row r="408" spans="1:4" ht="30" x14ac:dyDescent="0.2">
      <c r="A408" s="848" t="s">
        <v>1069</v>
      </c>
      <c r="B408" s="849" t="s">
        <v>1069</v>
      </c>
      <c r="C408" s="849" t="s">
        <v>1069</v>
      </c>
      <c r="D408" s="717" t="s">
        <v>1069</v>
      </c>
    </row>
    <row r="409" spans="1:4" ht="30" x14ac:dyDescent="0.2">
      <c r="A409" s="848" t="s">
        <v>1070</v>
      </c>
      <c r="B409" s="849" t="s">
        <v>1070</v>
      </c>
      <c r="C409" s="849" t="s">
        <v>1070</v>
      </c>
      <c r="D409" s="717" t="s">
        <v>1070</v>
      </c>
    </row>
    <row r="410" spans="1:4" ht="31.15" customHeight="1" x14ac:dyDescent="0.2">
      <c r="A410" s="714" t="s">
        <v>1071</v>
      </c>
      <c r="B410" s="714" t="s">
        <v>1071</v>
      </c>
      <c r="C410" s="714" t="s">
        <v>1071</v>
      </c>
      <c r="D410" s="716" t="s">
        <v>1071</v>
      </c>
    </row>
    <row r="411" spans="1:4" ht="30" x14ac:dyDescent="0.2">
      <c r="A411" s="848" t="s">
        <v>1072</v>
      </c>
      <c r="B411" s="849" t="s">
        <v>1072</v>
      </c>
      <c r="C411" s="849" t="s">
        <v>1072</v>
      </c>
      <c r="D411" s="717" t="s">
        <v>1072</v>
      </c>
    </row>
    <row r="412" spans="1:4" ht="30" x14ac:dyDescent="0.2">
      <c r="A412" s="848" t="s">
        <v>1073</v>
      </c>
      <c r="B412" s="849" t="s">
        <v>1073</v>
      </c>
      <c r="C412" s="849" t="s">
        <v>1073</v>
      </c>
      <c r="D412" s="717" t="s">
        <v>1073</v>
      </c>
    </row>
    <row r="413" spans="1:4" ht="51" customHeight="1" x14ac:dyDescent="0.2">
      <c r="A413" s="714" t="s">
        <v>1074</v>
      </c>
      <c r="B413" s="714" t="s">
        <v>1074</v>
      </c>
      <c r="C413" s="714" t="s">
        <v>1074</v>
      </c>
      <c r="D413" s="727" t="s">
        <v>1074</v>
      </c>
    </row>
    <row r="414" spans="1:4" ht="30" x14ac:dyDescent="0.2">
      <c r="A414" s="848" t="s">
        <v>1075</v>
      </c>
      <c r="B414" s="849" t="s">
        <v>1075</v>
      </c>
      <c r="C414" s="849" t="s">
        <v>1075</v>
      </c>
      <c r="D414" s="717" t="s">
        <v>1075</v>
      </c>
    </row>
    <row r="415" spans="1:4" ht="30" x14ac:dyDescent="0.2">
      <c r="A415" s="848" t="s">
        <v>1076</v>
      </c>
      <c r="B415" s="849" t="s">
        <v>1076</v>
      </c>
      <c r="C415" s="849" t="s">
        <v>1076</v>
      </c>
      <c r="D415" s="717" t="s">
        <v>1076</v>
      </c>
    </row>
    <row r="416" spans="1:4" ht="45" x14ac:dyDescent="0.2">
      <c r="A416" s="848" t="s">
        <v>1077</v>
      </c>
      <c r="B416" s="849" t="s">
        <v>1077</v>
      </c>
      <c r="C416" s="849" t="s">
        <v>1077</v>
      </c>
      <c r="D416" s="717" t="s">
        <v>1077</v>
      </c>
    </row>
    <row r="417" spans="1:4" ht="15" x14ac:dyDescent="0.2">
      <c r="A417" s="848" t="s">
        <v>1078</v>
      </c>
      <c r="B417" s="849" t="s">
        <v>1078</v>
      </c>
      <c r="C417" s="849" t="s">
        <v>1078</v>
      </c>
      <c r="D417" s="717" t="s">
        <v>1078</v>
      </c>
    </row>
    <row r="418" spans="1:4" ht="36.75" customHeight="1" x14ac:dyDescent="0.2">
      <c r="A418" s="848" t="s">
        <v>1079</v>
      </c>
      <c r="B418" s="849" t="s">
        <v>1079</v>
      </c>
      <c r="C418" s="849" t="s">
        <v>1079</v>
      </c>
      <c r="D418" s="741" t="s">
        <v>1079</v>
      </c>
    </row>
    <row r="419" spans="1:4" ht="25.5" x14ac:dyDescent="0.2">
      <c r="A419" s="848" t="s">
        <v>1080</v>
      </c>
      <c r="B419" s="849" t="s">
        <v>1080</v>
      </c>
      <c r="C419" s="849" t="s">
        <v>1080</v>
      </c>
      <c r="D419" s="747"/>
    </row>
    <row r="420" spans="1:4" ht="35.450000000000003" customHeight="1" x14ac:dyDescent="0.2">
      <c r="A420" s="713" t="s">
        <v>273</v>
      </c>
      <c r="B420" s="713" t="s">
        <v>273</v>
      </c>
      <c r="C420" s="713" t="s">
        <v>273</v>
      </c>
      <c r="D420" s="724" t="s">
        <v>273</v>
      </c>
    </row>
    <row r="421" spans="1:4" ht="23.45" customHeight="1" x14ac:dyDescent="0.2">
      <c r="A421" s="714" t="s">
        <v>1081</v>
      </c>
      <c r="B421" s="719" t="s">
        <v>1081</v>
      </c>
      <c r="C421" s="714" t="s">
        <v>1081</v>
      </c>
      <c r="D421" s="714" t="s">
        <v>1081</v>
      </c>
    </row>
    <row r="422" spans="1:4" ht="30" x14ac:dyDescent="0.2">
      <c r="A422" s="848" t="s">
        <v>1082</v>
      </c>
      <c r="B422" s="849" t="s">
        <v>1082</v>
      </c>
      <c r="C422" s="849" t="s">
        <v>1082</v>
      </c>
      <c r="D422" s="717" t="s">
        <v>1082</v>
      </c>
    </row>
    <row r="423" spans="1:4" ht="40.15" customHeight="1" x14ac:dyDescent="0.2">
      <c r="A423" s="848" t="s">
        <v>1083</v>
      </c>
      <c r="B423" s="726" t="s">
        <v>1083</v>
      </c>
      <c r="C423" s="849" t="s">
        <v>1083</v>
      </c>
      <c r="D423" s="717" t="s">
        <v>1083</v>
      </c>
    </row>
    <row r="424" spans="1:4" ht="15" x14ac:dyDescent="0.2">
      <c r="A424" s="848" t="s">
        <v>1084</v>
      </c>
      <c r="B424" s="849" t="s">
        <v>1084</v>
      </c>
      <c r="C424" s="849" t="s">
        <v>1084</v>
      </c>
      <c r="D424" s="717" t="s">
        <v>1084</v>
      </c>
    </row>
    <row r="425" spans="1:4" ht="31.9" customHeight="1" x14ac:dyDescent="0.2">
      <c r="A425" s="714" t="s">
        <v>1085</v>
      </c>
      <c r="B425" s="714" t="s">
        <v>1085</v>
      </c>
      <c r="C425" s="714" t="s">
        <v>1085</v>
      </c>
      <c r="D425" s="716" t="s">
        <v>1085</v>
      </c>
    </row>
    <row r="426" spans="1:4" ht="30" x14ac:dyDescent="0.2">
      <c r="A426" s="848" t="s">
        <v>1086</v>
      </c>
      <c r="B426" s="849" t="s">
        <v>1086</v>
      </c>
      <c r="C426" s="849" t="s">
        <v>1086</v>
      </c>
      <c r="D426" s="717" t="s">
        <v>1086</v>
      </c>
    </row>
    <row r="427" spans="1:4" ht="55.9" customHeight="1" x14ac:dyDescent="0.2">
      <c r="A427" s="714" t="s">
        <v>1087</v>
      </c>
      <c r="B427" s="714" t="s">
        <v>1087</v>
      </c>
      <c r="C427" s="714" t="s">
        <v>1087</v>
      </c>
      <c r="D427" s="716" t="s">
        <v>1087</v>
      </c>
    </row>
    <row r="428" spans="1:4" ht="30" x14ac:dyDescent="0.2">
      <c r="A428" s="848" t="s">
        <v>1088</v>
      </c>
      <c r="B428" s="849" t="s">
        <v>1088</v>
      </c>
      <c r="C428" s="849" t="s">
        <v>1088</v>
      </c>
      <c r="D428" s="717" t="s">
        <v>1088</v>
      </c>
    </row>
    <row r="429" spans="1:4" ht="45" x14ac:dyDescent="0.2">
      <c r="A429" s="848" t="s">
        <v>1089</v>
      </c>
      <c r="B429" s="849" t="s">
        <v>1089</v>
      </c>
      <c r="C429" s="849" t="s">
        <v>1090</v>
      </c>
      <c r="D429" s="717" t="s">
        <v>1090</v>
      </c>
    </row>
    <row r="430" spans="1:4" ht="46.15" customHeight="1" x14ac:dyDescent="0.2">
      <c r="A430" s="714" t="s">
        <v>1091</v>
      </c>
      <c r="B430" s="719" t="s">
        <v>1091</v>
      </c>
      <c r="C430" s="714" t="s">
        <v>1091</v>
      </c>
      <c r="D430" s="727" t="s">
        <v>1091</v>
      </c>
    </row>
    <row r="431" spans="1:4" ht="30" x14ac:dyDescent="0.2">
      <c r="A431" s="848" t="s">
        <v>1092</v>
      </c>
      <c r="B431" s="849" t="s">
        <v>1092</v>
      </c>
      <c r="C431" s="849" t="s">
        <v>1092</v>
      </c>
      <c r="D431" s="717" t="s">
        <v>1092</v>
      </c>
    </row>
    <row r="432" spans="1:4" ht="38.450000000000003" customHeight="1" x14ac:dyDescent="0.2">
      <c r="A432" s="848" t="s">
        <v>1093</v>
      </c>
      <c r="B432" s="726" t="s">
        <v>1093</v>
      </c>
      <c r="C432" s="849" t="s">
        <v>1093</v>
      </c>
      <c r="D432" s="728" t="s">
        <v>1093</v>
      </c>
    </row>
    <row r="433" spans="1:4" ht="30" x14ac:dyDescent="0.2">
      <c r="A433" s="848" t="s">
        <v>1094</v>
      </c>
      <c r="B433" s="849" t="s">
        <v>1094</v>
      </c>
      <c r="C433" s="849" t="s">
        <v>1094</v>
      </c>
      <c r="D433" s="717" t="s">
        <v>1094</v>
      </c>
    </row>
    <row r="434" spans="1:4" ht="30" x14ac:dyDescent="0.2">
      <c r="A434" s="848" t="s">
        <v>1095</v>
      </c>
      <c r="B434" s="849" t="s">
        <v>1095</v>
      </c>
      <c r="C434" s="849" t="s">
        <v>1095</v>
      </c>
      <c r="D434" s="717" t="s">
        <v>1095</v>
      </c>
    </row>
    <row r="435" spans="1:4" ht="30" x14ac:dyDescent="0.2">
      <c r="A435" s="848" t="s">
        <v>1096</v>
      </c>
      <c r="B435" s="849" t="s">
        <v>1096</v>
      </c>
      <c r="C435" s="849" t="s">
        <v>1096</v>
      </c>
      <c r="D435" s="717" t="s">
        <v>1096</v>
      </c>
    </row>
    <row r="436" spans="1:4" ht="30" x14ac:dyDescent="0.2">
      <c r="A436" s="848" t="s">
        <v>1097</v>
      </c>
      <c r="B436" s="849" t="s">
        <v>1097</v>
      </c>
      <c r="C436" s="849" t="s">
        <v>1097</v>
      </c>
      <c r="D436" s="717" t="s">
        <v>1097</v>
      </c>
    </row>
    <row r="437" spans="1:4" ht="15" x14ac:dyDescent="0.2">
      <c r="A437" s="848" t="s">
        <v>1098</v>
      </c>
      <c r="B437" s="849" t="s">
        <v>1098</v>
      </c>
      <c r="C437" s="849" t="s">
        <v>1098</v>
      </c>
      <c r="D437" s="717" t="s">
        <v>1098</v>
      </c>
    </row>
    <row r="438" spans="1:4" ht="30" x14ac:dyDescent="0.2">
      <c r="A438" s="848" t="s">
        <v>1099</v>
      </c>
      <c r="B438" s="849" t="s">
        <v>1099</v>
      </c>
      <c r="C438" s="849" t="s">
        <v>1099</v>
      </c>
      <c r="D438" s="717" t="s">
        <v>1099</v>
      </c>
    </row>
    <row r="439" spans="1:4" ht="60" x14ac:dyDescent="0.2">
      <c r="A439" s="848" t="s">
        <v>1100</v>
      </c>
      <c r="B439" s="849" t="s">
        <v>1100</v>
      </c>
      <c r="C439" s="849" t="s">
        <v>1100</v>
      </c>
      <c r="D439" s="717" t="s">
        <v>1100</v>
      </c>
    </row>
    <row r="440" spans="1:4" ht="40.15" customHeight="1" x14ac:dyDescent="0.2">
      <c r="A440" s="714" t="s">
        <v>1101</v>
      </c>
      <c r="B440" s="719" t="s">
        <v>1101</v>
      </c>
      <c r="C440" s="715" t="s">
        <v>1101</v>
      </c>
      <c r="D440" s="727" t="s">
        <v>1101</v>
      </c>
    </row>
    <row r="441" spans="1:4" ht="30" x14ac:dyDescent="0.2">
      <c r="A441" s="848" t="s">
        <v>1102</v>
      </c>
      <c r="B441" s="849" t="s">
        <v>1102</v>
      </c>
      <c r="C441" s="849" t="s">
        <v>1102</v>
      </c>
      <c r="D441" s="717" t="s">
        <v>1102</v>
      </c>
    </row>
    <row r="442" spans="1:4" ht="45" x14ac:dyDescent="0.2">
      <c r="A442" s="848" t="s">
        <v>1103</v>
      </c>
      <c r="B442" s="849" t="s">
        <v>1103</v>
      </c>
      <c r="C442" s="849" t="s">
        <v>1103</v>
      </c>
      <c r="D442" s="717" t="s">
        <v>1103</v>
      </c>
    </row>
    <row r="443" spans="1:4" ht="30" x14ac:dyDescent="0.2">
      <c r="A443" s="848" t="s">
        <v>1104</v>
      </c>
      <c r="B443" s="849" t="s">
        <v>1104</v>
      </c>
      <c r="C443" s="849" t="s">
        <v>1104</v>
      </c>
      <c r="D443" s="717" t="s">
        <v>1104</v>
      </c>
    </row>
    <row r="444" spans="1:4" ht="36" customHeight="1" x14ac:dyDescent="0.2">
      <c r="A444" s="848" t="s">
        <v>1105</v>
      </c>
      <c r="B444" s="849" t="s">
        <v>1105</v>
      </c>
      <c r="C444" s="849" t="s">
        <v>1105</v>
      </c>
      <c r="D444" s="748" t="s">
        <v>1105</v>
      </c>
    </row>
    <row r="445" spans="1:4" ht="25.5" x14ac:dyDescent="0.2">
      <c r="A445" s="848" t="s">
        <v>1106</v>
      </c>
      <c r="B445" s="849" t="s">
        <v>1106</v>
      </c>
      <c r="C445" s="849" t="s">
        <v>1106</v>
      </c>
      <c r="D445" s="747"/>
    </row>
    <row r="446" spans="1:4" ht="36.6" customHeight="1" x14ac:dyDescent="0.2">
      <c r="A446" s="848"/>
      <c r="B446" s="721" t="s">
        <v>1107</v>
      </c>
      <c r="C446" s="726" t="s">
        <v>1108</v>
      </c>
      <c r="D446" s="736" t="s">
        <v>1108</v>
      </c>
    </row>
    <row r="447" spans="1:4" ht="33.6" customHeight="1" x14ac:dyDescent="0.2">
      <c r="A447" s="713" t="s">
        <v>274</v>
      </c>
      <c r="B447" s="713" t="s">
        <v>274</v>
      </c>
      <c r="C447" s="713" t="s">
        <v>274</v>
      </c>
      <c r="D447" s="713" t="s">
        <v>274</v>
      </c>
    </row>
    <row r="448" spans="1:4" ht="22.9" customHeight="1" x14ac:dyDescent="0.2">
      <c r="A448" s="714" t="s">
        <v>1109</v>
      </c>
      <c r="B448" s="714" t="s">
        <v>1109</v>
      </c>
      <c r="C448" s="714" t="s">
        <v>1109</v>
      </c>
      <c r="D448" s="716" t="s">
        <v>1109</v>
      </c>
    </row>
    <row r="449" spans="1:5" ht="15" customHeight="1" x14ac:dyDescent="0.2">
      <c r="A449" s="848" t="s">
        <v>1110</v>
      </c>
      <c r="B449" s="849" t="s">
        <v>1110</v>
      </c>
      <c r="C449" s="849" t="s">
        <v>1110</v>
      </c>
      <c r="D449" s="717" t="s">
        <v>1110</v>
      </c>
    </row>
    <row r="450" spans="1:5" ht="35.450000000000003" customHeight="1" x14ac:dyDescent="0.2">
      <c r="A450" s="714" t="s">
        <v>1111</v>
      </c>
      <c r="B450" s="714" t="s">
        <v>1111</v>
      </c>
      <c r="C450" s="732" t="s">
        <v>1112</v>
      </c>
      <c r="D450" s="716" t="s">
        <v>1112</v>
      </c>
    </row>
    <row r="451" spans="1:5" ht="32.450000000000003" customHeight="1" x14ac:dyDescent="0.2">
      <c r="A451" s="848" t="s">
        <v>1113</v>
      </c>
      <c r="B451" s="849" t="s">
        <v>1113</v>
      </c>
      <c r="C451" s="720" t="s">
        <v>1114</v>
      </c>
      <c r="D451" s="717" t="s">
        <v>1114</v>
      </c>
    </row>
    <row r="452" spans="1:5" ht="66" customHeight="1" x14ac:dyDescent="0.2">
      <c r="A452" s="714" t="s">
        <v>1115</v>
      </c>
      <c r="B452" s="714" t="s">
        <v>1115</v>
      </c>
      <c r="C452" s="714" t="s">
        <v>1115</v>
      </c>
      <c r="D452" s="746" t="s">
        <v>1775</v>
      </c>
    </row>
    <row r="453" spans="1:5" ht="30" x14ac:dyDescent="0.2">
      <c r="A453" s="848" t="s">
        <v>1116</v>
      </c>
      <c r="B453" s="849" t="s">
        <v>1116</v>
      </c>
      <c r="C453" s="849" t="s">
        <v>1116</v>
      </c>
      <c r="D453" s="717" t="s">
        <v>1116</v>
      </c>
    </row>
    <row r="454" spans="1:5" ht="75" x14ac:dyDescent="0.2">
      <c r="A454" s="848" t="s">
        <v>1117</v>
      </c>
      <c r="B454" s="849" t="s">
        <v>1117</v>
      </c>
      <c r="C454" s="849" t="s">
        <v>1117</v>
      </c>
      <c r="D454" s="717" t="s">
        <v>1117</v>
      </c>
    </row>
    <row r="455" spans="1:5" ht="35.450000000000003" customHeight="1" x14ac:dyDescent="0.2">
      <c r="A455" s="714" t="s">
        <v>1118</v>
      </c>
      <c r="B455" s="714" t="s">
        <v>1118</v>
      </c>
      <c r="C455" s="715" t="s">
        <v>1118</v>
      </c>
      <c r="D455" s="716" t="s">
        <v>1118</v>
      </c>
    </row>
    <row r="456" spans="1:5" ht="30" x14ac:dyDescent="0.2">
      <c r="A456" s="848" t="s">
        <v>1119</v>
      </c>
      <c r="B456" s="849" t="s">
        <v>1119</v>
      </c>
      <c r="C456" s="849" t="s">
        <v>1119</v>
      </c>
      <c r="D456" s="717" t="s">
        <v>1119</v>
      </c>
    </row>
    <row r="457" spans="1:5" ht="45" x14ac:dyDescent="0.2">
      <c r="A457" s="848" t="s">
        <v>1120</v>
      </c>
      <c r="B457" s="849" t="s">
        <v>1120</v>
      </c>
      <c r="C457" s="849" t="s">
        <v>1120</v>
      </c>
      <c r="D457" s="717" t="s">
        <v>1120</v>
      </c>
    </row>
    <row r="458" spans="1:5" ht="60" customHeight="1" x14ac:dyDescent="0.2">
      <c r="A458" s="848" t="s">
        <v>1121</v>
      </c>
      <c r="B458" s="849" t="s">
        <v>1122</v>
      </c>
      <c r="C458" s="726" t="s">
        <v>1122</v>
      </c>
      <c r="D458" s="717" t="s">
        <v>1122</v>
      </c>
    </row>
    <row r="459" spans="1:5" ht="59.45" customHeight="1" x14ac:dyDescent="0.2">
      <c r="A459" s="714" t="s">
        <v>1123</v>
      </c>
      <c r="B459" s="714" t="s">
        <v>1123</v>
      </c>
      <c r="C459" s="714" t="s">
        <v>1123</v>
      </c>
      <c r="D459" s="716" t="s">
        <v>1123</v>
      </c>
      <c r="E459" s="733"/>
    </row>
    <row r="460" spans="1:5" ht="30" x14ac:dyDescent="0.2">
      <c r="A460" s="848" t="s">
        <v>1124</v>
      </c>
      <c r="B460" s="849" t="s">
        <v>1124</v>
      </c>
      <c r="C460" s="849" t="s">
        <v>1124</v>
      </c>
      <c r="D460" s="717" t="s">
        <v>1124</v>
      </c>
      <c r="E460" s="733"/>
    </row>
    <row r="461" spans="1:5" ht="75" x14ac:dyDescent="0.2">
      <c r="A461" s="848" t="s">
        <v>1125</v>
      </c>
      <c r="B461" s="849" t="s">
        <v>1125</v>
      </c>
      <c r="C461" s="849" t="s">
        <v>1125</v>
      </c>
      <c r="D461" s="717" t="s">
        <v>1125</v>
      </c>
    </row>
    <row r="462" spans="1:5" ht="47.25" x14ac:dyDescent="0.2">
      <c r="A462" s="713" t="s">
        <v>275</v>
      </c>
      <c r="B462" s="713" t="s">
        <v>275</v>
      </c>
      <c r="C462" s="713" t="s">
        <v>275</v>
      </c>
      <c r="D462" s="737" t="s">
        <v>275</v>
      </c>
    </row>
    <row r="463" spans="1:5" ht="39.6" customHeight="1" x14ac:dyDescent="0.2">
      <c r="A463" s="714" t="s">
        <v>1126</v>
      </c>
      <c r="B463" s="714" t="s">
        <v>1126</v>
      </c>
      <c r="C463" s="714" t="s">
        <v>1126</v>
      </c>
      <c r="D463" s="747"/>
    </row>
    <row r="464" spans="1:5" ht="25.5" x14ac:dyDescent="0.2">
      <c r="A464" s="848" t="s">
        <v>1127</v>
      </c>
      <c r="B464" s="849" t="s">
        <v>1127</v>
      </c>
      <c r="C464" s="849" t="s">
        <v>1127</v>
      </c>
      <c r="D464" s="747"/>
    </row>
    <row r="465" spans="1:4" ht="60" x14ac:dyDescent="0.2">
      <c r="A465" s="848" t="s">
        <v>1128</v>
      </c>
      <c r="B465" s="849" t="s">
        <v>1128</v>
      </c>
      <c r="C465" s="720" t="s">
        <v>1129</v>
      </c>
      <c r="D465" s="747"/>
    </row>
    <row r="466" spans="1:4" ht="60.75" customHeight="1" x14ac:dyDescent="0.2">
      <c r="A466" s="714" t="s">
        <v>1130</v>
      </c>
      <c r="B466" s="714" t="s">
        <v>1130</v>
      </c>
      <c r="C466" s="714" t="s">
        <v>1130</v>
      </c>
      <c r="D466" s="749" t="s">
        <v>1130</v>
      </c>
    </row>
    <row r="467" spans="1:4" ht="30" x14ac:dyDescent="0.2">
      <c r="A467" s="848" t="s">
        <v>1131</v>
      </c>
      <c r="B467" s="849" t="s">
        <v>1131</v>
      </c>
      <c r="C467" s="849" t="s">
        <v>1131</v>
      </c>
      <c r="D467" s="736" t="s">
        <v>1131</v>
      </c>
    </row>
    <row r="468" spans="1:4" ht="45" x14ac:dyDescent="0.2">
      <c r="A468" s="848" t="s">
        <v>1132</v>
      </c>
      <c r="B468" s="849" t="s">
        <v>1132</v>
      </c>
      <c r="C468" s="849" t="s">
        <v>1132</v>
      </c>
      <c r="D468" s="735" t="s">
        <v>1776</v>
      </c>
    </row>
    <row r="469" spans="1:4" ht="60" x14ac:dyDescent="0.2">
      <c r="A469" s="848" t="s">
        <v>1133</v>
      </c>
      <c r="B469" s="849" t="s">
        <v>1133</v>
      </c>
      <c r="C469" s="849" t="s">
        <v>1134</v>
      </c>
      <c r="D469" s="735" t="s">
        <v>1777</v>
      </c>
    </row>
    <row r="470" spans="1:4" ht="31.9" customHeight="1" x14ac:dyDescent="0.2">
      <c r="A470" s="848" t="s">
        <v>1135</v>
      </c>
      <c r="B470" s="849" t="s">
        <v>1135</v>
      </c>
      <c r="C470" s="849" t="s">
        <v>1135</v>
      </c>
      <c r="D470" s="750" t="s">
        <v>1778</v>
      </c>
    </row>
    <row r="471" spans="1:4" ht="31.15" customHeight="1" x14ac:dyDescent="0.2">
      <c r="A471" s="713" t="s">
        <v>276</v>
      </c>
      <c r="B471" s="713" t="s">
        <v>276</v>
      </c>
      <c r="C471" s="713" t="s">
        <v>276</v>
      </c>
      <c r="D471" s="724" t="s">
        <v>276</v>
      </c>
    </row>
    <row r="472" spans="1:4" ht="22.9" customHeight="1" x14ac:dyDescent="0.2">
      <c r="A472" s="714" t="s">
        <v>1136</v>
      </c>
      <c r="B472" s="714" t="s">
        <v>1136</v>
      </c>
      <c r="C472" s="714" t="s">
        <v>1136</v>
      </c>
      <c r="D472" s="747"/>
    </row>
    <row r="473" spans="1:4" ht="25.5" x14ac:dyDescent="0.2">
      <c r="A473" s="848" t="s">
        <v>1137</v>
      </c>
      <c r="B473" s="849" t="s">
        <v>1137</v>
      </c>
      <c r="C473" s="849" t="s">
        <v>1137</v>
      </c>
      <c r="D473" s="747"/>
    </row>
    <row r="474" spans="1:4" ht="38.25" x14ac:dyDescent="0.2">
      <c r="A474" s="848" t="s">
        <v>1138</v>
      </c>
      <c r="B474" s="849" t="s">
        <v>1138</v>
      </c>
      <c r="C474" s="849" t="s">
        <v>1138</v>
      </c>
      <c r="D474" s="747"/>
    </row>
    <row r="475" spans="1:4" ht="34.15" customHeight="1" x14ac:dyDescent="0.2">
      <c r="A475" s="714" t="s">
        <v>1139</v>
      </c>
      <c r="B475" s="714" t="s">
        <v>1139</v>
      </c>
      <c r="C475" s="715" t="s">
        <v>1139</v>
      </c>
      <c r="D475" s="727" t="s">
        <v>1139</v>
      </c>
    </row>
    <row r="476" spans="1:4" ht="30" x14ac:dyDescent="0.2">
      <c r="A476" s="848" t="s">
        <v>1140</v>
      </c>
      <c r="B476" s="849" t="s">
        <v>1140</v>
      </c>
      <c r="C476" s="849" t="s">
        <v>1140</v>
      </c>
      <c r="D476" s="717" t="s">
        <v>1140</v>
      </c>
    </row>
    <row r="477" spans="1:4" ht="45" x14ac:dyDescent="0.2">
      <c r="A477" s="848" t="s">
        <v>1141</v>
      </c>
      <c r="B477" s="849" t="s">
        <v>1141</v>
      </c>
      <c r="C477" s="849" t="s">
        <v>1141</v>
      </c>
      <c r="D477" s="728" t="s">
        <v>1141</v>
      </c>
    </row>
    <row r="478" spans="1:4" ht="60" x14ac:dyDescent="0.2">
      <c r="A478" s="848" t="s">
        <v>1142</v>
      </c>
      <c r="B478" s="720" t="s">
        <v>1143</v>
      </c>
      <c r="C478" s="849" t="s">
        <v>1143</v>
      </c>
      <c r="D478" s="735" t="s">
        <v>1143</v>
      </c>
    </row>
    <row r="479" spans="1:4" ht="46.9" customHeight="1" x14ac:dyDescent="0.2">
      <c r="A479" s="848" t="s">
        <v>1144</v>
      </c>
      <c r="B479" s="720" t="s">
        <v>1145</v>
      </c>
      <c r="C479" s="726" t="s">
        <v>1145</v>
      </c>
      <c r="D479" s="717" t="s">
        <v>1145</v>
      </c>
    </row>
    <row r="480" spans="1:4" ht="46.9" customHeight="1" x14ac:dyDescent="0.2">
      <c r="A480" s="848"/>
      <c r="B480" s="720"/>
      <c r="C480" s="726"/>
      <c r="D480" s="717" t="s">
        <v>1779</v>
      </c>
    </row>
    <row r="481" spans="1:4" ht="27" customHeight="1" x14ac:dyDescent="0.2">
      <c r="A481" s="714" t="s">
        <v>1146</v>
      </c>
      <c r="B481" s="714" t="s">
        <v>1146</v>
      </c>
      <c r="C481" s="714" t="s">
        <v>1146</v>
      </c>
      <c r="D481" s="716" t="s">
        <v>1146</v>
      </c>
    </row>
    <row r="482" spans="1:4" ht="30" x14ac:dyDescent="0.2">
      <c r="A482" s="848" t="s">
        <v>1147</v>
      </c>
      <c r="B482" s="849" t="s">
        <v>1147</v>
      </c>
      <c r="C482" s="849" t="s">
        <v>1147</v>
      </c>
      <c r="D482" s="717" t="s">
        <v>1147</v>
      </c>
    </row>
    <row r="483" spans="1:4" ht="48.6" customHeight="1" x14ac:dyDescent="0.2">
      <c r="A483" s="714" t="s">
        <v>1148</v>
      </c>
      <c r="B483" s="714" t="s">
        <v>1148</v>
      </c>
      <c r="C483" s="714" t="s">
        <v>1148</v>
      </c>
      <c r="D483" s="716" t="s">
        <v>1148</v>
      </c>
    </row>
    <row r="484" spans="1:4" ht="30" x14ac:dyDescent="0.2">
      <c r="A484" s="848" t="s">
        <v>1149</v>
      </c>
      <c r="B484" s="849" t="s">
        <v>1149</v>
      </c>
      <c r="C484" s="849" t="s">
        <v>1149</v>
      </c>
      <c r="D484" s="717" t="s">
        <v>1149</v>
      </c>
    </row>
    <row r="485" spans="1:4" ht="45" x14ac:dyDescent="0.2">
      <c r="A485" s="848" t="s">
        <v>1150</v>
      </c>
      <c r="B485" s="849" t="s">
        <v>1150</v>
      </c>
      <c r="C485" s="849" t="s">
        <v>1150</v>
      </c>
      <c r="D485" s="717" t="s">
        <v>1150</v>
      </c>
    </row>
    <row r="486" spans="1:4" ht="35.450000000000003" customHeight="1" x14ac:dyDescent="0.2">
      <c r="A486" s="714" t="s">
        <v>1151</v>
      </c>
      <c r="B486" s="714" t="s">
        <v>1151</v>
      </c>
      <c r="C486" s="714" t="s">
        <v>1151</v>
      </c>
      <c r="D486" s="716" t="s">
        <v>1151</v>
      </c>
    </row>
    <row r="487" spans="1:4" ht="30" x14ac:dyDescent="0.2">
      <c r="A487" s="848" t="s">
        <v>1152</v>
      </c>
      <c r="B487" s="849" t="s">
        <v>1152</v>
      </c>
      <c r="C487" s="849" t="s">
        <v>1152</v>
      </c>
      <c r="D487" s="717" t="s">
        <v>1152</v>
      </c>
    </row>
    <row r="488" spans="1:4" ht="30" x14ac:dyDescent="0.2">
      <c r="A488" s="848" t="s">
        <v>1153</v>
      </c>
      <c r="B488" s="849" t="s">
        <v>1153</v>
      </c>
      <c r="C488" s="849" t="s">
        <v>1153</v>
      </c>
      <c r="D488" s="717" t="s">
        <v>1153</v>
      </c>
    </row>
    <row r="489" spans="1:4" ht="45" x14ac:dyDescent="0.2">
      <c r="A489" s="848" t="s">
        <v>1154</v>
      </c>
      <c r="B489" s="849" t="s">
        <v>1154</v>
      </c>
      <c r="C489" s="849" t="s">
        <v>1154</v>
      </c>
      <c r="D489" s="717" t="s">
        <v>1154</v>
      </c>
    </row>
    <row r="490" spans="1:4" ht="31.15" customHeight="1" x14ac:dyDescent="0.2">
      <c r="A490" s="714" t="s">
        <v>1155</v>
      </c>
      <c r="B490" s="714" t="s">
        <v>1155</v>
      </c>
      <c r="C490" s="714" t="s">
        <v>1155</v>
      </c>
      <c r="D490" s="716" t="s">
        <v>1155</v>
      </c>
    </row>
    <row r="491" spans="1:4" ht="30" x14ac:dyDescent="0.2">
      <c r="A491" s="848" t="s">
        <v>1156</v>
      </c>
      <c r="B491" s="849" t="s">
        <v>1156</v>
      </c>
      <c r="C491" s="849" t="s">
        <v>1156</v>
      </c>
      <c r="D491" s="717" t="s">
        <v>1156</v>
      </c>
    </row>
    <row r="492" spans="1:4" ht="30" x14ac:dyDescent="0.2">
      <c r="A492" s="848" t="s">
        <v>1157</v>
      </c>
      <c r="B492" s="849" t="s">
        <v>1157</v>
      </c>
      <c r="C492" s="849" t="s">
        <v>1157</v>
      </c>
      <c r="D492" s="717" t="s">
        <v>1157</v>
      </c>
    </row>
    <row r="493" spans="1:4" ht="33.6" customHeight="1" x14ac:dyDescent="0.2">
      <c r="A493" s="714" t="s">
        <v>1158</v>
      </c>
      <c r="B493" s="714" t="s">
        <v>1158</v>
      </c>
      <c r="C493" s="714" t="s">
        <v>1158</v>
      </c>
      <c r="D493" s="716" t="s">
        <v>1158</v>
      </c>
    </row>
    <row r="494" spans="1:4" ht="30" x14ac:dyDescent="0.2">
      <c r="A494" s="848" t="s">
        <v>1159</v>
      </c>
      <c r="B494" s="849" t="s">
        <v>1159</v>
      </c>
      <c r="C494" s="849" t="s">
        <v>1159</v>
      </c>
      <c r="D494" s="717" t="s">
        <v>1159</v>
      </c>
    </row>
    <row r="495" spans="1:4" ht="30" x14ac:dyDescent="0.2">
      <c r="A495" s="848" t="s">
        <v>1160</v>
      </c>
      <c r="B495" s="849" t="s">
        <v>1160</v>
      </c>
      <c r="C495" s="849" t="s">
        <v>1160</v>
      </c>
      <c r="D495" s="717" t="s">
        <v>1160</v>
      </c>
    </row>
    <row r="496" spans="1:4" ht="30" x14ac:dyDescent="0.2">
      <c r="A496" s="848" t="s">
        <v>1161</v>
      </c>
      <c r="B496" s="849" t="s">
        <v>1161</v>
      </c>
      <c r="C496" s="849" t="s">
        <v>1161</v>
      </c>
      <c r="D496" s="717" t="s">
        <v>1161</v>
      </c>
    </row>
    <row r="497" spans="1:5" ht="30" x14ac:dyDescent="0.2">
      <c r="A497" s="848" t="s">
        <v>1162</v>
      </c>
      <c r="B497" s="849" t="s">
        <v>1162</v>
      </c>
      <c r="C497" s="849" t="s">
        <v>1162</v>
      </c>
      <c r="D497" s="717" t="s">
        <v>1162</v>
      </c>
    </row>
    <row r="498" spans="1:5" ht="30" x14ac:dyDescent="0.2">
      <c r="A498" s="848" t="s">
        <v>1163</v>
      </c>
      <c r="B498" s="849" t="s">
        <v>1163</v>
      </c>
      <c r="C498" s="849" t="s">
        <v>1164</v>
      </c>
      <c r="D498" s="717" t="s">
        <v>1164</v>
      </c>
    </row>
    <row r="499" spans="1:5" ht="60" x14ac:dyDescent="0.2">
      <c r="A499" s="848" t="s">
        <v>1165</v>
      </c>
      <c r="B499" s="849" t="s">
        <v>1165</v>
      </c>
      <c r="C499" s="849" t="s">
        <v>1165</v>
      </c>
      <c r="D499" s="717" t="s">
        <v>1165</v>
      </c>
    </row>
    <row r="500" spans="1:5" ht="30" x14ac:dyDescent="0.2">
      <c r="A500" s="848" t="s">
        <v>1166</v>
      </c>
      <c r="B500" s="849" t="s">
        <v>1166</v>
      </c>
      <c r="C500" s="849" t="s">
        <v>1166</v>
      </c>
      <c r="D500" s="717" t="s">
        <v>1166</v>
      </c>
    </row>
    <row r="501" spans="1:5" ht="49.9" customHeight="1" x14ac:dyDescent="0.2">
      <c r="A501" s="713" t="s">
        <v>277</v>
      </c>
      <c r="B501" s="713" t="s">
        <v>277</v>
      </c>
      <c r="C501" s="713" t="s">
        <v>277</v>
      </c>
      <c r="D501" s="737" t="s">
        <v>277</v>
      </c>
    </row>
    <row r="502" spans="1:5" ht="33" customHeight="1" x14ac:dyDescent="0.2">
      <c r="A502" s="714" t="s">
        <v>1167</v>
      </c>
      <c r="B502" s="714" t="s">
        <v>1167</v>
      </c>
      <c r="C502" s="714" t="s">
        <v>1167</v>
      </c>
      <c r="D502" s="734"/>
    </row>
    <row r="503" spans="1:5" ht="25.5" x14ac:dyDescent="0.2">
      <c r="A503" s="848" t="s">
        <v>1168</v>
      </c>
      <c r="B503" s="849" t="s">
        <v>1168</v>
      </c>
      <c r="C503" s="849" t="s">
        <v>1168</v>
      </c>
      <c r="D503" s="734"/>
    </row>
    <row r="504" spans="1:5" ht="38.25" x14ac:dyDescent="0.2">
      <c r="A504" s="848" t="s">
        <v>1169</v>
      </c>
      <c r="B504" s="849" t="s">
        <v>1169</v>
      </c>
      <c r="C504" s="849" t="s">
        <v>1169</v>
      </c>
      <c r="D504" s="734"/>
    </row>
    <row r="505" spans="1:5" ht="25.5" x14ac:dyDescent="0.2">
      <c r="A505" s="848" t="s">
        <v>1170</v>
      </c>
      <c r="B505" s="849" t="s">
        <v>1170</v>
      </c>
      <c r="C505" s="849" t="s">
        <v>1171</v>
      </c>
      <c r="D505" s="734"/>
    </row>
    <row r="506" spans="1:5" ht="51.75" customHeight="1" x14ac:dyDescent="0.2">
      <c r="A506" s="714" t="s">
        <v>1172</v>
      </c>
      <c r="B506" s="732" t="s">
        <v>1173</v>
      </c>
      <c r="C506" s="714" t="s">
        <v>1173</v>
      </c>
      <c r="D506" s="751" t="s">
        <v>1780</v>
      </c>
    </row>
    <row r="507" spans="1:5" ht="30" x14ac:dyDescent="0.2">
      <c r="A507" s="848" t="s">
        <v>1174</v>
      </c>
      <c r="B507" s="849" t="s">
        <v>1174</v>
      </c>
      <c r="C507" s="849" t="s">
        <v>1174</v>
      </c>
      <c r="D507" s="741" t="s">
        <v>1174</v>
      </c>
    </row>
    <row r="508" spans="1:5" ht="39.75" customHeight="1" x14ac:dyDescent="0.2">
      <c r="A508" s="848" t="s">
        <v>1175</v>
      </c>
      <c r="B508" s="849" t="s">
        <v>1175</v>
      </c>
      <c r="C508" s="849" t="s">
        <v>1175</v>
      </c>
      <c r="D508" s="734"/>
    </row>
    <row r="509" spans="1:5" ht="30" x14ac:dyDescent="0.2">
      <c r="A509" s="848" t="s">
        <v>1176</v>
      </c>
      <c r="B509" s="849" t="s">
        <v>1176</v>
      </c>
      <c r="C509" s="849" t="s">
        <v>1176</v>
      </c>
      <c r="D509" s="752" t="s">
        <v>1781</v>
      </c>
      <c r="E509" s="699"/>
    </row>
    <row r="510" spans="1:5" ht="30" x14ac:dyDescent="0.2">
      <c r="A510" s="848" t="s">
        <v>1177</v>
      </c>
      <c r="B510" s="849" t="s">
        <v>1177</v>
      </c>
      <c r="C510" s="849" t="s">
        <v>1177</v>
      </c>
      <c r="D510" s="728" t="s">
        <v>1177</v>
      </c>
    </row>
    <row r="511" spans="1:5" ht="36.75" customHeight="1" x14ac:dyDescent="0.2">
      <c r="A511" s="848"/>
      <c r="B511" s="849"/>
      <c r="C511" s="849"/>
      <c r="D511" s="844" t="s">
        <v>1782</v>
      </c>
      <c r="E511" s="753"/>
    </row>
    <row r="512" spans="1:5" ht="48.75" customHeight="1" x14ac:dyDescent="0.2">
      <c r="A512" s="848"/>
      <c r="B512" s="849"/>
      <c r="C512" s="849"/>
      <c r="D512" s="844" t="s">
        <v>1783</v>
      </c>
      <c r="E512" s="753"/>
    </row>
    <row r="513" spans="1:4" ht="34.15" customHeight="1" x14ac:dyDescent="0.2">
      <c r="A513" s="714" t="s">
        <v>1178</v>
      </c>
      <c r="B513" s="714" t="s">
        <v>1178</v>
      </c>
      <c r="C513" s="714" t="s">
        <v>1178</v>
      </c>
      <c r="D513" s="745" t="s">
        <v>1178</v>
      </c>
    </row>
    <row r="514" spans="1:4" ht="30" x14ac:dyDescent="0.2">
      <c r="A514" s="848" t="s">
        <v>1179</v>
      </c>
      <c r="B514" s="849" t="s">
        <v>1179</v>
      </c>
      <c r="C514" s="849" t="s">
        <v>1179</v>
      </c>
      <c r="D514" s="717" t="s">
        <v>1179</v>
      </c>
    </row>
    <row r="515" spans="1:4" ht="30" x14ac:dyDescent="0.2">
      <c r="A515" s="848" t="s">
        <v>1180</v>
      </c>
      <c r="B515" s="849" t="s">
        <v>1180</v>
      </c>
      <c r="C515" s="849" t="s">
        <v>1180</v>
      </c>
      <c r="D515" s="717" t="s">
        <v>1180</v>
      </c>
    </row>
    <row r="516" spans="1:4" ht="40.15" customHeight="1" x14ac:dyDescent="0.2">
      <c r="A516" s="714" t="s">
        <v>1181</v>
      </c>
      <c r="B516" s="714" t="s">
        <v>1181</v>
      </c>
      <c r="C516" s="714" t="s">
        <v>1181</v>
      </c>
      <c r="D516" s="734"/>
    </row>
    <row r="517" spans="1:4" ht="25.5" x14ac:dyDescent="0.2">
      <c r="A517" s="848" t="s">
        <v>1182</v>
      </c>
      <c r="B517" s="849" t="s">
        <v>1182</v>
      </c>
      <c r="C517" s="849" t="s">
        <v>1182</v>
      </c>
      <c r="D517" s="734"/>
    </row>
    <row r="518" spans="1:4" ht="38.25" x14ac:dyDescent="0.2">
      <c r="A518" s="848" t="s">
        <v>1183</v>
      </c>
      <c r="B518" s="849" t="s">
        <v>1183</v>
      </c>
      <c r="C518" s="849" t="s">
        <v>1183</v>
      </c>
      <c r="D518" s="734"/>
    </row>
    <row r="519" spans="1:4" ht="25.5" x14ac:dyDescent="0.2">
      <c r="A519" s="848" t="s">
        <v>1184</v>
      </c>
      <c r="B519" s="849" t="s">
        <v>1184</v>
      </c>
      <c r="C519" s="849" t="s">
        <v>1184</v>
      </c>
      <c r="D519" s="734"/>
    </row>
    <row r="520" spans="1:4" ht="38.25" x14ac:dyDescent="0.2">
      <c r="A520" s="848" t="s">
        <v>1185</v>
      </c>
      <c r="B520" s="849" t="s">
        <v>1185</v>
      </c>
      <c r="C520" s="849" t="s">
        <v>1185</v>
      </c>
      <c r="D520" s="734"/>
    </row>
    <row r="521" spans="1:4" ht="54.75" customHeight="1" x14ac:dyDescent="0.2">
      <c r="A521" s="714" t="s">
        <v>1186</v>
      </c>
      <c r="B521" s="714" t="s">
        <v>1186</v>
      </c>
      <c r="C521" s="715" t="s">
        <v>1186</v>
      </c>
      <c r="D521" s="739" t="s">
        <v>1784</v>
      </c>
    </row>
    <row r="522" spans="1:4" ht="30" x14ac:dyDescent="0.2">
      <c r="A522" s="848" t="s">
        <v>1187</v>
      </c>
      <c r="B522" s="849" t="s">
        <v>1187</v>
      </c>
      <c r="C522" s="849" t="s">
        <v>1187</v>
      </c>
      <c r="D522" s="717" t="s">
        <v>1187</v>
      </c>
    </row>
    <row r="523" spans="1:4" ht="74.25" customHeight="1" x14ac:dyDescent="0.2">
      <c r="A523" s="848" t="s">
        <v>1188</v>
      </c>
      <c r="B523" s="849" t="s">
        <v>1188</v>
      </c>
      <c r="C523" s="849" t="s">
        <v>1188</v>
      </c>
      <c r="D523" s="728" t="s">
        <v>1188</v>
      </c>
    </row>
    <row r="524" spans="1:4" ht="38.25" x14ac:dyDescent="0.2">
      <c r="A524" s="848" t="s">
        <v>1189</v>
      </c>
      <c r="B524" s="849" t="s">
        <v>1189</v>
      </c>
      <c r="C524" s="849" t="s">
        <v>1189</v>
      </c>
      <c r="D524" s="722" t="s">
        <v>1785</v>
      </c>
    </row>
    <row r="525" spans="1:4" ht="60.75" customHeight="1" x14ac:dyDescent="0.2">
      <c r="A525" s="848" t="s">
        <v>1190</v>
      </c>
      <c r="B525" s="849" t="s">
        <v>1190</v>
      </c>
      <c r="C525" s="726" t="s">
        <v>1190</v>
      </c>
      <c r="D525" s="747"/>
    </row>
    <row r="526" spans="1:4" ht="36" customHeight="1" x14ac:dyDescent="0.2">
      <c r="A526" s="848" t="s">
        <v>1191</v>
      </c>
      <c r="B526" s="849" t="s">
        <v>1191</v>
      </c>
      <c r="C526" s="849" t="s">
        <v>1191</v>
      </c>
      <c r="D526" s="754" t="s">
        <v>1191</v>
      </c>
    </row>
    <row r="527" spans="1:4" ht="66.75" customHeight="1" x14ac:dyDescent="0.2">
      <c r="A527" s="714" t="s">
        <v>1192</v>
      </c>
      <c r="B527" s="714" t="s">
        <v>1192</v>
      </c>
      <c r="C527" s="714" t="s">
        <v>1192</v>
      </c>
      <c r="D527" s="739" t="s">
        <v>1786</v>
      </c>
    </row>
    <row r="528" spans="1:4" ht="30" x14ac:dyDescent="0.2">
      <c r="A528" s="848" t="s">
        <v>1193</v>
      </c>
      <c r="B528" s="849" t="s">
        <v>1193</v>
      </c>
      <c r="C528" s="849" t="s">
        <v>1193</v>
      </c>
      <c r="D528" s="717" t="s">
        <v>1193</v>
      </c>
    </row>
    <row r="529" spans="1:5" ht="60" x14ac:dyDescent="0.2">
      <c r="A529" s="848" t="s">
        <v>1194</v>
      </c>
      <c r="B529" s="849" t="s">
        <v>1194</v>
      </c>
      <c r="C529" s="849" t="s">
        <v>1194</v>
      </c>
      <c r="D529" s="717" t="s">
        <v>1194</v>
      </c>
    </row>
    <row r="530" spans="1:5" ht="45" x14ac:dyDescent="0.2">
      <c r="A530" s="848" t="s">
        <v>1195</v>
      </c>
      <c r="B530" s="849" t="s">
        <v>1195</v>
      </c>
      <c r="C530" s="849" t="s">
        <v>1195</v>
      </c>
      <c r="D530" s="740" t="s">
        <v>1787</v>
      </c>
    </row>
    <row r="531" spans="1:5" ht="45" x14ac:dyDescent="0.2">
      <c r="A531" s="848" t="s">
        <v>1196</v>
      </c>
      <c r="B531" s="849" t="s">
        <v>1196</v>
      </c>
      <c r="C531" s="849" t="s">
        <v>1196</v>
      </c>
      <c r="D531" s="740" t="s">
        <v>1788</v>
      </c>
    </row>
    <row r="532" spans="1:5" ht="60" x14ac:dyDescent="0.2">
      <c r="A532" s="848"/>
      <c r="B532" s="849"/>
      <c r="C532" s="849"/>
      <c r="D532" s="843" t="s">
        <v>1789</v>
      </c>
    </row>
    <row r="533" spans="1:5" ht="22.9" customHeight="1" x14ac:dyDescent="0.2">
      <c r="A533" s="714" t="s">
        <v>1197</v>
      </c>
      <c r="B533" s="714" t="s">
        <v>1197</v>
      </c>
      <c r="C533" s="714" t="s">
        <v>1197</v>
      </c>
      <c r="D533" s="716" t="s">
        <v>1197</v>
      </c>
    </row>
    <row r="534" spans="1:5" ht="30" x14ac:dyDescent="0.2">
      <c r="A534" s="848" t="s">
        <v>1198</v>
      </c>
      <c r="B534" s="849" t="s">
        <v>1198</v>
      </c>
      <c r="C534" s="849" t="s">
        <v>1198</v>
      </c>
      <c r="D534" s="717" t="s">
        <v>1198</v>
      </c>
    </row>
    <row r="535" spans="1:5" ht="40.9" customHeight="1" x14ac:dyDescent="0.2">
      <c r="A535" s="714" t="s">
        <v>1199</v>
      </c>
      <c r="B535" s="714" t="s">
        <v>1199</v>
      </c>
      <c r="C535" s="715" t="s">
        <v>1199</v>
      </c>
      <c r="D535" s="739" t="s">
        <v>1790</v>
      </c>
    </row>
    <row r="536" spans="1:5" ht="30" x14ac:dyDescent="0.2">
      <c r="A536" s="848" t="s">
        <v>1200</v>
      </c>
      <c r="B536" s="849" t="s">
        <v>1200</v>
      </c>
      <c r="C536" s="849" t="s">
        <v>1200</v>
      </c>
      <c r="D536" s="717" t="s">
        <v>1200</v>
      </c>
    </row>
    <row r="537" spans="1:5" ht="72" customHeight="1" x14ac:dyDescent="0.2">
      <c r="A537" s="848" t="s">
        <v>1201</v>
      </c>
      <c r="B537" s="849" t="s">
        <v>1201</v>
      </c>
      <c r="C537" s="726" t="s">
        <v>1201</v>
      </c>
      <c r="D537" s="722" t="s">
        <v>1791</v>
      </c>
    </row>
    <row r="538" spans="1:5" ht="39" customHeight="1" x14ac:dyDescent="0.2">
      <c r="A538" s="848" t="s">
        <v>1202</v>
      </c>
      <c r="B538" s="849" t="s">
        <v>1202</v>
      </c>
      <c r="C538" s="849" t="s">
        <v>1202</v>
      </c>
      <c r="D538" s="747"/>
    </row>
    <row r="539" spans="1:5" ht="51.6" customHeight="1" x14ac:dyDescent="0.2">
      <c r="A539" s="714" t="s">
        <v>1203</v>
      </c>
      <c r="B539" s="714" t="s">
        <v>1203</v>
      </c>
      <c r="C539" s="714" t="s">
        <v>1203</v>
      </c>
      <c r="D539" s="739" t="s">
        <v>1792</v>
      </c>
    </row>
    <row r="540" spans="1:5" ht="30" x14ac:dyDescent="0.2">
      <c r="A540" s="848" t="s">
        <v>1204</v>
      </c>
      <c r="B540" s="849" t="s">
        <v>1204</v>
      </c>
      <c r="C540" s="849" t="s">
        <v>1204</v>
      </c>
      <c r="D540" s="717" t="s">
        <v>1204</v>
      </c>
    </row>
    <row r="541" spans="1:5" ht="56.25" customHeight="1" x14ac:dyDescent="0.2">
      <c r="A541" s="848" t="s">
        <v>1205</v>
      </c>
      <c r="B541" s="849" t="s">
        <v>1205</v>
      </c>
      <c r="C541" s="849" t="s">
        <v>1205</v>
      </c>
      <c r="D541" s="741" t="s">
        <v>1205</v>
      </c>
    </row>
    <row r="542" spans="1:5" ht="34.5" customHeight="1" x14ac:dyDescent="0.2">
      <c r="A542" s="848" t="s">
        <v>1206</v>
      </c>
      <c r="B542" s="849" t="s">
        <v>1206</v>
      </c>
      <c r="C542" s="849" t="s">
        <v>1207</v>
      </c>
      <c r="D542" s="747"/>
    </row>
    <row r="543" spans="1:5" ht="36.75" customHeight="1" x14ac:dyDescent="0.2">
      <c r="A543" s="848"/>
      <c r="B543" s="849"/>
      <c r="C543" s="851"/>
      <c r="D543" s="844" t="s">
        <v>1793</v>
      </c>
      <c r="E543" s="753"/>
    </row>
    <row r="544" spans="1:5" ht="33" customHeight="1" x14ac:dyDescent="0.2">
      <c r="A544" s="848"/>
      <c r="B544" s="849"/>
      <c r="C544" s="849"/>
      <c r="D544" s="844" t="s">
        <v>1794</v>
      </c>
    </row>
    <row r="545" spans="1:6" ht="51" customHeight="1" x14ac:dyDescent="0.2">
      <c r="A545" s="714" t="s">
        <v>1208</v>
      </c>
      <c r="B545" s="714" t="s">
        <v>1208</v>
      </c>
      <c r="C545" s="714" t="s">
        <v>1208</v>
      </c>
      <c r="D545" s="745" t="s">
        <v>1208</v>
      </c>
    </row>
    <row r="546" spans="1:6" ht="30" x14ac:dyDescent="0.2">
      <c r="A546" s="848" t="s">
        <v>1209</v>
      </c>
      <c r="B546" s="849" t="s">
        <v>1209</v>
      </c>
      <c r="C546" s="849" t="s">
        <v>1209</v>
      </c>
      <c r="D546" s="717" t="s">
        <v>1209</v>
      </c>
    </row>
    <row r="547" spans="1:6" ht="45" x14ac:dyDescent="0.2">
      <c r="A547" s="848" t="s">
        <v>1210</v>
      </c>
      <c r="B547" s="849" t="s">
        <v>1210</v>
      </c>
      <c r="C547" s="849" t="s">
        <v>1210</v>
      </c>
      <c r="D547" s="717" t="s">
        <v>1210</v>
      </c>
    </row>
    <row r="548" spans="1:6" ht="45" x14ac:dyDescent="0.2">
      <c r="A548" s="848" t="s">
        <v>1211</v>
      </c>
      <c r="B548" s="849" t="s">
        <v>1211</v>
      </c>
      <c r="C548" s="849" t="s">
        <v>1211</v>
      </c>
      <c r="D548" s="717" t="s">
        <v>1211</v>
      </c>
    </row>
    <row r="549" spans="1:6" ht="45" x14ac:dyDescent="0.2">
      <c r="A549" s="848" t="s">
        <v>1212</v>
      </c>
      <c r="B549" s="849" t="s">
        <v>1212</v>
      </c>
      <c r="C549" s="849" t="s">
        <v>1212</v>
      </c>
      <c r="D549" s="717" t="s">
        <v>1212</v>
      </c>
    </row>
    <row r="550" spans="1:6" ht="45" x14ac:dyDescent="0.2">
      <c r="A550" s="848" t="s">
        <v>1213</v>
      </c>
      <c r="B550" s="849" t="s">
        <v>1213</v>
      </c>
      <c r="C550" s="849" t="s">
        <v>1213</v>
      </c>
      <c r="D550" s="717" t="s">
        <v>1213</v>
      </c>
    </row>
    <row r="551" spans="1:6" ht="75" x14ac:dyDescent="0.2">
      <c r="A551" s="848" t="s">
        <v>1214</v>
      </c>
      <c r="B551" s="849" t="s">
        <v>1214</v>
      </c>
      <c r="C551" s="849" t="s">
        <v>1214</v>
      </c>
      <c r="D551" s="717" t="s">
        <v>1214</v>
      </c>
    </row>
    <row r="552" spans="1:6" ht="47.25" customHeight="1" x14ac:dyDescent="0.2">
      <c r="A552" s="848"/>
      <c r="B552" s="849"/>
      <c r="C552" s="849"/>
      <c r="D552" s="755" t="s">
        <v>1795</v>
      </c>
      <c r="F552" s="756"/>
    </row>
    <row r="553" spans="1:6" ht="36" customHeight="1" x14ac:dyDescent="0.2">
      <c r="A553" s="848"/>
      <c r="B553" s="849"/>
      <c r="C553" s="849"/>
      <c r="D553" s="843" t="s">
        <v>1796</v>
      </c>
    </row>
    <row r="554" spans="1:6" ht="52.5" customHeight="1" x14ac:dyDescent="0.2">
      <c r="A554" s="848"/>
      <c r="B554" s="849"/>
      <c r="C554" s="849"/>
      <c r="D554" s="725" t="s">
        <v>1797</v>
      </c>
    </row>
    <row r="555" spans="1:6" ht="52.5" customHeight="1" x14ac:dyDescent="0.2">
      <c r="A555" s="848"/>
      <c r="B555" s="849"/>
      <c r="C555" s="849"/>
      <c r="D555" s="843" t="s">
        <v>1798</v>
      </c>
    </row>
    <row r="556" spans="1:6" ht="36" customHeight="1" x14ac:dyDescent="0.2">
      <c r="A556" s="848"/>
      <c r="B556" s="849"/>
      <c r="C556" s="849"/>
      <c r="D556" s="755" t="s">
        <v>1799</v>
      </c>
    </row>
    <row r="557" spans="1:6" ht="36" customHeight="1" x14ac:dyDescent="0.2">
      <c r="A557" s="848"/>
      <c r="B557" s="849"/>
      <c r="C557" s="849"/>
      <c r="D557" s="844" t="s">
        <v>1800</v>
      </c>
    </row>
    <row r="558" spans="1:6" ht="36" customHeight="1" x14ac:dyDescent="0.2">
      <c r="A558" s="848"/>
      <c r="B558" s="849"/>
      <c r="C558" s="849"/>
      <c r="D558" s="842" t="s">
        <v>1801</v>
      </c>
    </row>
    <row r="559" spans="1:6" ht="36" customHeight="1" x14ac:dyDescent="0.2">
      <c r="A559" s="848"/>
      <c r="B559" s="849"/>
      <c r="C559" s="849"/>
      <c r="D559" s="742" t="s">
        <v>1802</v>
      </c>
    </row>
    <row r="560" spans="1:6" ht="29.45" customHeight="1" x14ac:dyDescent="0.2">
      <c r="A560" s="713" t="s">
        <v>278</v>
      </c>
      <c r="B560" s="713" t="s">
        <v>278</v>
      </c>
      <c r="C560" s="713" t="s">
        <v>278</v>
      </c>
      <c r="D560" s="724" t="s">
        <v>278</v>
      </c>
    </row>
    <row r="561" spans="1:4" ht="39.6" customHeight="1" x14ac:dyDescent="0.2">
      <c r="A561" s="714" t="s">
        <v>1215</v>
      </c>
      <c r="B561" s="719" t="s">
        <v>1215</v>
      </c>
      <c r="C561" s="732" t="s">
        <v>1216</v>
      </c>
      <c r="D561" s="716" t="s">
        <v>1216</v>
      </c>
    </row>
    <row r="562" spans="1:4" ht="25.5" x14ac:dyDescent="0.2">
      <c r="A562" s="848" t="s">
        <v>1217</v>
      </c>
      <c r="B562" s="849" t="s">
        <v>1217</v>
      </c>
      <c r="C562" s="720" t="s">
        <v>1218</v>
      </c>
      <c r="D562" s="717" t="s">
        <v>1218</v>
      </c>
    </row>
    <row r="563" spans="1:4" ht="36" customHeight="1" x14ac:dyDescent="0.2">
      <c r="A563" s="848"/>
      <c r="B563" s="721" t="s">
        <v>1219</v>
      </c>
      <c r="C563" s="849" t="s">
        <v>1219</v>
      </c>
      <c r="D563" s="717" t="s">
        <v>1219</v>
      </c>
    </row>
    <row r="564" spans="1:4" ht="35.450000000000003" customHeight="1" x14ac:dyDescent="0.2">
      <c r="A564" s="714" t="s">
        <v>1220</v>
      </c>
      <c r="B564" s="714" t="s">
        <v>1220</v>
      </c>
      <c r="C564" s="714" t="s">
        <v>1220</v>
      </c>
      <c r="D564" s="716" t="s">
        <v>1220</v>
      </c>
    </row>
    <row r="565" spans="1:4" ht="30" x14ac:dyDescent="0.2">
      <c r="A565" s="848" t="s">
        <v>1221</v>
      </c>
      <c r="B565" s="849" t="s">
        <v>1221</v>
      </c>
      <c r="C565" s="849" t="s">
        <v>1221</v>
      </c>
      <c r="D565" s="717" t="s">
        <v>1221</v>
      </c>
    </row>
    <row r="566" spans="1:4" ht="15" x14ac:dyDescent="0.2">
      <c r="A566" s="848" t="s">
        <v>1222</v>
      </c>
      <c r="B566" s="849" t="s">
        <v>1222</v>
      </c>
      <c r="C566" s="849" t="s">
        <v>1222</v>
      </c>
      <c r="D566" s="717" t="s">
        <v>1222</v>
      </c>
    </row>
    <row r="567" spans="1:4" ht="30" x14ac:dyDescent="0.2">
      <c r="A567" s="848" t="s">
        <v>1223</v>
      </c>
      <c r="B567" s="849" t="s">
        <v>1223</v>
      </c>
      <c r="C567" s="849" t="s">
        <v>1223</v>
      </c>
      <c r="D567" s="717" t="s">
        <v>1223</v>
      </c>
    </row>
    <row r="568" spans="1:4" ht="33" customHeight="1" x14ac:dyDescent="0.2">
      <c r="A568" s="713" t="s">
        <v>279</v>
      </c>
      <c r="B568" s="713" t="s">
        <v>279</v>
      </c>
      <c r="C568" s="713" t="s">
        <v>279</v>
      </c>
      <c r="D568" s="713" t="s">
        <v>279</v>
      </c>
    </row>
    <row r="569" spans="1:4" ht="51.6" customHeight="1" x14ac:dyDescent="0.2">
      <c r="A569" s="714" t="s">
        <v>1224</v>
      </c>
      <c r="B569" s="714" t="s">
        <v>1224</v>
      </c>
      <c r="C569" s="714" t="s">
        <v>1224</v>
      </c>
      <c r="D569" s="727" t="s">
        <v>1224</v>
      </c>
    </row>
    <row r="570" spans="1:4" ht="30" x14ac:dyDescent="0.2">
      <c r="A570" s="848" t="s">
        <v>1225</v>
      </c>
      <c r="B570" s="849" t="s">
        <v>1225</v>
      </c>
      <c r="C570" s="849" t="s">
        <v>1225</v>
      </c>
      <c r="D570" s="717" t="s">
        <v>1225</v>
      </c>
    </row>
    <row r="571" spans="1:4" ht="39.75" customHeight="1" x14ac:dyDescent="0.2">
      <c r="A571" s="848" t="s">
        <v>1226</v>
      </c>
      <c r="B571" s="849" t="s">
        <v>1226</v>
      </c>
      <c r="C571" s="849" t="s">
        <v>1226</v>
      </c>
      <c r="D571" s="728" t="s">
        <v>1226</v>
      </c>
    </row>
    <row r="572" spans="1:4" ht="60" x14ac:dyDescent="0.2">
      <c r="A572" s="848" t="s">
        <v>1227</v>
      </c>
      <c r="B572" s="849" t="s">
        <v>1227</v>
      </c>
      <c r="C572" s="849" t="s">
        <v>1227</v>
      </c>
      <c r="D572" s="717" t="s">
        <v>1227</v>
      </c>
    </row>
    <row r="573" spans="1:4" ht="30" x14ac:dyDescent="0.2">
      <c r="A573" s="848" t="s">
        <v>1228</v>
      </c>
      <c r="B573" s="849" t="s">
        <v>1228</v>
      </c>
      <c r="C573" s="849" t="s">
        <v>1228</v>
      </c>
      <c r="D573" s="717" t="s">
        <v>1228</v>
      </c>
    </row>
    <row r="574" spans="1:4" ht="30" x14ac:dyDescent="0.2">
      <c r="A574" s="848" t="s">
        <v>1229</v>
      </c>
      <c r="B574" s="849" t="s">
        <v>1229</v>
      </c>
      <c r="C574" s="849" t="s">
        <v>1229</v>
      </c>
      <c r="D574" s="717" t="s">
        <v>1229</v>
      </c>
    </row>
    <row r="575" spans="1:4" ht="28.9" customHeight="1" x14ac:dyDescent="0.2">
      <c r="A575" s="714" t="s">
        <v>1230</v>
      </c>
      <c r="B575" s="714" t="s">
        <v>1230</v>
      </c>
      <c r="C575" s="714" t="s">
        <v>1230</v>
      </c>
      <c r="D575" s="716" t="s">
        <v>1230</v>
      </c>
    </row>
    <row r="576" spans="1:4" ht="30" x14ac:dyDescent="0.2">
      <c r="A576" s="848" t="s">
        <v>1231</v>
      </c>
      <c r="B576" s="849" t="s">
        <v>1231</v>
      </c>
      <c r="C576" s="849" t="s">
        <v>1231</v>
      </c>
      <c r="D576" s="717" t="s">
        <v>1231</v>
      </c>
    </row>
    <row r="577" spans="1:4" ht="45" x14ac:dyDescent="0.2">
      <c r="A577" s="848" t="s">
        <v>1232</v>
      </c>
      <c r="B577" s="849" t="s">
        <v>1232</v>
      </c>
      <c r="C577" s="849" t="s">
        <v>1232</v>
      </c>
      <c r="D577" s="717" t="s">
        <v>1232</v>
      </c>
    </row>
    <row r="578" spans="1:4" ht="45" x14ac:dyDescent="0.2">
      <c r="A578" s="848" t="s">
        <v>1233</v>
      </c>
      <c r="B578" s="849" t="s">
        <v>1233</v>
      </c>
      <c r="C578" s="849" t="s">
        <v>1233</v>
      </c>
      <c r="D578" s="717" t="s">
        <v>1233</v>
      </c>
    </row>
    <row r="579" spans="1:4" ht="57.6" customHeight="1" x14ac:dyDescent="0.2">
      <c r="A579" s="714" t="s">
        <v>1234</v>
      </c>
      <c r="B579" s="714" t="s">
        <v>1234</v>
      </c>
      <c r="C579" s="715" t="s">
        <v>1234</v>
      </c>
      <c r="D579" s="727" t="s">
        <v>1234</v>
      </c>
    </row>
    <row r="580" spans="1:4" ht="30" x14ac:dyDescent="0.2">
      <c r="A580" s="848" t="s">
        <v>1235</v>
      </c>
      <c r="B580" s="849" t="s">
        <v>1235</v>
      </c>
      <c r="C580" s="849" t="s">
        <v>1235</v>
      </c>
      <c r="D580" s="717" t="s">
        <v>1235</v>
      </c>
    </row>
    <row r="581" spans="1:4" ht="64.900000000000006" customHeight="1" x14ac:dyDescent="0.2">
      <c r="A581" s="848" t="s">
        <v>1236</v>
      </c>
      <c r="B581" s="849" t="s">
        <v>1236</v>
      </c>
      <c r="C581" s="726" t="s">
        <v>1236</v>
      </c>
      <c r="D581" s="726" t="s">
        <v>1236</v>
      </c>
    </row>
    <row r="582" spans="1:4" ht="30" x14ac:dyDescent="0.2">
      <c r="A582" s="848" t="s">
        <v>1237</v>
      </c>
      <c r="B582" s="849" t="s">
        <v>1237</v>
      </c>
      <c r="C582" s="849" t="s">
        <v>1237</v>
      </c>
      <c r="D582" s="717" t="s">
        <v>1237</v>
      </c>
    </row>
    <row r="583" spans="1:4" ht="49.15" customHeight="1" x14ac:dyDescent="0.2">
      <c r="A583" s="714" t="s">
        <v>1238</v>
      </c>
      <c r="B583" s="714" t="s">
        <v>1238</v>
      </c>
      <c r="C583" s="714" t="s">
        <v>1238</v>
      </c>
      <c r="D583" s="716" t="s">
        <v>1238</v>
      </c>
    </row>
    <row r="584" spans="1:4" ht="30" x14ac:dyDescent="0.2">
      <c r="A584" s="848" t="s">
        <v>1239</v>
      </c>
      <c r="B584" s="849" t="s">
        <v>1239</v>
      </c>
      <c r="C584" s="849" t="s">
        <v>1239</v>
      </c>
      <c r="D584" s="717" t="s">
        <v>1239</v>
      </c>
    </row>
    <row r="585" spans="1:4" ht="60" x14ac:dyDescent="0.2">
      <c r="A585" s="848" t="s">
        <v>1240</v>
      </c>
      <c r="B585" s="849" t="s">
        <v>1240</v>
      </c>
      <c r="C585" s="849" t="s">
        <v>1240</v>
      </c>
      <c r="D585" s="717" t="s">
        <v>1240</v>
      </c>
    </row>
    <row r="586" spans="1:4" ht="36.6" customHeight="1" x14ac:dyDescent="0.2">
      <c r="A586" s="714" t="s">
        <v>1241</v>
      </c>
      <c r="B586" s="714" t="s">
        <v>1241</v>
      </c>
      <c r="C586" s="714" t="s">
        <v>1241</v>
      </c>
      <c r="D586" s="716" t="s">
        <v>1241</v>
      </c>
    </row>
    <row r="587" spans="1:4" ht="30" x14ac:dyDescent="0.2">
      <c r="A587" s="848" t="s">
        <v>1242</v>
      </c>
      <c r="B587" s="849" t="s">
        <v>1242</v>
      </c>
      <c r="C587" s="849" t="s">
        <v>1242</v>
      </c>
      <c r="D587" s="717" t="s">
        <v>1242</v>
      </c>
    </row>
    <row r="588" spans="1:4" ht="45" x14ac:dyDescent="0.2">
      <c r="A588" s="848" t="s">
        <v>1243</v>
      </c>
      <c r="B588" s="849" t="s">
        <v>1243</v>
      </c>
      <c r="C588" s="849" t="s">
        <v>1243</v>
      </c>
      <c r="D588" s="717" t="s">
        <v>1243</v>
      </c>
    </row>
    <row r="589" spans="1:4" ht="67.900000000000006" customHeight="1" x14ac:dyDescent="0.2">
      <c r="A589" s="714" t="s">
        <v>1244</v>
      </c>
      <c r="B589" s="714" t="s">
        <v>1244</v>
      </c>
      <c r="C589" s="714" t="s">
        <v>1244</v>
      </c>
      <c r="D589" s="716" t="s">
        <v>1244</v>
      </c>
    </row>
    <row r="590" spans="1:4" ht="30" x14ac:dyDescent="0.2">
      <c r="A590" s="848" t="s">
        <v>1245</v>
      </c>
      <c r="B590" s="849" t="s">
        <v>1245</v>
      </c>
      <c r="C590" s="849" t="s">
        <v>1245</v>
      </c>
      <c r="D590" s="717" t="s">
        <v>1245</v>
      </c>
    </row>
    <row r="591" spans="1:4" ht="75" x14ac:dyDescent="0.2">
      <c r="A591" s="848" t="s">
        <v>1246</v>
      </c>
      <c r="B591" s="849" t="s">
        <v>1246</v>
      </c>
      <c r="C591" s="849" t="s">
        <v>1246</v>
      </c>
      <c r="D591" s="717" t="s">
        <v>1246</v>
      </c>
    </row>
    <row r="592" spans="1:4" ht="45" x14ac:dyDescent="0.2">
      <c r="A592" s="848" t="s">
        <v>1247</v>
      </c>
      <c r="B592" s="849" t="s">
        <v>1247</v>
      </c>
      <c r="C592" s="849" t="s">
        <v>1247</v>
      </c>
      <c r="D592" s="717" t="s">
        <v>1247</v>
      </c>
    </row>
    <row r="593" spans="1:4" ht="40.15" customHeight="1" x14ac:dyDescent="0.2">
      <c r="A593" s="714" t="s">
        <v>1248</v>
      </c>
      <c r="B593" s="714" t="s">
        <v>1248</v>
      </c>
      <c r="C593" s="714" t="s">
        <v>1248</v>
      </c>
      <c r="D593" s="716" t="s">
        <v>1248</v>
      </c>
    </row>
    <row r="594" spans="1:4" ht="33.6" customHeight="1" x14ac:dyDescent="0.2">
      <c r="A594" s="848" t="s">
        <v>1249</v>
      </c>
      <c r="B594" s="849" t="s">
        <v>1249</v>
      </c>
      <c r="C594" s="849" t="s">
        <v>1249</v>
      </c>
      <c r="D594" s="728" t="s">
        <v>1249</v>
      </c>
    </row>
    <row r="595" spans="1:4" ht="45" x14ac:dyDescent="0.2">
      <c r="A595" s="848" t="s">
        <v>1250</v>
      </c>
      <c r="B595" s="849" t="s">
        <v>1250</v>
      </c>
      <c r="C595" s="849" t="s">
        <v>1250</v>
      </c>
      <c r="D595" s="717" t="s">
        <v>1250</v>
      </c>
    </row>
    <row r="596" spans="1:4" ht="68.25" customHeight="1" x14ac:dyDescent="0.2">
      <c r="A596" s="848" t="s">
        <v>1251</v>
      </c>
      <c r="B596" s="849" t="s">
        <v>1251</v>
      </c>
      <c r="C596" s="849" t="s">
        <v>1252</v>
      </c>
      <c r="D596" s="728" t="s">
        <v>1252</v>
      </c>
    </row>
    <row r="597" spans="1:4" ht="31.9" customHeight="1" x14ac:dyDescent="0.2">
      <c r="A597" s="714" t="s">
        <v>1253</v>
      </c>
      <c r="B597" s="714" t="s">
        <v>1253</v>
      </c>
      <c r="C597" s="714" t="s">
        <v>1253</v>
      </c>
      <c r="D597" s="716" t="s">
        <v>1253</v>
      </c>
    </row>
    <row r="598" spans="1:4" ht="30" x14ac:dyDescent="0.2">
      <c r="A598" s="848" t="s">
        <v>1254</v>
      </c>
      <c r="B598" s="849" t="s">
        <v>1254</v>
      </c>
      <c r="C598" s="849" t="s">
        <v>1254</v>
      </c>
      <c r="D598" s="717" t="s">
        <v>1254</v>
      </c>
    </row>
    <row r="599" spans="1:4" ht="60" x14ac:dyDescent="0.2">
      <c r="A599" s="848" t="s">
        <v>1255</v>
      </c>
      <c r="B599" s="849" t="s">
        <v>1255</v>
      </c>
      <c r="C599" s="849" t="s">
        <v>1255</v>
      </c>
      <c r="D599" s="717" t="s">
        <v>1255</v>
      </c>
    </row>
    <row r="600" spans="1:4" ht="45" x14ac:dyDescent="0.2">
      <c r="A600" s="848" t="s">
        <v>1256</v>
      </c>
      <c r="B600" s="849" t="s">
        <v>1256</v>
      </c>
      <c r="C600" s="849" t="s">
        <v>1256</v>
      </c>
      <c r="D600" s="717" t="s">
        <v>1256</v>
      </c>
    </row>
    <row r="601" spans="1:4" ht="42.6" customHeight="1" x14ac:dyDescent="0.2">
      <c r="A601" s="714" t="s">
        <v>1257</v>
      </c>
      <c r="B601" s="714" t="s">
        <v>1257</v>
      </c>
      <c r="C601" s="714" t="s">
        <v>1257</v>
      </c>
      <c r="D601" s="716" t="s">
        <v>1257</v>
      </c>
    </row>
    <row r="602" spans="1:4" ht="30" x14ac:dyDescent="0.2">
      <c r="A602" s="848" t="s">
        <v>1258</v>
      </c>
      <c r="B602" s="849" t="s">
        <v>1258</v>
      </c>
      <c r="C602" s="849" t="s">
        <v>1258</v>
      </c>
      <c r="D602" s="717" t="s">
        <v>1258</v>
      </c>
    </row>
    <row r="603" spans="1:4" ht="30" x14ac:dyDescent="0.2">
      <c r="A603" s="848" t="s">
        <v>1259</v>
      </c>
      <c r="B603" s="849" t="s">
        <v>1259</v>
      </c>
      <c r="C603" s="849" t="s">
        <v>1259</v>
      </c>
      <c r="D603" s="717" t="s">
        <v>1259</v>
      </c>
    </row>
    <row r="604" spans="1:4" ht="57.6" customHeight="1" x14ac:dyDescent="0.2">
      <c r="A604" s="714" t="s">
        <v>1260</v>
      </c>
      <c r="B604" s="714" t="s">
        <v>1260</v>
      </c>
      <c r="C604" s="714" t="s">
        <v>1260</v>
      </c>
      <c r="D604" s="716" t="s">
        <v>1260</v>
      </c>
    </row>
    <row r="605" spans="1:4" ht="30" x14ac:dyDescent="0.2">
      <c r="A605" s="848" t="s">
        <v>1261</v>
      </c>
      <c r="B605" s="849" t="s">
        <v>1261</v>
      </c>
      <c r="C605" s="849" t="s">
        <v>1261</v>
      </c>
      <c r="D605" s="717" t="s">
        <v>1261</v>
      </c>
    </row>
    <row r="606" spans="1:4" ht="75" x14ac:dyDescent="0.2">
      <c r="A606" s="848" t="s">
        <v>1262</v>
      </c>
      <c r="B606" s="849" t="s">
        <v>1262</v>
      </c>
      <c r="C606" s="849" t="s">
        <v>1262</v>
      </c>
      <c r="D606" s="717" t="s">
        <v>1262</v>
      </c>
    </row>
    <row r="607" spans="1:4" ht="38.450000000000003" customHeight="1" x14ac:dyDescent="0.2">
      <c r="A607" s="714" t="s">
        <v>1263</v>
      </c>
      <c r="B607" s="714" t="s">
        <v>1263</v>
      </c>
      <c r="C607" s="714" t="s">
        <v>1263</v>
      </c>
      <c r="D607" s="716" t="s">
        <v>1263</v>
      </c>
    </row>
    <row r="608" spans="1:4" ht="30" x14ac:dyDescent="0.2">
      <c r="A608" s="848" t="s">
        <v>1264</v>
      </c>
      <c r="B608" s="849" t="s">
        <v>1264</v>
      </c>
      <c r="C608" s="849" t="s">
        <v>1264</v>
      </c>
      <c r="D608" s="717" t="s">
        <v>1264</v>
      </c>
    </row>
    <row r="609" spans="1:4" ht="45" x14ac:dyDescent="0.2">
      <c r="A609" s="848" t="s">
        <v>1265</v>
      </c>
      <c r="B609" s="849" t="s">
        <v>1265</v>
      </c>
      <c r="C609" s="849" t="s">
        <v>1265</v>
      </c>
      <c r="D609" s="717" t="s">
        <v>1265</v>
      </c>
    </row>
    <row r="610" spans="1:4" ht="53.45" customHeight="1" x14ac:dyDescent="0.2">
      <c r="A610" s="714" t="s">
        <v>1266</v>
      </c>
      <c r="B610" s="714" t="s">
        <v>1266</v>
      </c>
      <c r="C610" s="714" t="s">
        <v>1266</v>
      </c>
      <c r="D610" s="727" t="s">
        <v>1266</v>
      </c>
    </row>
    <row r="611" spans="1:4" ht="30" x14ac:dyDescent="0.2">
      <c r="A611" s="848" t="s">
        <v>1267</v>
      </c>
      <c r="B611" s="849" t="s">
        <v>1267</v>
      </c>
      <c r="C611" s="849" t="s">
        <v>1267</v>
      </c>
      <c r="D611" s="717" t="s">
        <v>1267</v>
      </c>
    </row>
    <row r="612" spans="1:4" ht="54.75" customHeight="1" x14ac:dyDescent="0.2">
      <c r="A612" s="848" t="s">
        <v>1268</v>
      </c>
      <c r="B612" s="849" t="s">
        <v>1268</v>
      </c>
      <c r="C612" s="849" t="s">
        <v>1268</v>
      </c>
      <c r="D612" s="728" t="s">
        <v>1268</v>
      </c>
    </row>
    <row r="613" spans="1:4" ht="46.9" customHeight="1" x14ac:dyDescent="0.2">
      <c r="A613" s="713" t="s">
        <v>281</v>
      </c>
      <c r="B613" s="713" t="s">
        <v>281</v>
      </c>
      <c r="C613" s="713" t="s">
        <v>281</v>
      </c>
      <c r="D613" s="713" t="s">
        <v>281</v>
      </c>
    </row>
    <row r="614" spans="1:4" ht="40.15" customHeight="1" x14ac:dyDescent="0.2">
      <c r="A614" s="714" t="s">
        <v>1269</v>
      </c>
      <c r="B614" s="714" t="s">
        <v>1269</v>
      </c>
      <c r="C614" s="714" t="s">
        <v>1269</v>
      </c>
      <c r="D614" s="727" t="s">
        <v>1269</v>
      </c>
    </row>
    <row r="615" spans="1:4" ht="30" x14ac:dyDescent="0.2">
      <c r="A615" s="848" t="s">
        <v>1270</v>
      </c>
      <c r="B615" s="849" t="s">
        <v>1270</v>
      </c>
      <c r="C615" s="849" t="s">
        <v>1270</v>
      </c>
      <c r="D615" s="717" t="s">
        <v>1270</v>
      </c>
    </row>
    <row r="616" spans="1:4" ht="30" x14ac:dyDescent="0.2">
      <c r="A616" s="848" t="s">
        <v>1271</v>
      </c>
      <c r="B616" s="849" t="s">
        <v>1271</v>
      </c>
      <c r="C616" s="849" t="s">
        <v>1271</v>
      </c>
      <c r="D616" s="717" t="s">
        <v>1271</v>
      </c>
    </row>
    <row r="617" spans="1:4" ht="30" x14ac:dyDescent="0.2">
      <c r="A617" s="848" t="s">
        <v>1272</v>
      </c>
      <c r="B617" s="849" t="s">
        <v>1272</v>
      </c>
      <c r="C617" s="849" t="s">
        <v>1272</v>
      </c>
      <c r="D617" s="717" t="s">
        <v>1272</v>
      </c>
    </row>
    <row r="618" spans="1:4" ht="30" x14ac:dyDescent="0.2">
      <c r="A618" s="848" t="s">
        <v>1273</v>
      </c>
      <c r="B618" s="849" t="s">
        <v>1273</v>
      </c>
      <c r="C618" s="849" t="s">
        <v>1273</v>
      </c>
      <c r="D618" s="717" t="s">
        <v>1273</v>
      </c>
    </row>
    <row r="619" spans="1:4" ht="30" x14ac:dyDescent="0.2">
      <c r="A619" s="848" t="s">
        <v>1274</v>
      </c>
      <c r="B619" s="849" t="s">
        <v>1274</v>
      </c>
      <c r="C619" s="849" t="s">
        <v>1274</v>
      </c>
      <c r="D619" s="717" t="s">
        <v>1274</v>
      </c>
    </row>
    <row r="620" spans="1:4" ht="15" x14ac:dyDescent="0.2">
      <c r="A620" s="848" t="s">
        <v>1275</v>
      </c>
      <c r="B620" s="849" t="s">
        <v>1275</v>
      </c>
      <c r="C620" s="849" t="s">
        <v>1275</v>
      </c>
      <c r="D620" s="717" t="s">
        <v>1275</v>
      </c>
    </row>
    <row r="621" spans="1:4" ht="30" x14ac:dyDescent="0.2">
      <c r="A621" s="848" t="s">
        <v>1276</v>
      </c>
      <c r="B621" s="849" t="s">
        <v>1276</v>
      </c>
      <c r="C621" s="849" t="s">
        <v>1276</v>
      </c>
      <c r="D621" s="728" t="s">
        <v>1276</v>
      </c>
    </row>
    <row r="622" spans="1:4" ht="36.6" customHeight="1" x14ac:dyDescent="0.2">
      <c r="A622" s="714" t="s">
        <v>1277</v>
      </c>
      <c r="B622" s="714" t="s">
        <v>1277</v>
      </c>
      <c r="C622" s="714" t="s">
        <v>1277</v>
      </c>
      <c r="D622" s="716" t="s">
        <v>1277</v>
      </c>
    </row>
    <row r="623" spans="1:4" ht="30" x14ac:dyDescent="0.2">
      <c r="A623" s="848" t="s">
        <v>1278</v>
      </c>
      <c r="B623" s="849" t="s">
        <v>1278</v>
      </c>
      <c r="C623" s="849" t="s">
        <v>1278</v>
      </c>
      <c r="D623" s="717" t="s">
        <v>1278</v>
      </c>
    </row>
    <row r="624" spans="1:4" ht="45" x14ac:dyDescent="0.2">
      <c r="A624" s="848" t="s">
        <v>1279</v>
      </c>
      <c r="B624" s="849" t="s">
        <v>1279</v>
      </c>
      <c r="C624" s="849" t="s">
        <v>1279</v>
      </c>
      <c r="D624" s="717" t="s">
        <v>1279</v>
      </c>
    </row>
    <row r="625" spans="1:4" ht="25.9" customHeight="1" x14ac:dyDescent="0.2">
      <c r="A625" s="714" t="s">
        <v>1280</v>
      </c>
      <c r="B625" s="714" t="s">
        <v>1280</v>
      </c>
      <c r="C625" s="714" t="s">
        <v>1280</v>
      </c>
      <c r="D625" s="716" t="s">
        <v>1280</v>
      </c>
    </row>
    <row r="626" spans="1:4" ht="30" x14ac:dyDescent="0.2">
      <c r="A626" s="848" t="s">
        <v>1281</v>
      </c>
      <c r="B626" s="849" t="s">
        <v>1281</v>
      </c>
      <c r="C626" s="849" t="s">
        <v>1281</v>
      </c>
      <c r="D626" s="717" t="s">
        <v>1281</v>
      </c>
    </row>
    <row r="627" spans="1:4" ht="30" x14ac:dyDescent="0.2">
      <c r="A627" s="848" t="s">
        <v>1282</v>
      </c>
      <c r="B627" s="849" t="s">
        <v>1282</v>
      </c>
      <c r="C627" s="849" t="s">
        <v>1282</v>
      </c>
      <c r="D627" s="717" t="s">
        <v>1282</v>
      </c>
    </row>
    <row r="628" spans="1:4" ht="30" x14ac:dyDescent="0.2">
      <c r="A628" s="848" t="s">
        <v>1283</v>
      </c>
      <c r="B628" s="849" t="s">
        <v>1283</v>
      </c>
      <c r="C628" s="849" t="s">
        <v>1283</v>
      </c>
      <c r="D628" s="717" t="s">
        <v>1283</v>
      </c>
    </row>
    <row r="629" spans="1:4" ht="36" customHeight="1" x14ac:dyDescent="0.2">
      <c r="A629" s="714" t="s">
        <v>1284</v>
      </c>
      <c r="B629" s="714" t="s">
        <v>1284</v>
      </c>
      <c r="C629" s="714" t="s">
        <v>1284</v>
      </c>
      <c r="D629" s="727" t="s">
        <v>1284</v>
      </c>
    </row>
    <row r="630" spans="1:4" ht="30" x14ac:dyDescent="0.2">
      <c r="A630" s="848" t="s">
        <v>1285</v>
      </c>
      <c r="B630" s="849" t="s">
        <v>1285</v>
      </c>
      <c r="C630" s="849" t="s">
        <v>1285</v>
      </c>
      <c r="D630" s="717" t="s">
        <v>1285</v>
      </c>
    </row>
    <row r="631" spans="1:4" ht="30" x14ac:dyDescent="0.2">
      <c r="A631" s="848" t="s">
        <v>1286</v>
      </c>
      <c r="B631" s="849" t="s">
        <v>1286</v>
      </c>
      <c r="C631" s="849" t="s">
        <v>1286</v>
      </c>
      <c r="D631" s="717" t="s">
        <v>1286</v>
      </c>
    </row>
    <row r="632" spans="1:4" ht="45" x14ac:dyDescent="0.2">
      <c r="A632" s="848" t="s">
        <v>1287</v>
      </c>
      <c r="B632" s="849" t="s">
        <v>1287</v>
      </c>
      <c r="C632" s="849" t="s">
        <v>1287</v>
      </c>
      <c r="D632" s="728" t="s">
        <v>1287</v>
      </c>
    </row>
    <row r="633" spans="1:4" ht="45.6" customHeight="1" x14ac:dyDescent="0.2">
      <c r="A633" s="848" t="s">
        <v>1288</v>
      </c>
      <c r="B633" s="849" t="s">
        <v>1288</v>
      </c>
      <c r="C633" s="849" t="s">
        <v>1288</v>
      </c>
      <c r="D633" s="728" t="s">
        <v>1288</v>
      </c>
    </row>
    <row r="634" spans="1:4" ht="54.6" customHeight="1" x14ac:dyDescent="0.2">
      <c r="A634" s="714" t="s">
        <v>1289</v>
      </c>
      <c r="B634" s="714" t="s">
        <v>1289</v>
      </c>
      <c r="C634" s="714" t="s">
        <v>1289</v>
      </c>
      <c r="D634" s="727" t="s">
        <v>1289</v>
      </c>
    </row>
    <row r="635" spans="1:4" ht="30" x14ac:dyDescent="0.2">
      <c r="A635" s="848" t="s">
        <v>1290</v>
      </c>
      <c r="B635" s="849" t="s">
        <v>1290</v>
      </c>
      <c r="C635" s="849" t="s">
        <v>1290</v>
      </c>
      <c r="D635" s="717" t="s">
        <v>1290</v>
      </c>
    </row>
    <row r="636" spans="1:4" ht="30" x14ac:dyDescent="0.2">
      <c r="A636" s="848" t="s">
        <v>1291</v>
      </c>
      <c r="B636" s="849" t="s">
        <v>1291</v>
      </c>
      <c r="C636" s="849" t="s">
        <v>1291</v>
      </c>
      <c r="D636" s="717" t="s">
        <v>1291</v>
      </c>
    </row>
    <row r="637" spans="1:4" ht="34.9" customHeight="1" x14ac:dyDescent="0.2">
      <c r="A637" s="848" t="s">
        <v>1292</v>
      </c>
      <c r="B637" s="849" t="s">
        <v>1292</v>
      </c>
      <c r="C637" s="849" t="s">
        <v>1292</v>
      </c>
      <c r="D637" s="728" t="s">
        <v>1292</v>
      </c>
    </row>
    <row r="638" spans="1:4" ht="25.5" x14ac:dyDescent="0.2">
      <c r="A638" s="848" t="s">
        <v>1293</v>
      </c>
      <c r="B638" s="849" t="s">
        <v>1293</v>
      </c>
      <c r="C638" s="849" t="s">
        <v>1293</v>
      </c>
      <c r="D638" s="747"/>
    </row>
    <row r="639" spans="1:4" ht="60" x14ac:dyDescent="0.2">
      <c r="A639" s="848" t="s">
        <v>1294</v>
      </c>
      <c r="B639" s="849" t="s">
        <v>1294</v>
      </c>
      <c r="C639" s="849" t="s">
        <v>1294</v>
      </c>
      <c r="D639" s="717" t="s">
        <v>1294</v>
      </c>
    </row>
    <row r="640" spans="1:4" ht="40.9" customHeight="1" x14ac:dyDescent="0.2">
      <c r="A640" s="714" t="s">
        <v>1295</v>
      </c>
      <c r="B640" s="714" t="s">
        <v>1295</v>
      </c>
      <c r="C640" s="714" t="s">
        <v>1295</v>
      </c>
      <c r="D640" s="716" t="s">
        <v>1295</v>
      </c>
    </row>
    <row r="641" spans="1:5" ht="30" x14ac:dyDescent="0.2">
      <c r="A641" s="848" t="s">
        <v>1296</v>
      </c>
      <c r="B641" s="849" t="s">
        <v>1296</v>
      </c>
      <c r="C641" s="849" t="s">
        <v>1296</v>
      </c>
      <c r="D641" s="717" t="s">
        <v>1296</v>
      </c>
    </row>
    <row r="642" spans="1:5" ht="30" x14ac:dyDescent="0.2">
      <c r="A642" s="848" t="s">
        <v>1297</v>
      </c>
      <c r="B642" s="849" t="s">
        <v>1297</v>
      </c>
      <c r="C642" s="849" t="s">
        <v>1298</v>
      </c>
      <c r="D642" s="741" t="s">
        <v>1298</v>
      </c>
    </row>
    <row r="643" spans="1:5" ht="30" customHeight="1" x14ac:dyDescent="0.2">
      <c r="A643" s="848" t="s">
        <v>1299</v>
      </c>
      <c r="B643" s="849" t="s">
        <v>1299</v>
      </c>
      <c r="C643" s="849" t="s">
        <v>1299</v>
      </c>
      <c r="D643" s="757" t="s">
        <v>1803</v>
      </c>
      <c r="E643" s="758"/>
    </row>
    <row r="644" spans="1:5" ht="30" x14ac:dyDescent="0.2">
      <c r="A644" s="848" t="s">
        <v>1300</v>
      </c>
      <c r="B644" s="849" t="s">
        <v>1300</v>
      </c>
      <c r="C644" s="849" t="s">
        <v>1300</v>
      </c>
      <c r="D644" s="736" t="s">
        <v>1300</v>
      </c>
    </row>
    <row r="645" spans="1:5" ht="45" x14ac:dyDescent="0.2">
      <c r="A645" s="848" t="s">
        <v>1301</v>
      </c>
      <c r="B645" s="849" t="s">
        <v>1301</v>
      </c>
      <c r="C645" s="849" t="s">
        <v>1301</v>
      </c>
      <c r="D645" s="717" t="s">
        <v>1301</v>
      </c>
    </row>
    <row r="646" spans="1:5" ht="52.9" customHeight="1" x14ac:dyDescent="0.2">
      <c r="A646" s="714" t="s">
        <v>1302</v>
      </c>
      <c r="B646" s="714" t="s">
        <v>1302</v>
      </c>
      <c r="C646" s="715" t="s">
        <v>1302</v>
      </c>
      <c r="D646" s="716" t="s">
        <v>1302</v>
      </c>
    </row>
    <row r="647" spans="1:5" ht="30" x14ac:dyDescent="0.2">
      <c r="A647" s="848" t="s">
        <v>1303</v>
      </c>
      <c r="B647" s="849" t="s">
        <v>1303</v>
      </c>
      <c r="C647" s="849" t="s">
        <v>1303</v>
      </c>
      <c r="D647" s="717" t="s">
        <v>1303</v>
      </c>
    </row>
    <row r="648" spans="1:5" ht="45" x14ac:dyDescent="0.2">
      <c r="A648" s="848" t="s">
        <v>1304</v>
      </c>
      <c r="B648" s="849" t="s">
        <v>1305</v>
      </c>
      <c r="C648" s="849" t="s">
        <v>1305</v>
      </c>
      <c r="D648" s="717" t="s">
        <v>1305</v>
      </c>
    </row>
    <row r="649" spans="1:5" ht="38.25" x14ac:dyDescent="0.2">
      <c r="A649" s="848" t="s">
        <v>1306</v>
      </c>
      <c r="B649" s="849" t="s">
        <v>1306</v>
      </c>
      <c r="C649" s="850"/>
      <c r="D649" s="718"/>
    </row>
    <row r="650" spans="1:5" ht="43.15" customHeight="1" x14ac:dyDescent="0.2">
      <c r="A650" s="848" t="s">
        <v>1307</v>
      </c>
      <c r="B650" s="849" t="s">
        <v>1307</v>
      </c>
      <c r="C650" s="726" t="s">
        <v>1307</v>
      </c>
      <c r="D650" s="717" t="s">
        <v>1307</v>
      </c>
    </row>
    <row r="651" spans="1:5" ht="45" customHeight="1" x14ac:dyDescent="0.2">
      <c r="A651" s="714" t="s">
        <v>1308</v>
      </c>
      <c r="B651" s="714" t="s">
        <v>1308</v>
      </c>
      <c r="C651" s="714" t="s">
        <v>1308</v>
      </c>
      <c r="D651" s="727" t="s">
        <v>1308</v>
      </c>
    </row>
    <row r="652" spans="1:5" ht="30" x14ac:dyDescent="0.2">
      <c r="A652" s="848" t="s">
        <v>1309</v>
      </c>
      <c r="B652" s="849" t="s">
        <v>1309</v>
      </c>
      <c r="C652" s="849" t="s">
        <v>1309</v>
      </c>
      <c r="D652" s="717" t="s">
        <v>1309</v>
      </c>
    </row>
    <row r="653" spans="1:5" ht="45" x14ac:dyDescent="0.2">
      <c r="A653" s="848" t="s">
        <v>1310</v>
      </c>
      <c r="B653" s="849" t="s">
        <v>1310</v>
      </c>
      <c r="C653" s="849" t="s">
        <v>1310</v>
      </c>
      <c r="D653" s="717" t="s">
        <v>1310</v>
      </c>
    </row>
    <row r="654" spans="1:5" ht="54.6" customHeight="1" x14ac:dyDescent="0.2">
      <c r="A654" s="848" t="s">
        <v>1311</v>
      </c>
      <c r="B654" s="849" t="s">
        <v>1311</v>
      </c>
      <c r="C654" s="849" t="s">
        <v>1311</v>
      </c>
      <c r="D654" s="717" t="s">
        <v>1311</v>
      </c>
    </row>
    <row r="655" spans="1:5" ht="45" x14ac:dyDescent="0.2">
      <c r="A655" s="848"/>
      <c r="B655" s="721" t="s">
        <v>1312</v>
      </c>
      <c r="C655" s="849" t="s">
        <v>1312</v>
      </c>
      <c r="D655" s="850"/>
    </row>
    <row r="656" spans="1:5" ht="27.6" customHeight="1" x14ac:dyDescent="0.2">
      <c r="A656" s="714" t="s">
        <v>1313</v>
      </c>
      <c r="B656" s="714" t="s">
        <v>1313</v>
      </c>
      <c r="C656" s="715" t="s">
        <v>1313</v>
      </c>
      <c r="D656" s="727" t="s">
        <v>1313</v>
      </c>
    </row>
    <row r="657" spans="1:5" ht="30" x14ac:dyDescent="0.2">
      <c r="A657" s="848" t="s">
        <v>1314</v>
      </c>
      <c r="B657" s="849" t="s">
        <v>1314</v>
      </c>
      <c r="C657" s="849" t="s">
        <v>1314</v>
      </c>
      <c r="D657" s="717" t="s">
        <v>1314</v>
      </c>
    </row>
    <row r="658" spans="1:5" ht="51.6" customHeight="1" x14ac:dyDescent="0.2">
      <c r="A658" s="848" t="s">
        <v>1315</v>
      </c>
      <c r="B658" s="849" t="s">
        <v>1316</v>
      </c>
      <c r="C658" s="726" t="s">
        <v>1316</v>
      </c>
      <c r="D658" s="728" t="s">
        <v>1316</v>
      </c>
    </row>
    <row r="659" spans="1:5" ht="30" x14ac:dyDescent="0.2">
      <c r="A659" s="848" t="s">
        <v>1317</v>
      </c>
      <c r="B659" s="849" t="s">
        <v>1317</v>
      </c>
      <c r="C659" s="849" t="s">
        <v>1317</v>
      </c>
      <c r="D659" s="717" t="s">
        <v>1317</v>
      </c>
    </row>
    <row r="660" spans="1:5" ht="30" x14ac:dyDescent="0.2">
      <c r="A660" s="848" t="s">
        <v>1318</v>
      </c>
      <c r="B660" s="849" t="s">
        <v>1318</v>
      </c>
      <c r="C660" s="849" t="s">
        <v>1318</v>
      </c>
      <c r="D660" s="717" t="s">
        <v>1318</v>
      </c>
    </row>
    <row r="661" spans="1:5" ht="30" x14ac:dyDescent="0.2">
      <c r="A661" s="848" t="s">
        <v>1319</v>
      </c>
      <c r="B661" s="849" t="s">
        <v>1319</v>
      </c>
      <c r="C661" s="849" t="s">
        <v>1319</v>
      </c>
      <c r="D661" s="741" t="s">
        <v>1319</v>
      </c>
    </row>
    <row r="662" spans="1:5" ht="38.25" x14ac:dyDescent="0.2">
      <c r="A662" s="848" t="s">
        <v>1320</v>
      </c>
      <c r="B662" s="849" t="s">
        <v>1320</v>
      </c>
      <c r="C662" s="849" t="s">
        <v>1320</v>
      </c>
      <c r="D662" s="742" t="s">
        <v>1804</v>
      </c>
      <c r="E662" s="700"/>
    </row>
    <row r="663" spans="1:5" ht="45" x14ac:dyDescent="0.2">
      <c r="A663" s="848" t="s">
        <v>1321</v>
      </c>
      <c r="B663" s="849" t="s">
        <v>1321</v>
      </c>
      <c r="C663" s="849" t="s">
        <v>1321</v>
      </c>
      <c r="D663" s="736" t="s">
        <v>1321</v>
      </c>
    </row>
    <row r="664" spans="1:5" ht="45" x14ac:dyDescent="0.2">
      <c r="A664" s="848" t="s">
        <v>1322</v>
      </c>
      <c r="B664" s="849" t="s">
        <v>1322</v>
      </c>
      <c r="C664" s="849" t="s">
        <v>1322</v>
      </c>
      <c r="D664" s="717" t="s">
        <v>1322</v>
      </c>
    </row>
    <row r="665" spans="1:5" ht="30" x14ac:dyDescent="0.2">
      <c r="A665" s="848" t="s">
        <v>1323</v>
      </c>
      <c r="B665" s="849" t="s">
        <v>1323</v>
      </c>
      <c r="C665" s="849" t="s">
        <v>1323</v>
      </c>
      <c r="D665" s="717" t="s">
        <v>1323</v>
      </c>
    </row>
    <row r="666" spans="1:5" ht="30" x14ac:dyDescent="0.2">
      <c r="A666" s="848" t="s">
        <v>1324</v>
      </c>
      <c r="B666" s="849" t="s">
        <v>1324</v>
      </c>
      <c r="C666" s="849" t="s">
        <v>1324</v>
      </c>
      <c r="D666" s="717" t="s">
        <v>1324</v>
      </c>
    </row>
    <row r="667" spans="1:5" ht="52.15" customHeight="1" x14ac:dyDescent="0.2">
      <c r="A667" s="714" t="s">
        <v>1325</v>
      </c>
      <c r="B667" s="714" t="s">
        <v>1325</v>
      </c>
      <c r="C667" s="714" t="s">
        <v>1325</v>
      </c>
      <c r="D667" s="716" t="s">
        <v>1325</v>
      </c>
    </row>
    <row r="668" spans="1:5" ht="30" x14ac:dyDescent="0.2">
      <c r="A668" s="848" t="s">
        <v>1326</v>
      </c>
      <c r="B668" s="849" t="s">
        <v>1326</v>
      </c>
      <c r="C668" s="849" t="s">
        <v>1326</v>
      </c>
      <c r="D668" s="741" t="s">
        <v>1326</v>
      </c>
    </row>
    <row r="669" spans="1:5" ht="45" x14ac:dyDescent="0.2">
      <c r="A669" s="848" t="s">
        <v>1327</v>
      </c>
      <c r="B669" s="849" t="s">
        <v>1327</v>
      </c>
      <c r="C669" s="849" t="s">
        <v>1327</v>
      </c>
      <c r="D669" s="757" t="s">
        <v>1805</v>
      </c>
      <c r="E669" s="699"/>
    </row>
    <row r="670" spans="1:5" ht="30" x14ac:dyDescent="0.2">
      <c r="A670" s="848" t="s">
        <v>1328</v>
      </c>
      <c r="B670" s="849" t="s">
        <v>1328</v>
      </c>
      <c r="C670" s="849" t="s">
        <v>1328</v>
      </c>
      <c r="D670" s="759" t="s">
        <v>1328</v>
      </c>
    </row>
    <row r="671" spans="1:5" ht="38.450000000000003" customHeight="1" x14ac:dyDescent="0.2">
      <c r="A671" s="714" t="s">
        <v>1329</v>
      </c>
      <c r="B671" s="714" t="s">
        <v>1329</v>
      </c>
      <c r="C671" s="715" t="s">
        <v>1329</v>
      </c>
      <c r="D671" s="727" t="s">
        <v>1329</v>
      </c>
    </row>
    <row r="672" spans="1:5" ht="30" x14ac:dyDescent="0.2">
      <c r="A672" s="848" t="s">
        <v>1330</v>
      </c>
      <c r="B672" s="849" t="s">
        <v>1330</v>
      </c>
      <c r="C672" s="849" t="s">
        <v>1330</v>
      </c>
      <c r="D672" s="717" t="s">
        <v>1330</v>
      </c>
    </row>
    <row r="673" spans="1:5" ht="24.6" customHeight="1" x14ac:dyDescent="0.2">
      <c r="A673" s="848" t="s">
        <v>1331</v>
      </c>
      <c r="B673" s="849" t="s">
        <v>1331</v>
      </c>
      <c r="C673" s="849" t="s">
        <v>1332</v>
      </c>
      <c r="D673" s="728" t="s">
        <v>1332</v>
      </c>
    </row>
    <row r="674" spans="1:5" ht="34.15" customHeight="1" x14ac:dyDescent="0.2">
      <c r="A674" s="848" t="s">
        <v>1333</v>
      </c>
      <c r="B674" s="849" t="s">
        <v>1333</v>
      </c>
      <c r="C674" s="726" t="s">
        <v>1333</v>
      </c>
      <c r="D674" s="717" t="s">
        <v>1333</v>
      </c>
    </row>
    <row r="675" spans="1:5" ht="34.15" customHeight="1" x14ac:dyDescent="0.2">
      <c r="A675" s="848"/>
      <c r="B675" s="849"/>
      <c r="C675" s="726"/>
      <c r="D675" s="755" t="s">
        <v>1806</v>
      </c>
    </row>
    <row r="676" spans="1:5" ht="34.15" customHeight="1" x14ac:dyDescent="0.2">
      <c r="A676" s="848"/>
      <c r="B676" s="849"/>
      <c r="C676" s="726"/>
      <c r="D676" s="845" t="s">
        <v>1807</v>
      </c>
      <c r="E676" s="701"/>
    </row>
    <row r="677" spans="1:5" ht="48" customHeight="1" x14ac:dyDescent="0.2">
      <c r="A677" s="848"/>
      <c r="B677" s="849"/>
      <c r="C677" s="726"/>
      <c r="D677" s="844" t="s">
        <v>1808</v>
      </c>
    </row>
    <row r="678" spans="1:5" ht="48" customHeight="1" x14ac:dyDescent="0.2">
      <c r="A678" s="848"/>
      <c r="B678" s="849"/>
      <c r="C678" s="726"/>
      <c r="D678" s="755" t="s">
        <v>1809</v>
      </c>
    </row>
    <row r="679" spans="1:5" ht="48" customHeight="1" x14ac:dyDescent="0.2">
      <c r="A679" s="848"/>
      <c r="B679" s="849"/>
      <c r="C679" s="726"/>
      <c r="D679" s="844" t="s">
        <v>1810</v>
      </c>
    </row>
    <row r="680" spans="1:5" ht="48" customHeight="1" x14ac:dyDescent="0.2">
      <c r="A680" s="848"/>
      <c r="B680" s="849"/>
      <c r="C680" s="726"/>
      <c r="D680" s="846" t="s">
        <v>1811</v>
      </c>
    </row>
    <row r="681" spans="1:5" ht="31.9" customHeight="1" x14ac:dyDescent="0.2">
      <c r="A681" s="713" t="s">
        <v>282</v>
      </c>
      <c r="B681" s="713" t="s">
        <v>282</v>
      </c>
      <c r="C681" s="713" t="s">
        <v>282</v>
      </c>
      <c r="D681" s="724" t="s">
        <v>282</v>
      </c>
    </row>
    <row r="682" spans="1:5" ht="37.9" customHeight="1" x14ac:dyDescent="0.2">
      <c r="A682" s="714" t="s">
        <v>1334</v>
      </c>
      <c r="B682" s="714" t="s">
        <v>1334</v>
      </c>
      <c r="C682" s="714" t="s">
        <v>1334</v>
      </c>
      <c r="D682" s="739" t="s">
        <v>1812</v>
      </c>
    </row>
    <row r="683" spans="1:5" ht="30" x14ac:dyDescent="0.2">
      <c r="A683" s="848" t="s">
        <v>1335</v>
      </c>
      <c r="B683" s="849" t="s">
        <v>1335</v>
      </c>
      <c r="C683" s="849" t="s">
        <v>1335</v>
      </c>
      <c r="D683" s="717" t="s">
        <v>1335</v>
      </c>
    </row>
    <row r="684" spans="1:5" ht="25.5" x14ac:dyDescent="0.2">
      <c r="A684" s="848" t="s">
        <v>1336</v>
      </c>
      <c r="B684" s="849" t="s">
        <v>1336</v>
      </c>
      <c r="C684" s="849" t="s">
        <v>1336</v>
      </c>
      <c r="D684" s="850"/>
    </row>
    <row r="685" spans="1:5" ht="45" x14ac:dyDescent="0.2">
      <c r="A685" s="848" t="s">
        <v>1337</v>
      </c>
      <c r="B685" s="849" t="s">
        <v>1337</v>
      </c>
      <c r="C685" s="849" t="s">
        <v>1337</v>
      </c>
      <c r="D685" s="717" t="s">
        <v>1337</v>
      </c>
    </row>
    <row r="686" spans="1:5" ht="25.5" x14ac:dyDescent="0.2">
      <c r="A686" s="848" t="s">
        <v>1338</v>
      </c>
      <c r="B686" s="849" t="s">
        <v>1338</v>
      </c>
      <c r="C686" s="849" t="s">
        <v>1339</v>
      </c>
      <c r="D686" s="850"/>
    </row>
    <row r="687" spans="1:5" ht="45" x14ac:dyDescent="0.2">
      <c r="A687" s="714" t="s">
        <v>1340</v>
      </c>
      <c r="B687" s="714" t="s">
        <v>1340</v>
      </c>
      <c r="C687" s="715" t="s">
        <v>1340</v>
      </c>
      <c r="D687" s="739" t="s">
        <v>1813</v>
      </c>
    </row>
    <row r="688" spans="1:5" ht="30" x14ac:dyDescent="0.2">
      <c r="A688" s="848" t="s">
        <v>1341</v>
      </c>
      <c r="B688" s="849" t="s">
        <v>1341</v>
      </c>
      <c r="C688" s="849" t="s">
        <v>1341</v>
      </c>
      <c r="D688" s="717" t="s">
        <v>1341</v>
      </c>
    </row>
    <row r="689" spans="1:4" ht="50.45" customHeight="1" x14ac:dyDescent="0.2">
      <c r="A689" s="848" t="s">
        <v>1342</v>
      </c>
      <c r="B689" s="849" t="s">
        <v>1342</v>
      </c>
      <c r="C689" s="726" t="s">
        <v>1342</v>
      </c>
      <c r="D689" s="717" t="s">
        <v>1342</v>
      </c>
    </row>
    <row r="690" spans="1:4" ht="45" x14ac:dyDescent="0.2">
      <c r="A690" s="848" t="s">
        <v>1343</v>
      </c>
      <c r="B690" s="849" t="s">
        <v>1343</v>
      </c>
      <c r="C690" s="735" t="s">
        <v>1344</v>
      </c>
      <c r="D690" s="717" t="s">
        <v>1344</v>
      </c>
    </row>
    <row r="691" spans="1:4" ht="30" x14ac:dyDescent="0.2">
      <c r="A691" s="848" t="s">
        <v>1345</v>
      </c>
      <c r="B691" s="849" t="s">
        <v>1345</v>
      </c>
      <c r="C691" s="849" t="s">
        <v>1345</v>
      </c>
      <c r="D691" s="717" t="s">
        <v>1345</v>
      </c>
    </row>
    <row r="692" spans="1:4" ht="30" x14ac:dyDescent="0.2">
      <c r="A692" s="848" t="s">
        <v>1346</v>
      </c>
      <c r="B692" s="849" t="s">
        <v>1346</v>
      </c>
      <c r="C692" s="849" t="s">
        <v>1346</v>
      </c>
      <c r="D692" s="717" t="s">
        <v>1346</v>
      </c>
    </row>
    <row r="693" spans="1:4" ht="30" x14ac:dyDescent="0.2">
      <c r="A693" s="848" t="s">
        <v>1347</v>
      </c>
      <c r="B693" s="849" t="s">
        <v>1347</v>
      </c>
      <c r="C693" s="849" t="s">
        <v>1347</v>
      </c>
      <c r="D693" s="717" t="s">
        <v>1347</v>
      </c>
    </row>
    <row r="694" spans="1:4" ht="30" x14ac:dyDescent="0.2">
      <c r="A694" s="848"/>
      <c r="B694" s="849"/>
      <c r="C694" s="849"/>
      <c r="D694" s="717" t="s">
        <v>1814</v>
      </c>
    </row>
    <row r="695" spans="1:4" ht="30.6" customHeight="1" x14ac:dyDescent="0.2">
      <c r="A695" s="848"/>
      <c r="B695" s="849"/>
      <c r="C695" s="849"/>
      <c r="D695" s="728" t="s">
        <v>1815</v>
      </c>
    </row>
    <row r="696" spans="1:4" ht="28.15" customHeight="1" x14ac:dyDescent="0.2">
      <c r="A696" s="714" t="s">
        <v>1348</v>
      </c>
      <c r="B696" s="714" t="s">
        <v>1348</v>
      </c>
      <c r="C696" s="714" t="s">
        <v>1348</v>
      </c>
      <c r="D696" s="716" t="s">
        <v>1348</v>
      </c>
    </row>
    <row r="697" spans="1:4" ht="30" x14ac:dyDescent="0.2">
      <c r="A697" s="848" t="s">
        <v>1349</v>
      </c>
      <c r="B697" s="849" t="s">
        <v>1349</v>
      </c>
      <c r="C697" s="849" t="s">
        <v>1349</v>
      </c>
      <c r="D697" s="717" t="s">
        <v>1349</v>
      </c>
    </row>
    <row r="698" spans="1:4" ht="51.6" customHeight="1" x14ac:dyDescent="0.2">
      <c r="A698" s="714" t="s">
        <v>1350</v>
      </c>
      <c r="B698" s="714" t="s">
        <v>1350</v>
      </c>
      <c r="C698" s="714" t="s">
        <v>1350</v>
      </c>
      <c r="D698" s="746" t="s">
        <v>1816</v>
      </c>
    </row>
    <row r="699" spans="1:4" ht="30" x14ac:dyDescent="0.2">
      <c r="A699" s="848" t="s">
        <v>1351</v>
      </c>
      <c r="B699" s="849" t="s">
        <v>1351</v>
      </c>
      <c r="C699" s="849" t="s">
        <v>1351</v>
      </c>
      <c r="D699" s="717" t="s">
        <v>1351</v>
      </c>
    </row>
    <row r="700" spans="1:4" ht="45" x14ac:dyDescent="0.2">
      <c r="A700" s="848" t="s">
        <v>1352</v>
      </c>
      <c r="B700" s="849" t="s">
        <v>1352</v>
      </c>
      <c r="C700" s="849" t="s">
        <v>1352</v>
      </c>
      <c r="D700" s="717" t="s">
        <v>1352</v>
      </c>
    </row>
    <row r="701" spans="1:4" ht="55.15" customHeight="1" x14ac:dyDescent="0.2">
      <c r="A701" s="714" t="s">
        <v>1353</v>
      </c>
      <c r="B701" s="714" t="s">
        <v>1353</v>
      </c>
      <c r="C701" s="714" t="s">
        <v>1353</v>
      </c>
      <c r="D701" s="716" t="s">
        <v>1353</v>
      </c>
    </row>
    <row r="702" spans="1:4" ht="30" x14ac:dyDescent="0.2">
      <c r="A702" s="848" t="s">
        <v>1354</v>
      </c>
      <c r="B702" s="849" t="s">
        <v>1354</v>
      </c>
      <c r="C702" s="849" t="s">
        <v>1354</v>
      </c>
      <c r="D702" s="717" t="s">
        <v>1354</v>
      </c>
    </row>
    <row r="703" spans="1:4" ht="45" x14ac:dyDescent="0.2">
      <c r="A703" s="848" t="s">
        <v>1355</v>
      </c>
      <c r="B703" s="849" t="s">
        <v>1355</v>
      </c>
      <c r="C703" s="849" t="s">
        <v>1355</v>
      </c>
      <c r="D703" s="717" t="s">
        <v>1355</v>
      </c>
    </row>
    <row r="704" spans="1:4" ht="26.45" customHeight="1" x14ac:dyDescent="0.2">
      <c r="A704" s="714" t="s">
        <v>1356</v>
      </c>
      <c r="B704" s="714" t="s">
        <v>1356</v>
      </c>
      <c r="C704" s="714" t="s">
        <v>1356</v>
      </c>
      <c r="D704" s="716" t="s">
        <v>1356</v>
      </c>
    </row>
    <row r="705" spans="1:4" ht="30" x14ac:dyDescent="0.2">
      <c r="A705" s="848" t="s">
        <v>1357</v>
      </c>
      <c r="B705" s="849" t="s">
        <v>1357</v>
      </c>
      <c r="C705" s="849" t="s">
        <v>1357</v>
      </c>
      <c r="D705" s="717" t="s">
        <v>1357</v>
      </c>
    </row>
    <row r="706" spans="1:4" ht="45" x14ac:dyDescent="0.2">
      <c r="A706" s="848" t="s">
        <v>1358</v>
      </c>
      <c r="B706" s="849" t="s">
        <v>1358</v>
      </c>
      <c r="C706" s="849" t="s">
        <v>1358</v>
      </c>
      <c r="D706" s="717" t="s">
        <v>1358</v>
      </c>
    </row>
    <row r="707" spans="1:4" ht="60" x14ac:dyDescent="0.2">
      <c r="A707" s="848" t="s">
        <v>1359</v>
      </c>
      <c r="B707" s="849" t="s">
        <v>1359</v>
      </c>
      <c r="C707" s="849" t="s">
        <v>1359</v>
      </c>
      <c r="D707" s="717" t="s">
        <v>1359</v>
      </c>
    </row>
    <row r="708" spans="1:4" ht="30" x14ac:dyDescent="0.2">
      <c r="A708" s="848" t="s">
        <v>1360</v>
      </c>
      <c r="B708" s="849" t="s">
        <v>1360</v>
      </c>
      <c r="C708" s="849" t="s">
        <v>1360</v>
      </c>
      <c r="D708" s="717" t="s">
        <v>1360</v>
      </c>
    </row>
    <row r="709" spans="1:4" ht="30" x14ac:dyDescent="0.2">
      <c r="A709" s="848" t="s">
        <v>1361</v>
      </c>
      <c r="B709" s="849" t="s">
        <v>1361</v>
      </c>
      <c r="C709" s="849" t="s">
        <v>1361</v>
      </c>
      <c r="D709" s="717" t="s">
        <v>1361</v>
      </c>
    </row>
    <row r="710" spans="1:4" ht="30" x14ac:dyDescent="0.2">
      <c r="A710" s="848" t="s">
        <v>1362</v>
      </c>
      <c r="B710" s="849" t="s">
        <v>1362</v>
      </c>
      <c r="C710" s="849" t="s">
        <v>1362</v>
      </c>
      <c r="D710" s="717" t="s">
        <v>1362</v>
      </c>
    </row>
    <row r="711" spans="1:4" ht="34.15" customHeight="1" x14ac:dyDescent="0.2">
      <c r="A711" s="714" t="s">
        <v>1363</v>
      </c>
      <c r="B711" s="714" t="s">
        <v>1363</v>
      </c>
      <c r="C711" s="715" t="s">
        <v>1363</v>
      </c>
      <c r="D711" s="716" t="s">
        <v>1363</v>
      </c>
    </row>
    <row r="712" spans="1:4" ht="30" x14ac:dyDescent="0.2">
      <c r="A712" s="848" t="s">
        <v>1364</v>
      </c>
      <c r="B712" s="849" t="s">
        <v>1364</v>
      </c>
      <c r="C712" s="849" t="s">
        <v>1364</v>
      </c>
      <c r="D712" s="717" t="s">
        <v>1364</v>
      </c>
    </row>
    <row r="713" spans="1:4" ht="45" x14ac:dyDescent="0.2">
      <c r="A713" s="848" t="s">
        <v>1365</v>
      </c>
      <c r="B713" s="849" t="s">
        <v>1365</v>
      </c>
      <c r="C713" s="849" t="s">
        <v>1365</v>
      </c>
      <c r="D713" s="717" t="s">
        <v>1365</v>
      </c>
    </row>
    <row r="714" spans="1:4" ht="60" x14ac:dyDescent="0.2">
      <c r="A714" s="848" t="s">
        <v>1366</v>
      </c>
      <c r="B714" s="849" t="s">
        <v>1366</v>
      </c>
      <c r="C714" s="849" t="s">
        <v>1366</v>
      </c>
      <c r="D714" s="717" t="s">
        <v>1366</v>
      </c>
    </row>
    <row r="715" spans="1:4" ht="36.6" customHeight="1" x14ac:dyDescent="0.2">
      <c r="A715" s="848" t="s">
        <v>1367</v>
      </c>
      <c r="B715" s="849" t="s">
        <v>1367</v>
      </c>
      <c r="C715" s="726" t="s">
        <v>1367</v>
      </c>
      <c r="D715" s="717" t="s">
        <v>1367</v>
      </c>
    </row>
    <row r="716" spans="1:4" ht="30" x14ac:dyDescent="0.2">
      <c r="A716" s="848" t="s">
        <v>1368</v>
      </c>
      <c r="B716" s="849" t="s">
        <v>1368</v>
      </c>
      <c r="C716" s="849" t="s">
        <v>1368</v>
      </c>
      <c r="D716" s="717" t="s">
        <v>1368</v>
      </c>
    </row>
    <row r="717" spans="1:4" ht="30" x14ac:dyDescent="0.2">
      <c r="A717" s="848" t="s">
        <v>1369</v>
      </c>
      <c r="B717" s="849" t="s">
        <v>1369</v>
      </c>
      <c r="C717" s="849" t="s">
        <v>1369</v>
      </c>
      <c r="D717" s="717" t="s">
        <v>1369</v>
      </c>
    </row>
    <row r="718" spans="1:4" ht="51.6" customHeight="1" x14ac:dyDescent="0.2">
      <c r="A718" s="714" t="s">
        <v>1370</v>
      </c>
      <c r="B718" s="714" t="s">
        <v>1370</v>
      </c>
      <c r="C718" s="714" t="s">
        <v>1370</v>
      </c>
      <c r="D718" s="716" t="s">
        <v>1370</v>
      </c>
    </row>
    <row r="719" spans="1:4" ht="60" x14ac:dyDescent="0.2">
      <c r="A719" s="848" t="s">
        <v>1371</v>
      </c>
      <c r="B719" s="849" t="s">
        <v>1371</v>
      </c>
      <c r="C719" s="849" t="s">
        <v>1371</v>
      </c>
      <c r="D719" s="717" t="s">
        <v>1371</v>
      </c>
    </row>
    <row r="720" spans="1:4" ht="60" x14ac:dyDescent="0.2">
      <c r="A720" s="848" t="s">
        <v>1372</v>
      </c>
      <c r="B720" s="849" t="s">
        <v>1372</v>
      </c>
      <c r="C720" s="849" t="s">
        <v>1372</v>
      </c>
      <c r="D720" s="717" t="s">
        <v>1372</v>
      </c>
    </row>
    <row r="721" spans="1:5" ht="30" x14ac:dyDescent="0.2">
      <c r="A721" s="848"/>
      <c r="B721" s="721" t="s">
        <v>1373</v>
      </c>
      <c r="C721" s="849" t="s">
        <v>1373</v>
      </c>
      <c r="D721" s="717" t="s">
        <v>1373</v>
      </c>
    </row>
    <row r="722" spans="1:5" ht="42" customHeight="1" x14ac:dyDescent="0.2">
      <c r="A722" s="848"/>
      <c r="B722" s="721"/>
      <c r="C722" s="721" t="s">
        <v>1374</v>
      </c>
      <c r="D722" s="717" t="s">
        <v>1374</v>
      </c>
    </row>
    <row r="723" spans="1:5" ht="45" customHeight="1" x14ac:dyDescent="0.2">
      <c r="A723" s="713" t="s">
        <v>539</v>
      </c>
      <c r="B723" s="713" t="s">
        <v>539</v>
      </c>
      <c r="C723" s="713" t="s">
        <v>539</v>
      </c>
      <c r="D723" s="713" t="s">
        <v>539</v>
      </c>
    </row>
    <row r="724" spans="1:5" ht="36.6" customHeight="1" x14ac:dyDescent="0.2">
      <c r="A724" s="714" t="s">
        <v>1375</v>
      </c>
      <c r="B724" s="714" t="s">
        <v>1375</v>
      </c>
      <c r="C724" s="732" t="s">
        <v>1376</v>
      </c>
      <c r="D724" s="727" t="s">
        <v>1376</v>
      </c>
      <c r="E724" s="733"/>
    </row>
    <row r="725" spans="1:5" ht="30" x14ac:dyDescent="0.2">
      <c r="A725" s="848" t="s">
        <v>1377</v>
      </c>
      <c r="B725" s="849" t="s">
        <v>1377</v>
      </c>
      <c r="C725" s="849" t="s">
        <v>1377</v>
      </c>
      <c r="D725" s="717" t="s">
        <v>1377</v>
      </c>
    </row>
    <row r="726" spans="1:5" ht="30" x14ac:dyDescent="0.2">
      <c r="A726" s="848" t="s">
        <v>1378</v>
      </c>
      <c r="B726" s="849" t="s">
        <v>1378</v>
      </c>
      <c r="C726" s="849" t="s">
        <v>1378</v>
      </c>
      <c r="D726" s="717" t="s">
        <v>1378</v>
      </c>
    </row>
    <row r="727" spans="1:5" ht="45" x14ac:dyDescent="0.2">
      <c r="A727" s="848" t="s">
        <v>1379</v>
      </c>
      <c r="B727" s="849" t="s">
        <v>1379</v>
      </c>
      <c r="C727" s="849" t="s">
        <v>1379</v>
      </c>
      <c r="D727" s="717" t="s">
        <v>1379</v>
      </c>
    </row>
    <row r="728" spans="1:5" ht="45" x14ac:dyDescent="0.2">
      <c r="A728" s="848" t="s">
        <v>1380</v>
      </c>
      <c r="B728" s="849" t="s">
        <v>1380</v>
      </c>
      <c r="C728" s="849" t="s">
        <v>1380</v>
      </c>
      <c r="D728" s="717" t="s">
        <v>1380</v>
      </c>
    </row>
    <row r="729" spans="1:5" ht="60" x14ac:dyDescent="0.2">
      <c r="A729" s="848" t="s">
        <v>1381</v>
      </c>
      <c r="B729" s="849" t="s">
        <v>1381</v>
      </c>
      <c r="C729" s="849" t="s">
        <v>1381</v>
      </c>
      <c r="D729" s="741" t="s">
        <v>1381</v>
      </c>
    </row>
    <row r="730" spans="1:5" ht="25.5" x14ac:dyDescent="0.2">
      <c r="A730" s="848" t="s">
        <v>1382</v>
      </c>
      <c r="B730" s="849" t="s">
        <v>1382</v>
      </c>
      <c r="C730" s="849" t="s">
        <v>1383</v>
      </c>
      <c r="D730" s="747"/>
    </row>
    <row r="731" spans="1:5" ht="37.9" customHeight="1" x14ac:dyDescent="0.2">
      <c r="A731" s="714" t="s">
        <v>1384</v>
      </c>
      <c r="B731" s="714" t="s">
        <v>1384</v>
      </c>
      <c r="C731" s="714" t="s">
        <v>1384</v>
      </c>
      <c r="D731" s="745" t="s">
        <v>1384</v>
      </c>
    </row>
    <row r="732" spans="1:5" ht="30" x14ac:dyDescent="0.2">
      <c r="A732" s="848" t="s">
        <v>1385</v>
      </c>
      <c r="B732" s="849" t="s">
        <v>1385</v>
      </c>
      <c r="C732" s="849" t="s">
        <v>1385</v>
      </c>
      <c r="D732" s="717" t="s">
        <v>1385</v>
      </c>
    </row>
    <row r="733" spans="1:5" ht="30" x14ac:dyDescent="0.2">
      <c r="A733" s="848" t="s">
        <v>1386</v>
      </c>
      <c r="B733" s="849" t="s">
        <v>1386</v>
      </c>
      <c r="C733" s="849" t="s">
        <v>1386</v>
      </c>
      <c r="D733" s="717" t="s">
        <v>1386</v>
      </c>
    </row>
    <row r="734" spans="1:5" ht="30" x14ac:dyDescent="0.2">
      <c r="A734" s="848" t="s">
        <v>1387</v>
      </c>
      <c r="B734" s="849" t="s">
        <v>1387</v>
      </c>
      <c r="C734" s="849" t="s">
        <v>1387</v>
      </c>
      <c r="D734" s="717" t="s">
        <v>1387</v>
      </c>
    </row>
    <row r="735" spans="1:5" ht="45" x14ac:dyDescent="0.2">
      <c r="A735" s="848" t="s">
        <v>1388</v>
      </c>
      <c r="B735" s="849" t="s">
        <v>1388</v>
      </c>
      <c r="C735" s="849" t="s">
        <v>1388</v>
      </c>
      <c r="D735" s="717" t="s">
        <v>1388</v>
      </c>
    </row>
    <row r="736" spans="1:5" ht="45" x14ac:dyDescent="0.2">
      <c r="A736" s="848" t="s">
        <v>1389</v>
      </c>
      <c r="B736" s="849" t="s">
        <v>1389</v>
      </c>
      <c r="C736" s="849" t="s">
        <v>1389</v>
      </c>
      <c r="D736" s="717" t="s">
        <v>1389</v>
      </c>
    </row>
    <row r="737" spans="1:4" ht="45" x14ac:dyDescent="0.2">
      <c r="A737" s="848" t="s">
        <v>1390</v>
      </c>
      <c r="B737" s="849" t="s">
        <v>1390</v>
      </c>
      <c r="C737" s="849" t="s">
        <v>1390</v>
      </c>
      <c r="D737" s="717" t="s">
        <v>1390</v>
      </c>
    </row>
    <row r="738" spans="1:4" ht="30" x14ac:dyDescent="0.2">
      <c r="A738" s="848" t="s">
        <v>1391</v>
      </c>
      <c r="B738" s="849" t="s">
        <v>1391</v>
      </c>
      <c r="C738" s="849" t="s">
        <v>1391</v>
      </c>
      <c r="D738" s="717" t="s">
        <v>1391</v>
      </c>
    </row>
    <row r="739" spans="1:4" ht="49.15" customHeight="1" x14ac:dyDescent="0.2">
      <c r="A739" s="714" t="s">
        <v>1392</v>
      </c>
      <c r="B739" s="714" t="s">
        <v>1392</v>
      </c>
      <c r="C739" s="714" t="s">
        <v>1392</v>
      </c>
      <c r="D739" s="716" t="s">
        <v>1392</v>
      </c>
    </row>
    <row r="740" spans="1:4" ht="30" x14ac:dyDescent="0.2">
      <c r="A740" s="848" t="s">
        <v>1393</v>
      </c>
      <c r="B740" s="849" t="s">
        <v>1393</v>
      </c>
      <c r="C740" s="849" t="s">
        <v>1393</v>
      </c>
      <c r="D740" s="717" t="s">
        <v>1393</v>
      </c>
    </row>
    <row r="741" spans="1:4" ht="30" x14ac:dyDescent="0.2">
      <c r="A741" s="848" t="s">
        <v>1394</v>
      </c>
      <c r="B741" s="849" t="s">
        <v>1394</v>
      </c>
      <c r="C741" s="849" t="s">
        <v>1394</v>
      </c>
      <c r="D741" s="717" t="s">
        <v>1394</v>
      </c>
    </row>
    <row r="742" spans="1:4" ht="30" x14ac:dyDescent="0.2">
      <c r="A742" s="848" t="s">
        <v>1395</v>
      </c>
      <c r="B742" s="849" t="s">
        <v>1395</v>
      </c>
      <c r="C742" s="849" t="s">
        <v>1395</v>
      </c>
      <c r="D742" s="717" t="s">
        <v>1395</v>
      </c>
    </row>
    <row r="743" spans="1:4" ht="30" x14ac:dyDescent="0.2">
      <c r="A743" s="848" t="s">
        <v>1396</v>
      </c>
      <c r="B743" s="849" t="s">
        <v>1396</v>
      </c>
      <c r="C743" s="849" t="s">
        <v>1396</v>
      </c>
      <c r="D743" s="717" t="s">
        <v>1396</v>
      </c>
    </row>
    <row r="744" spans="1:4" ht="45" x14ac:dyDescent="0.2">
      <c r="A744" s="848" t="s">
        <v>1397</v>
      </c>
      <c r="B744" s="849" t="s">
        <v>1397</v>
      </c>
      <c r="C744" s="849" t="s">
        <v>1397</v>
      </c>
      <c r="D744" s="717" t="s">
        <v>1397</v>
      </c>
    </row>
    <row r="745" spans="1:4" ht="30" x14ac:dyDescent="0.2">
      <c r="A745" s="848" t="s">
        <v>1398</v>
      </c>
      <c r="B745" s="849" t="s">
        <v>1398</v>
      </c>
      <c r="C745" s="849" t="s">
        <v>1399</v>
      </c>
      <c r="D745" s="717" t="s">
        <v>1399</v>
      </c>
    </row>
    <row r="746" spans="1:4" ht="45" customHeight="1" x14ac:dyDescent="0.2">
      <c r="A746" s="713" t="s">
        <v>1400</v>
      </c>
      <c r="B746" s="713" t="s">
        <v>1400</v>
      </c>
      <c r="C746" s="713" t="s">
        <v>1400</v>
      </c>
      <c r="D746" s="713" t="s">
        <v>1400</v>
      </c>
    </row>
    <row r="747" spans="1:4" ht="65.45" customHeight="1" x14ac:dyDescent="0.2">
      <c r="A747" s="714" t="s">
        <v>1401</v>
      </c>
      <c r="B747" s="714" t="s">
        <v>1401</v>
      </c>
      <c r="C747" s="715" t="s">
        <v>1401</v>
      </c>
      <c r="D747" s="716" t="s">
        <v>1401</v>
      </c>
    </row>
    <row r="748" spans="1:4" ht="30" x14ac:dyDescent="0.2">
      <c r="A748" s="848" t="s">
        <v>1402</v>
      </c>
      <c r="B748" s="849" t="s">
        <v>1402</v>
      </c>
      <c r="C748" s="849" t="s">
        <v>1402</v>
      </c>
      <c r="D748" s="717" t="s">
        <v>1402</v>
      </c>
    </row>
    <row r="749" spans="1:4" ht="46.9" customHeight="1" x14ac:dyDescent="0.2">
      <c r="A749" s="848" t="s">
        <v>1403</v>
      </c>
      <c r="B749" s="849" t="s">
        <v>1403</v>
      </c>
      <c r="C749" s="726" t="s">
        <v>1403</v>
      </c>
      <c r="D749" s="717" t="s">
        <v>1403</v>
      </c>
    </row>
    <row r="750" spans="1:4" ht="42.6" customHeight="1" x14ac:dyDescent="0.2">
      <c r="A750" s="714" t="s">
        <v>1404</v>
      </c>
      <c r="B750" s="714" t="s">
        <v>1404</v>
      </c>
      <c r="C750" s="729" t="s">
        <v>1405</v>
      </c>
      <c r="D750" s="716" t="s">
        <v>1405</v>
      </c>
    </row>
    <row r="751" spans="1:4" ht="25.5" x14ac:dyDescent="0.2">
      <c r="A751" s="848" t="s">
        <v>1406</v>
      </c>
      <c r="B751" s="849" t="s">
        <v>1406</v>
      </c>
      <c r="C751" s="850"/>
      <c r="D751" s="718"/>
    </row>
    <row r="752" spans="1:4" ht="30" x14ac:dyDescent="0.2">
      <c r="A752" s="848" t="s">
        <v>1407</v>
      </c>
      <c r="B752" s="849" t="s">
        <v>1407</v>
      </c>
      <c r="C752" s="720" t="s">
        <v>1408</v>
      </c>
      <c r="D752" s="717" t="s">
        <v>1408</v>
      </c>
    </row>
    <row r="753" spans="1:4" ht="30" x14ac:dyDescent="0.2">
      <c r="A753" s="848" t="s">
        <v>1409</v>
      </c>
      <c r="B753" s="849" t="s">
        <v>1409</v>
      </c>
      <c r="C753" s="849" t="s">
        <v>1409</v>
      </c>
      <c r="D753" s="717" t="s">
        <v>1409</v>
      </c>
    </row>
    <row r="754" spans="1:4" ht="25.5" x14ac:dyDescent="0.2">
      <c r="A754" s="848" t="s">
        <v>1410</v>
      </c>
      <c r="B754" s="849" t="s">
        <v>1410</v>
      </c>
      <c r="C754" s="850"/>
      <c r="D754" s="718"/>
    </row>
    <row r="755" spans="1:4" ht="19.149999999999999" customHeight="1" x14ac:dyDescent="0.2">
      <c r="A755" s="848" t="s">
        <v>1411</v>
      </c>
      <c r="B755" s="849" t="s">
        <v>1411</v>
      </c>
      <c r="C755" s="850"/>
      <c r="D755" s="718"/>
    </row>
    <row r="756" spans="1:4" ht="15" x14ac:dyDescent="0.2">
      <c r="A756" s="848" t="s">
        <v>1412</v>
      </c>
      <c r="B756" s="849" t="s">
        <v>1412</v>
      </c>
      <c r="C756" s="849" t="s">
        <v>1412</v>
      </c>
      <c r="D756" s="717" t="s">
        <v>1412</v>
      </c>
    </row>
    <row r="757" spans="1:4" ht="30" x14ac:dyDescent="0.2">
      <c r="A757" s="848" t="s">
        <v>1413</v>
      </c>
      <c r="B757" s="849" t="s">
        <v>1413</v>
      </c>
      <c r="C757" s="849" t="s">
        <v>1413</v>
      </c>
      <c r="D757" s="717" t="s">
        <v>1413</v>
      </c>
    </row>
    <row r="758" spans="1:4" ht="39" customHeight="1" x14ac:dyDescent="0.2">
      <c r="A758" s="848"/>
      <c r="B758" s="721" t="s">
        <v>1414</v>
      </c>
      <c r="C758" s="849" t="s">
        <v>1414</v>
      </c>
      <c r="D758" s="717" t="s">
        <v>1414</v>
      </c>
    </row>
    <row r="759" spans="1:4" ht="31.9" customHeight="1" x14ac:dyDescent="0.2">
      <c r="A759" s="714" t="s">
        <v>1415</v>
      </c>
      <c r="B759" s="719" t="s">
        <v>1415</v>
      </c>
      <c r="C759" s="714" t="s">
        <v>1415</v>
      </c>
      <c r="D759" s="716" t="s">
        <v>1415</v>
      </c>
    </row>
    <row r="760" spans="1:4" ht="37.9" customHeight="1" x14ac:dyDescent="0.2">
      <c r="A760" s="848" t="s">
        <v>1416</v>
      </c>
      <c r="B760" s="726" t="s">
        <v>1416</v>
      </c>
      <c r="C760" s="849" t="s">
        <v>1416</v>
      </c>
      <c r="D760" s="717" t="s">
        <v>1416</v>
      </c>
    </row>
    <row r="761" spans="1:4" ht="60" x14ac:dyDescent="0.2">
      <c r="A761" s="848" t="s">
        <v>1417</v>
      </c>
      <c r="B761" s="849" t="s">
        <v>1417</v>
      </c>
      <c r="C761" s="849" t="s">
        <v>1417</v>
      </c>
      <c r="D761" s="717" t="s">
        <v>1417</v>
      </c>
    </row>
    <row r="762" spans="1:4" ht="57.6" customHeight="1" x14ac:dyDescent="0.2">
      <c r="A762" s="848" t="s">
        <v>1418</v>
      </c>
      <c r="B762" s="726" t="s">
        <v>1418</v>
      </c>
      <c r="C762" s="849" t="s">
        <v>1418</v>
      </c>
      <c r="D762" s="717" t="s">
        <v>1418</v>
      </c>
    </row>
    <row r="763" spans="1:4" ht="54.6" customHeight="1" x14ac:dyDescent="0.2">
      <c r="A763" s="714" t="s">
        <v>1419</v>
      </c>
      <c r="B763" s="719" t="s">
        <v>1419</v>
      </c>
      <c r="C763" s="714" t="s">
        <v>1419</v>
      </c>
      <c r="D763" s="716" t="s">
        <v>1419</v>
      </c>
    </row>
    <row r="764" spans="1:4" ht="35.450000000000003" customHeight="1" x14ac:dyDescent="0.2">
      <c r="A764" s="848" t="s">
        <v>1420</v>
      </c>
      <c r="B764" s="726" t="s">
        <v>1420</v>
      </c>
      <c r="C764" s="849" t="s">
        <v>1420</v>
      </c>
      <c r="D764" s="717" t="s">
        <v>1420</v>
      </c>
    </row>
    <row r="765" spans="1:4" ht="33" customHeight="1" x14ac:dyDescent="0.2">
      <c r="A765" s="848" t="s">
        <v>1421</v>
      </c>
      <c r="B765" s="849" t="s">
        <v>1421</v>
      </c>
      <c r="C765" s="849" t="s">
        <v>1421</v>
      </c>
      <c r="D765" s="717" t="s">
        <v>1421</v>
      </c>
    </row>
    <row r="766" spans="1:4" ht="25.5" x14ac:dyDescent="0.2">
      <c r="A766" s="848" t="s">
        <v>1422</v>
      </c>
      <c r="B766" s="850"/>
      <c r="C766" s="849"/>
      <c r="D766" s="717"/>
    </row>
    <row r="767" spans="1:4" ht="84" customHeight="1" x14ac:dyDescent="0.2">
      <c r="A767" s="714" t="s">
        <v>1423</v>
      </c>
      <c r="B767" s="714" t="s">
        <v>1423</v>
      </c>
      <c r="C767" s="715" t="s">
        <v>1423</v>
      </c>
      <c r="D767" s="727" t="s">
        <v>1423</v>
      </c>
    </row>
    <row r="768" spans="1:4" ht="30" x14ac:dyDescent="0.2">
      <c r="A768" s="848" t="s">
        <v>1424</v>
      </c>
      <c r="B768" s="849" t="s">
        <v>1424</v>
      </c>
      <c r="C768" s="849" t="s">
        <v>1424</v>
      </c>
      <c r="D768" s="717" t="s">
        <v>1424</v>
      </c>
    </row>
    <row r="769" spans="1:4" ht="30" x14ac:dyDescent="0.2">
      <c r="A769" s="848" t="s">
        <v>1425</v>
      </c>
      <c r="B769" s="849" t="s">
        <v>1425</v>
      </c>
      <c r="C769" s="849" t="s">
        <v>1425</v>
      </c>
      <c r="D769" s="717" t="s">
        <v>1425</v>
      </c>
    </row>
    <row r="770" spans="1:4" ht="37.5" customHeight="1" x14ac:dyDescent="0.2">
      <c r="A770" s="848" t="s">
        <v>1426</v>
      </c>
      <c r="B770" s="849" t="s">
        <v>1426</v>
      </c>
      <c r="C770" s="849" t="s">
        <v>1426</v>
      </c>
      <c r="D770" s="728" t="s">
        <v>1426</v>
      </c>
    </row>
    <row r="771" spans="1:4" ht="36" customHeight="1" x14ac:dyDescent="0.2">
      <c r="A771" s="848" t="s">
        <v>1427</v>
      </c>
      <c r="B771" s="849" t="s">
        <v>1427</v>
      </c>
      <c r="C771" s="726" t="s">
        <v>1427</v>
      </c>
      <c r="D771" s="717" t="s">
        <v>1427</v>
      </c>
    </row>
    <row r="772" spans="1:4" ht="24" customHeight="1" x14ac:dyDescent="0.2">
      <c r="A772" s="848" t="s">
        <v>1428</v>
      </c>
      <c r="B772" s="849" t="s">
        <v>1428</v>
      </c>
      <c r="C772" s="849" t="s">
        <v>1428</v>
      </c>
      <c r="D772" s="728" t="s">
        <v>1428</v>
      </c>
    </row>
    <row r="773" spans="1:4" ht="39.75" customHeight="1" x14ac:dyDescent="0.2">
      <c r="A773" s="848" t="s">
        <v>1429</v>
      </c>
      <c r="B773" s="849" t="s">
        <v>1429</v>
      </c>
      <c r="C773" s="849" t="s">
        <v>1429</v>
      </c>
      <c r="D773" s="850"/>
    </row>
    <row r="774" spans="1:4" ht="15" x14ac:dyDescent="0.2">
      <c r="A774" s="848" t="s">
        <v>1430</v>
      </c>
      <c r="B774" s="849" t="s">
        <v>1430</v>
      </c>
      <c r="C774" s="849" t="s">
        <v>1430</v>
      </c>
      <c r="D774" s="717" t="s">
        <v>1430</v>
      </c>
    </row>
    <row r="775" spans="1:4" ht="45" x14ac:dyDescent="0.2">
      <c r="A775" s="848" t="s">
        <v>1431</v>
      </c>
      <c r="B775" s="849" t="s">
        <v>1431</v>
      </c>
      <c r="C775" s="849" t="s">
        <v>1431</v>
      </c>
      <c r="D775" s="717" t="s">
        <v>1431</v>
      </c>
    </row>
    <row r="776" spans="1:4" ht="32.450000000000003" customHeight="1" x14ac:dyDescent="0.2">
      <c r="A776" s="848"/>
      <c r="B776" s="849"/>
      <c r="C776" s="721" t="s">
        <v>1432</v>
      </c>
      <c r="D776" s="717" t="s">
        <v>1432</v>
      </c>
    </row>
    <row r="777" spans="1:4" ht="53.45" customHeight="1" x14ac:dyDescent="0.2">
      <c r="A777" s="714"/>
      <c r="B777" s="849"/>
      <c r="C777" s="760" t="s">
        <v>1433</v>
      </c>
      <c r="D777" s="716" t="s">
        <v>1433</v>
      </c>
    </row>
    <row r="778" spans="1:4" ht="39.6" customHeight="1" x14ac:dyDescent="0.2">
      <c r="A778" s="848"/>
      <c r="B778" s="849"/>
      <c r="C778" s="721" t="s">
        <v>1434</v>
      </c>
      <c r="D778" s="717" t="s">
        <v>1434</v>
      </c>
    </row>
    <row r="779" spans="1:4" ht="48.6" customHeight="1" x14ac:dyDescent="0.2">
      <c r="A779" s="714"/>
      <c r="B779" s="849"/>
      <c r="C779" s="760" t="s">
        <v>1435</v>
      </c>
      <c r="D779" s="716" t="s">
        <v>1435</v>
      </c>
    </row>
    <row r="780" spans="1:4" ht="25.15" customHeight="1" x14ac:dyDescent="0.2">
      <c r="A780" s="848"/>
      <c r="B780" s="849"/>
      <c r="C780" s="721" t="s">
        <v>1436</v>
      </c>
      <c r="D780" s="717" t="s">
        <v>1436</v>
      </c>
    </row>
    <row r="781" spans="1:4" ht="43.15" customHeight="1" x14ac:dyDescent="0.2">
      <c r="A781" s="713" t="s">
        <v>284</v>
      </c>
      <c r="B781" s="713" t="s">
        <v>284</v>
      </c>
      <c r="C781" s="713" t="s">
        <v>284</v>
      </c>
      <c r="D781" s="713" t="s">
        <v>284</v>
      </c>
    </row>
    <row r="782" spans="1:4" ht="60" x14ac:dyDescent="0.2">
      <c r="A782" s="714" t="s">
        <v>1437</v>
      </c>
      <c r="B782" s="714" t="s">
        <v>1437</v>
      </c>
      <c r="C782" s="714" t="s">
        <v>1437</v>
      </c>
      <c r="D782" s="716" t="s">
        <v>1437</v>
      </c>
    </row>
    <row r="783" spans="1:4" ht="30" x14ac:dyDescent="0.2">
      <c r="A783" s="848" t="s">
        <v>1438</v>
      </c>
      <c r="B783" s="849" t="s">
        <v>1438</v>
      </c>
      <c r="C783" s="849" t="s">
        <v>1438</v>
      </c>
      <c r="D783" s="717" t="s">
        <v>1438</v>
      </c>
    </row>
    <row r="784" spans="1:4" ht="45" x14ac:dyDescent="0.2">
      <c r="A784" s="848" t="s">
        <v>1439</v>
      </c>
      <c r="B784" s="849" t="s">
        <v>1439</v>
      </c>
      <c r="C784" s="849" t="s">
        <v>1439</v>
      </c>
      <c r="D784" s="717" t="s">
        <v>1439</v>
      </c>
    </row>
    <row r="785" spans="1:4" ht="30" x14ac:dyDescent="0.2">
      <c r="A785" s="848" t="s">
        <v>1440</v>
      </c>
      <c r="B785" s="849" t="s">
        <v>1440</v>
      </c>
      <c r="C785" s="849" t="s">
        <v>1440</v>
      </c>
      <c r="D785" s="717" t="s">
        <v>1440</v>
      </c>
    </row>
    <row r="786" spans="1:4" ht="43.15" customHeight="1" x14ac:dyDescent="0.2">
      <c r="A786" s="714" t="s">
        <v>1441</v>
      </c>
      <c r="B786" s="714" t="s">
        <v>1441</v>
      </c>
      <c r="C786" s="714" t="s">
        <v>1441</v>
      </c>
      <c r="D786" s="716" t="s">
        <v>1441</v>
      </c>
    </row>
    <row r="787" spans="1:4" ht="30" x14ac:dyDescent="0.2">
      <c r="A787" s="848" t="s">
        <v>1442</v>
      </c>
      <c r="B787" s="849" t="s">
        <v>1442</v>
      </c>
      <c r="C787" s="849" t="s">
        <v>1442</v>
      </c>
      <c r="D787" s="717" t="s">
        <v>1442</v>
      </c>
    </row>
    <row r="788" spans="1:4" ht="31.9" customHeight="1" x14ac:dyDescent="0.2">
      <c r="A788" s="848" t="s">
        <v>1443</v>
      </c>
      <c r="B788" s="849" t="s">
        <v>1443</v>
      </c>
      <c r="C788" s="850"/>
      <c r="D788" s="718"/>
    </row>
    <row r="789" spans="1:4" ht="31.9" customHeight="1" x14ac:dyDescent="0.2">
      <c r="A789" s="848" t="s">
        <v>1444</v>
      </c>
      <c r="B789" s="849" t="s">
        <v>1444</v>
      </c>
      <c r="C789" s="850"/>
      <c r="D789" s="718"/>
    </row>
    <row r="790" spans="1:4" ht="18.600000000000001" customHeight="1" x14ac:dyDescent="0.2">
      <c r="A790" s="848" t="s">
        <v>1445</v>
      </c>
      <c r="B790" s="849" t="s">
        <v>1445</v>
      </c>
      <c r="C790" s="849" t="s">
        <v>1445</v>
      </c>
      <c r="D790" s="717" t="s">
        <v>1445</v>
      </c>
    </row>
    <row r="791" spans="1:4" ht="45" x14ac:dyDescent="0.2">
      <c r="A791" s="848" t="s">
        <v>1446</v>
      </c>
      <c r="B791" s="849" t="s">
        <v>1446</v>
      </c>
      <c r="C791" s="849" t="s">
        <v>1446</v>
      </c>
      <c r="D791" s="717" t="s">
        <v>1446</v>
      </c>
    </row>
    <row r="792" spans="1:4" ht="45" x14ac:dyDescent="0.2">
      <c r="A792" s="848" t="s">
        <v>1447</v>
      </c>
      <c r="B792" s="849" t="s">
        <v>1447</v>
      </c>
      <c r="C792" s="849" t="s">
        <v>1447</v>
      </c>
      <c r="D792" s="717" t="s">
        <v>1447</v>
      </c>
    </row>
    <row r="793" spans="1:4" ht="45" x14ac:dyDescent="0.2">
      <c r="A793" s="848" t="s">
        <v>1448</v>
      </c>
      <c r="B793" s="849" t="s">
        <v>1448</v>
      </c>
      <c r="C793" s="849" t="s">
        <v>1449</v>
      </c>
      <c r="D793" s="717" t="s">
        <v>1449</v>
      </c>
    </row>
    <row r="794" spans="1:4" ht="60" x14ac:dyDescent="0.2">
      <c r="A794" s="848" t="s">
        <v>1450</v>
      </c>
      <c r="B794" s="849" t="s">
        <v>1450</v>
      </c>
      <c r="C794" s="849" t="s">
        <v>1450</v>
      </c>
      <c r="D794" s="717" t="s">
        <v>1450</v>
      </c>
    </row>
    <row r="795" spans="1:4" ht="30" x14ac:dyDescent="0.2">
      <c r="A795" s="848" t="s">
        <v>1451</v>
      </c>
      <c r="B795" s="849" t="s">
        <v>1451</v>
      </c>
      <c r="C795" s="849" t="s">
        <v>1451</v>
      </c>
      <c r="D795" s="717" t="s">
        <v>1451</v>
      </c>
    </row>
    <row r="796" spans="1:4" ht="30" x14ac:dyDescent="0.2">
      <c r="A796" s="848" t="s">
        <v>1452</v>
      </c>
      <c r="B796" s="849" t="s">
        <v>1452</v>
      </c>
      <c r="C796" s="849" t="s">
        <v>1452</v>
      </c>
      <c r="D796" s="717" t="s">
        <v>1452</v>
      </c>
    </row>
    <row r="797" spans="1:4" ht="30" x14ac:dyDescent="0.2">
      <c r="A797" s="848" t="s">
        <v>1453</v>
      </c>
      <c r="B797" s="849" t="s">
        <v>1453</v>
      </c>
      <c r="C797" s="849" t="s">
        <v>1453</v>
      </c>
      <c r="D797" s="717" t="s">
        <v>1453</v>
      </c>
    </row>
    <row r="798" spans="1:4" ht="45" x14ac:dyDescent="0.2">
      <c r="A798" s="848" t="s">
        <v>1454</v>
      </c>
      <c r="B798" s="849" t="s">
        <v>1454</v>
      </c>
      <c r="C798" s="849" t="s">
        <v>1454</v>
      </c>
      <c r="D798" s="717" t="s">
        <v>1454</v>
      </c>
    </row>
    <row r="799" spans="1:4" ht="45" x14ac:dyDescent="0.2">
      <c r="A799" s="848" t="s">
        <v>1455</v>
      </c>
      <c r="B799" s="849" t="s">
        <v>1455</v>
      </c>
      <c r="C799" s="849" t="s">
        <v>1455</v>
      </c>
      <c r="D799" s="717" t="s">
        <v>1455</v>
      </c>
    </row>
    <row r="800" spans="1:4" ht="37.9" customHeight="1" x14ac:dyDescent="0.2">
      <c r="A800" s="848"/>
      <c r="B800" s="849"/>
      <c r="C800" s="721" t="s">
        <v>1456</v>
      </c>
      <c r="D800" s="717" t="s">
        <v>1456</v>
      </c>
    </row>
    <row r="801" spans="1:4" ht="31.15" customHeight="1" x14ac:dyDescent="0.2">
      <c r="A801" s="713" t="s">
        <v>285</v>
      </c>
      <c r="B801" s="713" t="s">
        <v>285</v>
      </c>
      <c r="C801" s="713" t="s">
        <v>285</v>
      </c>
      <c r="D801" s="713" t="s">
        <v>285</v>
      </c>
    </row>
    <row r="802" spans="1:4" ht="47.45" customHeight="1" x14ac:dyDescent="0.2">
      <c r="A802" s="714" t="s">
        <v>1457</v>
      </c>
      <c r="B802" s="714" t="s">
        <v>1457</v>
      </c>
      <c r="C802" s="714" t="s">
        <v>1457</v>
      </c>
      <c r="D802" s="716" t="s">
        <v>1457</v>
      </c>
    </row>
    <row r="803" spans="1:4" ht="30" x14ac:dyDescent="0.2">
      <c r="A803" s="848" t="s">
        <v>1458</v>
      </c>
      <c r="B803" s="849" t="s">
        <v>1458</v>
      </c>
      <c r="C803" s="849" t="s">
        <v>1458</v>
      </c>
      <c r="D803" s="717" t="s">
        <v>1458</v>
      </c>
    </row>
    <row r="804" spans="1:4" ht="60" x14ac:dyDescent="0.2">
      <c r="A804" s="848" t="s">
        <v>1459</v>
      </c>
      <c r="B804" s="849" t="s">
        <v>1459</v>
      </c>
      <c r="C804" s="849" t="s">
        <v>1459</v>
      </c>
      <c r="D804" s="717" t="s">
        <v>1459</v>
      </c>
    </row>
    <row r="805" spans="1:4" ht="30" x14ac:dyDescent="0.2">
      <c r="A805" s="848" t="s">
        <v>1460</v>
      </c>
      <c r="B805" s="849" t="s">
        <v>1460</v>
      </c>
      <c r="C805" s="849" t="s">
        <v>1460</v>
      </c>
      <c r="D805" s="717" t="s">
        <v>1460</v>
      </c>
    </row>
    <row r="806" spans="1:4" ht="60" x14ac:dyDescent="0.2">
      <c r="A806" s="714" t="s">
        <v>1461</v>
      </c>
      <c r="B806" s="714" t="s">
        <v>1461</v>
      </c>
      <c r="C806" s="714" t="s">
        <v>1461</v>
      </c>
      <c r="D806" s="716" t="s">
        <v>1461</v>
      </c>
    </row>
    <row r="807" spans="1:4" ht="30" x14ac:dyDescent="0.2">
      <c r="A807" s="848" t="s">
        <v>1462</v>
      </c>
      <c r="B807" s="849" t="s">
        <v>1462</v>
      </c>
      <c r="C807" s="849" t="s">
        <v>1462</v>
      </c>
      <c r="D807" s="717" t="s">
        <v>1462</v>
      </c>
    </row>
    <row r="808" spans="1:4" ht="45" x14ac:dyDescent="0.2">
      <c r="A808" s="848" t="s">
        <v>1463</v>
      </c>
      <c r="B808" s="849" t="s">
        <v>1463</v>
      </c>
      <c r="C808" s="849" t="s">
        <v>1463</v>
      </c>
      <c r="D808" s="717" t="s">
        <v>1463</v>
      </c>
    </row>
    <row r="809" spans="1:4" ht="30" x14ac:dyDescent="0.2">
      <c r="A809" s="848" t="s">
        <v>1464</v>
      </c>
      <c r="B809" s="849" t="s">
        <v>1464</v>
      </c>
      <c r="C809" s="849" t="s">
        <v>1464</v>
      </c>
      <c r="D809" s="717" t="s">
        <v>1464</v>
      </c>
    </row>
    <row r="810" spans="1:4" ht="46.9" customHeight="1" x14ac:dyDescent="0.2">
      <c r="A810" s="714" t="s">
        <v>1465</v>
      </c>
      <c r="B810" s="714" t="s">
        <v>1465</v>
      </c>
      <c r="C810" s="714" t="s">
        <v>1465</v>
      </c>
      <c r="D810" s="716" t="s">
        <v>1465</v>
      </c>
    </row>
    <row r="811" spans="1:4" ht="30" x14ac:dyDescent="0.2">
      <c r="A811" s="848" t="s">
        <v>1466</v>
      </c>
      <c r="B811" s="849" t="s">
        <v>1466</v>
      </c>
      <c r="C811" s="849" t="s">
        <v>1466</v>
      </c>
      <c r="D811" s="717" t="s">
        <v>1466</v>
      </c>
    </row>
    <row r="812" spans="1:4" ht="45" x14ac:dyDescent="0.2">
      <c r="A812" s="848" t="s">
        <v>1467</v>
      </c>
      <c r="B812" s="849" t="s">
        <v>1467</v>
      </c>
      <c r="C812" s="849" t="s">
        <v>1467</v>
      </c>
      <c r="D812" s="717" t="s">
        <v>1467</v>
      </c>
    </row>
    <row r="813" spans="1:4" ht="60" x14ac:dyDescent="0.2">
      <c r="A813" s="848" t="s">
        <v>1468</v>
      </c>
      <c r="B813" s="849" t="s">
        <v>1468</v>
      </c>
      <c r="C813" s="849" t="s">
        <v>1468</v>
      </c>
      <c r="D813" s="717" t="s">
        <v>1468</v>
      </c>
    </row>
    <row r="814" spans="1:4" ht="40.15" customHeight="1" x14ac:dyDescent="0.2">
      <c r="A814" s="848"/>
      <c r="B814" s="721" t="s">
        <v>1469</v>
      </c>
      <c r="C814" s="849" t="s">
        <v>1469</v>
      </c>
      <c r="D814" s="717" t="s">
        <v>1469</v>
      </c>
    </row>
    <row r="815" spans="1:4" ht="45" x14ac:dyDescent="0.2">
      <c r="A815" s="714" t="s">
        <v>1470</v>
      </c>
      <c r="B815" s="714" t="s">
        <v>1470</v>
      </c>
      <c r="C815" s="714" t="s">
        <v>1470</v>
      </c>
      <c r="D815" s="716" t="s">
        <v>1470</v>
      </c>
    </row>
    <row r="816" spans="1:4" ht="60" x14ac:dyDescent="0.2">
      <c r="A816" s="848" t="s">
        <v>1471</v>
      </c>
      <c r="B816" s="849" t="s">
        <v>1471</v>
      </c>
      <c r="C816" s="849" t="s">
        <v>1471</v>
      </c>
      <c r="D816" s="717" t="s">
        <v>1471</v>
      </c>
    </row>
    <row r="817" spans="1:4" ht="42.6" customHeight="1" x14ac:dyDescent="0.2">
      <c r="A817" s="714" t="s">
        <v>1472</v>
      </c>
      <c r="B817" s="714" t="s">
        <v>1472</v>
      </c>
      <c r="C817" s="714" t="s">
        <v>1472</v>
      </c>
      <c r="D817" s="716" t="s">
        <v>1472</v>
      </c>
    </row>
    <row r="818" spans="1:4" ht="75" x14ac:dyDescent="0.2">
      <c r="A818" s="848" t="s">
        <v>1473</v>
      </c>
      <c r="B818" s="849" t="s">
        <v>1473</v>
      </c>
      <c r="C818" s="849" t="s">
        <v>1473</v>
      </c>
      <c r="D818" s="717" t="s">
        <v>1473</v>
      </c>
    </row>
    <row r="819" spans="1:4" ht="66" customHeight="1" x14ac:dyDescent="0.2">
      <c r="A819" s="714" t="s">
        <v>1474</v>
      </c>
      <c r="B819" s="714" t="s">
        <v>1474</v>
      </c>
      <c r="C819" s="714" t="s">
        <v>1474</v>
      </c>
      <c r="D819" s="716" t="s">
        <v>1474</v>
      </c>
    </row>
    <row r="820" spans="1:4" ht="30" x14ac:dyDescent="0.2">
      <c r="A820" s="848" t="s">
        <v>1475</v>
      </c>
      <c r="B820" s="849" t="s">
        <v>1475</v>
      </c>
      <c r="C820" s="849" t="s">
        <v>1475</v>
      </c>
      <c r="D820" s="717" t="s">
        <v>1475</v>
      </c>
    </row>
    <row r="821" spans="1:4" ht="60" x14ac:dyDescent="0.2">
      <c r="A821" s="848" t="s">
        <v>1476</v>
      </c>
      <c r="B821" s="849" t="s">
        <v>1476</v>
      </c>
      <c r="C821" s="849" t="s">
        <v>1476</v>
      </c>
      <c r="D821" s="717" t="s">
        <v>1476</v>
      </c>
    </row>
    <row r="822" spans="1:4" ht="44.45" customHeight="1" x14ac:dyDescent="0.2">
      <c r="A822" s="713" t="s">
        <v>286</v>
      </c>
      <c r="B822" s="713" t="s">
        <v>286</v>
      </c>
      <c r="C822" s="713" t="s">
        <v>286</v>
      </c>
      <c r="D822" s="713" t="s">
        <v>286</v>
      </c>
    </row>
    <row r="823" spans="1:4" ht="58.9" customHeight="1" x14ac:dyDescent="0.2">
      <c r="A823" s="714" t="s">
        <v>1477</v>
      </c>
      <c r="B823" s="714" t="s">
        <v>1477</v>
      </c>
      <c r="C823" s="714" t="s">
        <v>1477</v>
      </c>
      <c r="D823" s="727" t="s">
        <v>1477</v>
      </c>
    </row>
    <row r="824" spans="1:4" ht="30" x14ac:dyDescent="0.2">
      <c r="A824" s="848" t="s">
        <v>1478</v>
      </c>
      <c r="B824" s="849" t="s">
        <v>1478</v>
      </c>
      <c r="C824" s="849" t="s">
        <v>1478</v>
      </c>
      <c r="D824" s="717" t="s">
        <v>1478</v>
      </c>
    </row>
    <row r="825" spans="1:4" ht="30" x14ac:dyDescent="0.2">
      <c r="A825" s="848" t="s">
        <v>1479</v>
      </c>
      <c r="B825" s="849" t="s">
        <v>1479</v>
      </c>
      <c r="C825" s="849" t="s">
        <v>1479</v>
      </c>
      <c r="D825" s="717" t="s">
        <v>1479</v>
      </c>
    </row>
    <row r="826" spans="1:4" ht="30" x14ac:dyDescent="0.2">
      <c r="A826" s="848" t="s">
        <v>1480</v>
      </c>
      <c r="B826" s="849" t="s">
        <v>1480</v>
      </c>
      <c r="C826" s="849" t="s">
        <v>1480</v>
      </c>
      <c r="D826" s="717" t="s">
        <v>1480</v>
      </c>
    </row>
    <row r="827" spans="1:4" ht="45" x14ac:dyDescent="0.2">
      <c r="A827" s="848" t="s">
        <v>1481</v>
      </c>
      <c r="B827" s="849" t="s">
        <v>1481</v>
      </c>
      <c r="C827" s="849" t="s">
        <v>1481</v>
      </c>
      <c r="D827" s="741" t="s">
        <v>1481</v>
      </c>
    </row>
    <row r="828" spans="1:4" ht="25.5" x14ac:dyDescent="0.2">
      <c r="A828" s="848" t="s">
        <v>1482</v>
      </c>
      <c r="B828" s="849" t="s">
        <v>1482</v>
      </c>
      <c r="C828" s="849" t="s">
        <v>1482</v>
      </c>
      <c r="D828" s="850"/>
    </row>
    <row r="829" spans="1:4" ht="45" x14ac:dyDescent="0.2">
      <c r="A829" s="848" t="s">
        <v>1483</v>
      </c>
      <c r="B829" s="849" t="s">
        <v>1483</v>
      </c>
      <c r="C829" s="849" t="s">
        <v>1483</v>
      </c>
      <c r="D829" s="736" t="s">
        <v>1483</v>
      </c>
    </row>
    <row r="830" spans="1:4" ht="52.15" customHeight="1" x14ac:dyDescent="0.2">
      <c r="A830" s="714" t="s">
        <v>1484</v>
      </c>
      <c r="B830" s="714" t="s">
        <v>1484</v>
      </c>
      <c r="C830" s="714" t="s">
        <v>1484</v>
      </c>
      <c r="D830" s="716" t="s">
        <v>1484</v>
      </c>
    </row>
    <row r="831" spans="1:4" ht="30" x14ac:dyDescent="0.2">
      <c r="A831" s="848" t="s">
        <v>1485</v>
      </c>
      <c r="B831" s="849" t="s">
        <v>1485</v>
      </c>
      <c r="C831" s="849" t="s">
        <v>1485</v>
      </c>
      <c r="D831" s="717" t="s">
        <v>1485</v>
      </c>
    </row>
    <row r="832" spans="1:4" ht="30" x14ac:dyDescent="0.2">
      <c r="A832" s="848" t="s">
        <v>1486</v>
      </c>
      <c r="B832" s="849" t="s">
        <v>1486</v>
      </c>
      <c r="C832" s="849" t="s">
        <v>1486</v>
      </c>
      <c r="D832" s="717" t="s">
        <v>1486</v>
      </c>
    </row>
    <row r="833" spans="1:4" ht="31.15" customHeight="1" x14ac:dyDescent="0.2">
      <c r="A833" s="714" t="s">
        <v>1487</v>
      </c>
      <c r="B833" s="714" t="s">
        <v>1487</v>
      </c>
      <c r="C833" s="714" t="s">
        <v>1487</v>
      </c>
      <c r="D833" s="716" t="s">
        <v>1487</v>
      </c>
    </row>
    <row r="834" spans="1:4" ht="30" x14ac:dyDescent="0.2">
      <c r="A834" s="848" t="s">
        <v>1488</v>
      </c>
      <c r="B834" s="849" t="s">
        <v>1488</v>
      </c>
      <c r="C834" s="849" t="s">
        <v>1488</v>
      </c>
      <c r="D834" s="717" t="s">
        <v>1488</v>
      </c>
    </row>
    <row r="835" spans="1:4" ht="40.9" customHeight="1" x14ac:dyDescent="0.2">
      <c r="A835" s="713" t="s">
        <v>287</v>
      </c>
      <c r="B835" s="713" t="s">
        <v>287</v>
      </c>
      <c r="C835" s="713" t="s">
        <v>287</v>
      </c>
      <c r="D835" s="713" t="s">
        <v>287</v>
      </c>
    </row>
    <row r="836" spans="1:4" ht="64.150000000000006" customHeight="1" x14ac:dyDescent="0.2">
      <c r="A836" s="714" t="s">
        <v>1489</v>
      </c>
      <c r="B836" s="714" t="s">
        <v>1489</v>
      </c>
      <c r="C836" s="714" t="s">
        <v>1489</v>
      </c>
      <c r="D836" s="716" t="s">
        <v>1489</v>
      </c>
    </row>
    <row r="837" spans="1:4" ht="25.9" customHeight="1" x14ac:dyDescent="0.2">
      <c r="A837" s="848" t="s">
        <v>1490</v>
      </c>
      <c r="B837" s="849" t="s">
        <v>1490</v>
      </c>
      <c r="C837" s="849" t="s">
        <v>1490</v>
      </c>
      <c r="D837" s="717" t="s">
        <v>1490</v>
      </c>
    </row>
    <row r="838" spans="1:4" ht="46.9" customHeight="1" x14ac:dyDescent="0.2">
      <c r="A838" s="713" t="s">
        <v>598</v>
      </c>
      <c r="B838" s="713" t="s">
        <v>598</v>
      </c>
      <c r="C838" s="713" t="s">
        <v>598</v>
      </c>
      <c r="D838" s="713" t="s">
        <v>598</v>
      </c>
    </row>
    <row r="839" spans="1:4" ht="40.9" customHeight="1" x14ac:dyDescent="0.2">
      <c r="A839" s="714" t="s">
        <v>1491</v>
      </c>
      <c r="B839" s="719" t="s">
        <v>1491</v>
      </c>
      <c r="C839" s="715" t="s">
        <v>1491</v>
      </c>
      <c r="D839" s="716" t="s">
        <v>1491</v>
      </c>
    </row>
    <row r="840" spans="1:4" ht="34.9" customHeight="1" x14ac:dyDescent="0.2">
      <c r="A840" s="848" t="s">
        <v>1492</v>
      </c>
      <c r="B840" s="726" t="s">
        <v>1492</v>
      </c>
      <c r="C840" s="849" t="s">
        <v>1492</v>
      </c>
      <c r="D840" s="717" t="s">
        <v>1492</v>
      </c>
    </row>
    <row r="841" spans="1:4" ht="37.15" customHeight="1" x14ac:dyDescent="0.2">
      <c r="A841" s="848" t="s">
        <v>1493</v>
      </c>
      <c r="B841" s="726" t="s">
        <v>1493</v>
      </c>
      <c r="C841" s="849" t="s">
        <v>1493</v>
      </c>
      <c r="D841" s="717" t="s">
        <v>1493</v>
      </c>
    </row>
    <row r="842" spans="1:4" ht="21" customHeight="1" x14ac:dyDescent="0.2">
      <c r="A842" s="848" t="s">
        <v>1494</v>
      </c>
      <c r="B842" s="849" t="s">
        <v>1494</v>
      </c>
      <c r="C842" s="849" t="s">
        <v>1494</v>
      </c>
      <c r="D842" s="717" t="s">
        <v>1494</v>
      </c>
    </row>
    <row r="843" spans="1:4" ht="45" x14ac:dyDescent="0.2">
      <c r="A843" s="848" t="s">
        <v>1495</v>
      </c>
      <c r="B843" s="849" t="s">
        <v>1495</v>
      </c>
      <c r="C843" s="849" t="s">
        <v>1495</v>
      </c>
      <c r="D843" s="717" t="s">
        <v>1495</v>
      </c>
    </row>
    <row r="844" spans="1:4" ht="30" x14ac:dyDescent="0.2">
      <c r="A844" s="848" t="s">
        <v>1496</v>
      </c>
      <c r="B844" s="849" t="s">
        <v>1496</v>
      </c>
      <c r="C844" s="849" t="s">
        <v>1497</v>
      </c>
      <c r="D844" s="717" t="s">
        <v>1497</v>
      </c>
    </row>
    <row r="845" spans="1:4" ht="30" x14ac:dyDescent="0.2">
      <c r="A845" s="848" t="s">
        <v>1498</v>
      </c>
      <c r="B845" s="849" t="s">
        <v>1498</v>
      </c>
      <c r="C845" s="849" t="s">
        <v>1498</v>
      </c>
      <c r="D845" s="717" t="s">
        <v>1498</v>
      </c>
    </row>
    <row r="846" spans="1:4" ht="45" x14ac:dyDescent="0.2">
      <c r="A846" s="848" t="s">
        <v>1499</v>
      </c>
      <c r="B846" s="720" t="s">
        <v>1500</v>
      </c>
      <c r="C846" s="849" t="s">
        <v>1500</v>
      </c>
      <c r="D846" s="717" t="s">
        <v>1500</v>
      </c>
    </row>
    <row r="847" spans="1:4" ht="24.6" customHeight="1" x14ac:dyDescent="0.2">
      <c r="A847" s="848"/>
      <c r="B847" s="720"/>
      <c r="C847" s="721" t="s">
        <v>1501</v>
      </c>
      <c r="D847" s="717" t="s">
        <v>1501</v>
      </c>
    </row>
    <row r="848" spans="1:4" ht="38.450000000000003" customHeight="1" x14ac:dyDescent="0.2">
      <c r="A848" s="714" t="s">
        <v>1502</v>
      </c>
      <c r="B848" s="714" t="s">
        <v>1502</v>
      </c>
      <c r="C848" s="714" t="s">
        <v>1502</v>
      </c>
      <c r="D848" s="716" t="s">
        <v>1502</v>
      </c>
    </row>
    <row r="849" spans="1:4" ht="30" x14ac:dyDescent="0.2">
      <c r="A849" s="848" t="s">
        <v>1503</v>
      </c>
      <c r="B849" s="849" t="s">
        <v>1503</v>
      </c>
      <c r="C849" s="849" t="s">
        <v>1503</v>
      </c>
      <c r="D849" s="717" t="s">
        <v>1503</v>
      </c>
    </row>
    <row r="850" spans="1:4" ht="45" x14ac:dyDescent="0.2">
      <c r="A850" s="848" t="s">
        <v>1504</v>
      </c>
      <c r="B850" s="849" t="s">
        <v>1504</v>
      </c>
      <c r="C850" s="849" t="s">
        <v>1504</v>
      </c>
      <c r="D850" s="717" t="s">
        <v>1504</v>
      </c>
    </row>
    <row r="851" spans="1:4" ht="75" x14ac:dyDescent="0.2">
      <c r="A851" s="848" t="s">
        <v>1505</v>
      </c>
      <c r="B851" s="849" t="s">
        <v>1505</v>
      </c>
      <c r="C851" s="849" t="s">
        <v>1505</v>
      </c>
      <c r="D851" s="717" t="s">
        <v>1505</v>
      </c>
    </row>
    <row r="852" spans="1:4" ht="75" x14ac:dyDescent="0.2">
      <c r="A852" s="848" t="s">
        <v>1506</v>
      </c>
      <c r="B852" s="849" t="s">
        <v>1506</v>
      </c>
      <c r="C852" s="849" t="s">
        <v>1506</v>
      </c>
      <c r="D852" s="717" t="s">
        <v>1506</v>
      </c>
    </row>
    <row r="853" spans="1:4" ht="15" x14ac:dyDescent="0.2">
      <c r="A853" s="848" t="s">
        <v>1507</v>
      </c>
      <c r="B853" s="849" t="s">
        <v>1507</v>
      </c>
      <c r="C853" s="849" t="s">
        <v>1507</v>
      </c>
      <c r="D853" s="717" t="s">
        <v>1507</v>
      </c>
    </row>
    <row r="854" spans="1:4" ht="45" x14ac:dyDescent="0.2">
      <c r="A854" s="848" t="s">
        <v>1508</v>
      </c>
      <c r="B854" s="849" t="s">
        <v>1508</v>
      </c>
      <c r="C854" s="849" t="s">
        <v>1508</v>
      </c>
      <c r="D854" s="717" t="s">
        <v>1508</v>
      </c>
    </row>
    <row r="855" spans="1:4" ht="47.45" customHeight="1" x14ac:dyDescent="0.2">
      <c r="A855" s="714" t="s">
        <v>1509</v>
      </c>
      <c r="B855" s="714" t="s">
        <v>1509</v>
      </c>
      <c r="C855" s="715" t="s">
        <v>1509</v>
      </c>
      <c r="D855" s="727" t="s">
        <v>1509</v>
      </c>
    </row>
    <row r="856" spans="1:4" ht="30" x14ac:dyDescent="0.2">
      <c r="A856" s="848" t="s">
        <v>1510</v>
      </c>
      <c r="B856" s="849" t="s">
        <v>1510</v>
      </c>
      <c r="C856" s="849" t="s">
        <v>1510</v>
      </c>
      <c r="D856" s="717" t="s">
        <v>1510</v>
      </c>
    </row>
    <row r="857" spans="1:4" ht="49.9" customHeight="1" x14ac:dyDescent="0.2">
      <c r="A857" s="848" t="s">
        <v>1511</v>
      </c>
      <c r="B857" s="849" t="s">
        <v>1511</v>
      </c>
      <c r="C857" s="735" t="s">
        <v>1512</v>
      </c>
      <c r="D857" s="717" t="s">
        <v>1512</v>
      </c>
    </row>
    <row r="858" spans="1:4" ht="75" x14ac:dyDescent="0.2">
      <c r="A858" s="848" t="s">
        <v>1513</v>
      </c>
      <c r="B858" s="849" t="s">
        <v>1513</v>
      </c>
      <c r="C858" s="849" t="s">
        <v>1513</v>
      </c>
      <c r="D858" s="717" t="s">
        <v>1513</v>
      </c>
    </row>
    <row r="859" spans="1:4" ht="15" x14ac:dyDescent="0.2">
      <c r="A859" s="848" t="s">
        <v>1514</v>
      </c>
      <c r="B859" s="849" t="s">
        <v>1514</v>
      </c>
      <c r="C859" s="849" t="s">
        <v>1514</v>
      </c>
      <c r="D859" s="717" t="s">
        <v>1514</v>
      </c>
    </row>
    <row r="860" spans="1:4" ht="30" x14ac:dyDescent="0.2">
      <c r="A860" s="848" t="s">
        <v>1515</v>
      </c>
      <c r="B860" s="849" t="s">
        <v>1515</v>
      </c>
      <c r="C860" s="849" t="s">
        <v>1515</v>
      </c>
      <c r="D860" s="717" t="s">
        <v>1515</v>
      </c>
    </row>
    <row r="861" spans="1:4" ht="37.9" customHeight="1" x14ac:dyDescent="0.2">
      <c r="A861" s="848"/>
      <c r="B861" s="849"/>
      <c r="C861" s="849"/>
      <c r="D861" s="721" t="s">
        <v>1817</v>
      </c>
    </row>
    <row r="862" spans="1:4" ht="36.6" customHeight="1" x14ac:dyDescent="0.2">
      <c r="A862" s="714" t="s">
        <v>1516</v>
      </c>
      <c r="B862" s="714" t="s">
        <v>1516</v>
      </c>
      <c r="C862" s="714" t="s">
        <v>1516</v>
      </c>
      <c r="D862" s="716" t="s">
        <v>1516</v>
      </c>
    </row>
    <row r="863" spans="1:4" ht="15" x14ac:dyDescent="0.2">
      <c r="A863" s="848" t="s">
        <v>1517</v>
      </c>
      <c r="B863" s="849" t="s">
        <v>1517</v>
      </c>
      <c r="C863" s="849" t="s">
        <v>1518</v>
      </c>
      <c r="D863" s="717" t="s">
        <v>1518</v>
      </c>
    </row>
    <row r="864" spans="1:4" ht="15" x14ac:dyDescent="0.2">
      <c r="A864" s="848" t="s">
        <v>1519</v>
      </c>
      <c r="B864" s="849" t="s">
        <v>1519</v>
      </c>
      <c r="C864" s="849" t="s">
        <v>1520</v>
      </c>
      <c r="D864" s="717" t="s">
        <v>1520</v>
      </c>
    </row>
    <row r="865" spans="1:4" ht="30" x14ac:dyDescent="0.2">
      <c r="A865" s="848" t="s">
        <v>1521</v>
      </c>
      <c r="B865" s="849" t="s">
        <v>1521</v>
      </c>
      <c r="C865" s="849" t="s">
        <v>1521</v>
      </c>
      <c r="D865" s="717" t="s">
        <v>1521</v>
      </c>
    </row>
    <row r="866" spans="1:4" ht="15" x14ac:dyDescent="0.2">
      <c r="A866" s="848" t="s">
        <v>1522</v>
      </c>
      <c r="B866" s="849" t="s">
        <v>1522</v>
      </c>
      <c r="C866" s="849" t="s">
        <v>1522</v>
      </c>
      <c r="D866" s="717" t="s">
        <v>1522</v>
      </c>
    </row>
    <row r="867" spans="1:4" ht="45" x14ac:dyDescent="0.2">
      <c r="A867" s="848" t="s">
        <v>1523</v>
      </c>
      <c r="B867" s="849" t="s">
        <v>1523</v>
      </c>
      <c r="C867" s="849" t="s">
        <v>1523</v>
      </c>
      <c r="D867" s="717" t="s">
        <v>1523</v>
      </c>
    </row>
    <row r="868" spans="1:4" ht="30" x14ac:dyDescent="0.2">
      <c r="A868" s="848" t="s">
        <v>1524</v>
      </c>
      <c r="B868" s="849" t="s">
        <v>1524</v>
      </c>
      <c r="C868" s="849" t="s">
        <v>1524</v>
      </c>
      <c r="D868" s="717" t="s">
        <v>1524</v>
      </c>
    </row>
    <row r="869" spans="1:4" ht="15" x14ac:dyDescent="0.2">
      <c r="A869" s="848" t="s">
        <v>1525</v>
      </c>
      <c r="B869" s="849" t="s">
        <v>1525</v>
      </c>
      <c r="C869" s="849" t="s">
        <v>1525</v>
      </c>
      <c r="D869" s="717" t="s">
        <v>1525</v>
      </c>
    </row>
    <row r="870" spans="1:4" ht="15" x14ac:dyDescent="0.2">
      <c r="A870" s="848" t="s">
        <v>1526</v>
      </c>
      <c r="B870" s="849" t="s">
        <v>1526</v>
      </c>
      <c r="C870" s="849" t="s">
        <v>1527</v>
      </c>
      <c r="D870" s="717" t="s">
        <v>1527</v>
      </c>
    </row>
    <row r="871" spans="1:4" ht="45" x14ac:dyDescent="0.2">
      <c r="A871" s="848" t="s">
        <v>1528</v>
      </c>
      <c r="B871" s="849" t="s">
        <v>1529</v>
      </c>
      <c r="C871" s="849" t="s">
        <v>1529</v>
      </c>
      <c r="D871" s="717" t="s">
        <v>1529</v>
      </c>
    </row>
    <row r="872" spans="1:4" ht="45" x14ac:dyDescent="0.2">
      <c r="A872" s="848" t="s">
        <v>1530</v>
      </c>
      <c r="B872" s="849" t="s">
        <v>1530</v>
      </c>
      <c r="C872" s="849" t="s">
        <v>1530</v>
      </c>
      <c r="D872" s="717" t="s">
        <v>1530</v>
      </c>
    </row>
    <row r="873" spans="1:4" ht="15" x14ac:dyDescent="0.2">
      <c r="A873" s="848" t="s">
        <v>1531</v>
      </c>
      <c r="B873" s="849" t="s">
        <v>1531</v>
      </c>
      <c r="C873" s="849" t="s">
        <v>1531</v>
      </c>
      <c r="D873" s="717" t="s">
        <v>1531</v>
      </c>
    </row>
    <row r="874" spans="1:4" ht="15" x14ac:dyDescent="0.2">
      <c r="A874" s="848" t="s">
        <v>1532</v>
      </c>
      <c r="B874" s="849" t="s">
        <v>1532</v>
      </c>
      <c r="C874" s="849" t="s">
        <v>1532</v>
      </c>
      <c r="D874" s="717" t="s">
        <v>1532</v>
      </c>
    </row>
    <row r="875" spans="1:4" ht="52.15" customHeight="1" x14ac:dyDescent="0.2">
      <c r="A875" s="714" t="s">
        <v>1533</v>
      </c>
      <c r="B875" s="714" t="s">
        <v>1533</v>
      </c>
      <c r="C875" s="714" t="s">
        <v>1533</v>
      </c>
      <c r="D875" s="727" t="s">
        <v>1533</v>
      </c>
    </row>
    <row r="876" spans="1:4" ht="30" x14ac:dyDescent="0.2">
      <c r="A876" s="848" t="s">
        <v>1534</v>
      </c>
      <c r="B876" s="849" t="s">
        <v>1534</v>
      </c>
      <c r="C876" s="849" t="s">
        <v>1534</v>
      </c>
      <c r="D876" s="717" t="s">
        <v>1534</v>
      </c>
    </row>
    <row r="877" spans="1:4" ht="45" x14ac:dyDescent="0.2">
      <c r="A877" s="848" t="s">
        <v>1535</v>
      </c>
      <c r="B877" s="849" t="s">
        <v>1535</v>
      </c>
      <c r="C877" s="849" t="s">
        <v>1535</v>
      </c>
      <c r="D877" s="717" t="s">
        <v>1535</v>
      </c>
    </row>
    <row r="878" spans="1:4" ht="38.25" x14ac:dyDescent="0.2">
      <c r="A878" s="848" t="s">
        <v>1536</v>
      </c>
      <c r="B878" s="849" t="s">
        <v>1536</v>
      </c>
      <c r="C878" s="720" t="s">
        <v>1537</v>
      </c>
      <c r="D878" s="728" t="s">
        <v>1537</v>
      </c>
    </row>
    <row r="879" spans="1:4" ht="45" x14ac:dyDescent="0.2">
      <c r="A879" s="848" t="s">
        <v>1538</v>
      </c>
      <c r="B879" s="849" t="s">
        <v>1538</v>
      </c>
      <c r="C879" s="849" t="s">
        <v>1538</v>
      </c>
      <c r="D879" s="741" t="s">
        <v>1538</v>
      </c>
    </row>
    <row r="880" spans="1:4" ht="27.6" customHeight="1" x14ac:dyDescent="0.2">
      <c r="A880" s="848" t="s">
        <v>1539</v>
      </c>
      <c r="B880" s="849" t="s">
        <v>1539</v>
      </c>
      <c r="C880" s="849" t="s">
        <v>1539</v>
      </c>
      <c r="D880" s="704"/>
    </row>
    <row r="881" spans="1:4" ht="40.9" customHeight="1" x14ac:dyDescent="0.2">
      <c r="A881" s="714" t="s">
        <v>1540</v>
      </c>
      <c r="B881" s="719" t="s">
        <v>1540</v>
      </c>
      <c r="C881" s="714" t="s">
        <v>1540</v>
      </c>
      <c r="D881" s="745" t="s">
        <v>1540</v>
      </c>
    </row>
    <row r="882" spans="1:4" ht="30" x14ac:dyDescent="0.2">
      <c r="A882" s="848" t="s">
        <v>1541</v>
      </c>
      <c r="B882" s="849" t="s">
        <v>1541</v>
      </c>
      <c r="C882" s="849" t="s">
        <v>1541</v>
      </c>
      <c r="D882" s="717" t="s">
        <v>1541</v>
      </c>
    </row>
    <row r="883" spans="1:4" ht="53.45" customHeight="1" x14ac:dyDescent="0.2">
      <c r="A883" s="848" t="s">
        <v>1542</v>
      </c>
      <c r="B883" s="726" t="s">
        <v>1542</v>
      </c>
      <c r="C883" s="849" t="s">
        <v>1542</v>
      </c>
      <c r="D883" s="717" t="s">
        <v>1542</v>
      </c>
    </row>
    <row r="884" spans="1:4" ht="45" x14ac:dyDescent="0.2">
      <c r="A884" s="848" t="s">
        <v>1543</v>
      </c>
      <c r="B884" s="849" t="s">
        <v>1543</v>
      </c>
      <c r="C884" s="849" t="s">
        <v>1543</v>
      </c>
      <c r="D884" s="717" t="s">
        <v>1543</v>
      </c>
    </row>
    <row r="885" spans="1:4" ht="30" x14ac:dyDescent="0.2">
      <c r="A885" s="848" t="s">
        <v>1544</v>
      </c>
      <c r="B885" s="849" t="s">
        <v>1544</v>
      </c>
      <c r="C885" s="849" t="s">
        <v>1544</v>
      </c>
      <c r="D885" s="717" t="s">
        <v>1544</v>
      </c>
    </row>
    <row r="886" spans="1:4" ht="60" x14ac:dyDescent="0.2">
      <c r="A886" s="848" t="s">
        <v>1545</v>
      </c>
      <c r="B886" s="849" t="s">
        <v>1545</v>
      </c>
      <c r="C886" s="849" t="s">
        <v>1545</v>
      </c>
      <c r="D886" s="717" t="s">
        <v>1545</v>
      </c>
    </row>
    <row r="887" spans="1:4" ht="45" x14ac:dyDescent="0.2">
      <c r="A887" s="848" t="s">
        <v>1546</v>
      </c>
      <c r="B887" s="849" t="s">
        <v>1546</v>
      </c>
      <c r="C887" s="720" t="s">
        <v>1547</v>
      </c>
      <c r="D887" s="717" t="s">
        <v>1547</v>
      </c>
    </row>
    <row r="888" spans="1:4" ht="25.5" x14ac:dyDescent="0.2">
      <c r="A888" s="848" t="s">
        <v>1548</v>
      </c>
      <c r="B888" s="849" t="s">
        <v>1548</v>
      </c>
      <c r="C888" s="720" t="s">
        <v>1549</v>
      </c>
      <c r="D888" s="717" t="s">
        <v>1549</v>
      </c>
    </row>
    <row r="889" spans="1:4" ht="58.9" customHeight="1" x14ac:dyDescent="0.2">
      <c r="A889" s="714" t="s">
        <v>1550</v>
      </c>
      <c r="B889" s="714" t="s">
        <v>1550</v>
      </c>
      <c r="C889" s="714" t="s">
        <v>1550</v>
      </c>
      <c r="D889" s="716" t="s">
        <v>1550</v>
      </c>
    </row>
    <row r="890" spans="1:4" ht="30" x14ac:dyDescent="0.2">
      <c r="A890" s="848" t="s">
        <v>1551</v>
      </c>
      <c r="B890" s="849" t="s">
        <v>1551</v>
      </c>
      <c r="C890" s="849" t="s">
        <v>1551</v>
      </c>
      <c r="D890" s="717" t="s">
        <v>1551</v>
      </c>
    </row>
    <row r="891" spans="1:4" ht="30" x14ac:dyDescent="0.2">
      <c r="A891" s="848" t="s">
        <v>1552</v>
      </c>
      <c r="B891" s="849" t="s">
        <v>1552</v>
      </c>
      <c r="C891" s="849" t="s">
        <v>1552</v>
      </c>
      <c r="D891" s="717" t="s">
        <v>1552</v>
      </c>
    </row>
    <row r="892" spans="1:4" ht="60" x14ac:dyDescent="0.2">
      <c r="A892" s="848" t="s">
        <v>1553</v>
      </c>
      <c r="B892" s="849" t="s">
        <v>1553</v>
      </c>
      <c r="C892" s="849" t="s">
        <v>1553</v>
      </c>
      <c r="D892" s="717" t="s">
        <v>1553</v>
      </c>
    </row>
    <row r="893" spans="1:4" ht="30.6" customHeight="1" x14ac:dyDescent="0.2">
      <c r="A893" s="714" t="s">
        <v>1554</v>
      </c>
      <c r="B893" s="714" t="s">
        <v>1554</v>
      </c>
      <c r="C893" s="714" t="s">
        <v>1554</v>
      </c>
      <c r="D893" s="716" t="s">
        <v>1554</v>
      </c>
    </row>
    <row r="894" spans="1:4" ht="15" x14ac:dyDescent="0.2">
      <c r="A894" s="848" t="s">
        <v>1555</v>
      </c>
      <c r="B894" s="849" t="s">
        <v>1555</v>
      </c>
      <c r="C894" s="849" t="s">
        <v>1555</v>
      </c>
      <c r="D894" s="717" t="s">
        <v>1555</v>
      </c>
    </row>
    <row r="895" spans="1:4" ht="30" x14ac:dyDescent="0.2">
      <c r="A895" s="848" t="s">
        <v>1556</v>
      </c>
      <c r="B895" s="849" t="s">
        <v>1556</v>
      </c>
      <c r="C895" s="849" t="s">
        <v>1556</v>
      </c>
      <c r="D895" s="717" t="s">
        <v>1556</v>
      </c>
    </row>
    <row r="896" spans="1:4" ht="15" x14ac:dyDescent="0.2">
      <c r="A896" s="848" t="s">
        <v>1557</v>
      </c>
      <c r="B896" s="849" t="s">
        <v>1557</v>
      </c>
      <c r="C896" s="849" t="s">
        <v>1557</v>
      </c>
      <c r="D896" s="717" t="s">
        <v>1557</v>
      </c>
    </row>
    <row r="897" spans="1:4" ht="54" customHeight="1" x14ac:dyDescent="0.2">
      <c r="A897" s="714" t="s">
        <v>1558</v>
      </c>
      <c r="B897" s="714" t="s">
        <v>1558</v>
      </c>
      <c r="C897" s="714" t="s">
        <v>1558</v>
      </c>
      <c r="D897" s="716" t="s">
        <v>1558</v>
      </c>
    </row>
    <row r="898" spans="1:4" ht="45" x14ac:dyDescent="0.2">
      <c r="A898" s="848" t="s">
        <v>1559</v>
      </c>
      <c r="B898" s="849" t="s">
        <v>1559</v>
      </c>
      <c r="C898" s="849" t="s">
        <v>1559</v>
      </c>
      <c r="D898" s="717" t="s">
        <v>1559</v>
      </c>
    </row>
    <row r="899" spans="1:4" ht="30" x14ac:dyDescent="0.2">
      <c r="A899" s="848" t="s">
        <v>1560</v>
      </c>
      <c r="B899" s="849" t="s">
        <v>1560</v>
      </c>
      <c r="C899" s="849" t="s">
        <v>1560</v>
      </c>
      <c r="D899" s="717" t="s">
        <v>1560</v>
      </c>
    </row>
    <row r="900" spans="1:4" ht="61.15" customHeight="1" x14ac:dyDescent="0.2">
      <c r="A900" s="848" t="s">
        <v>1561</v>
      </c>
      <c r="B900" s="849" t="s">
        <v>1561</v>
      </c>
      <c r="C900" s="720" t="s">
        <v>1562</v>
      </c>
      <c r="D900" s="717" t="s">
        <v>1562</v>
      </c>
    </row>
    <row r="901" spans="1:4" ht="51" x14ac:dyDescent="0.2">
      <c r="A901" s="848" t="s">
        <v>1563</v>
      </c>
      <c r="B901" s="849" t="s">
        <v>1563</v>
      </c>
      <c r="C901" s="720" t="s">
        <v>1564</v>
      </c>
      <c r="D901" s="717" t="s">
        <v>1564</v>
      </c>
    </row>
    <row r="902" spans="1:4" ht="75" x14ac:dyDescent="0.2">
      <c r="A902" s="848" t="s">
        <v>1565</v>
      </c>
      <c r="B902" s="849" t="s">
        <v>1565</v>
      </c>
      <c r="C902" s="849" t="s">
        <v>1565</v>
      </c>
      <c r="D902" s="717" t="s">
        <v>1565</v>
      </c>
    </row>
    <row r="903" spans="1:4" ht="90" x14ac:dyDescent="0.2">
      <c r="A903" s="848" t="s">
        <v>1566</v>
      </c>
      <c r="B903" s="849" t="s">
        <v>1566</v>
      </c>
      <c r="C903" s="720" t="s">
        <v>1567</v>
      </c>
      <c r="D903" s="717" t="s">
        <v>1567</v>
      </c>
    </row>
    <row r="904" spans="1:4" ht="27" customHeight="1" x14ac:dyDescent="0.2">
      <c r="A904" s="848" t="s">
        <v>1568</v>
      </c>
      <c r="B904" s="849" t="s">
        <v>1568</v>
      </c>
      <c r="C904" s="849" t="s">
        <v>1568</v>
      </c>
      <c r="D904" s="717" t="s">
        <v>1568</v>
      </c>
    </row>
    <row r="905" spans="1:4" ht="33.6" customHeight="1" x14ac:dyDescent="0.2">
      <c r="A905" s="714" t="s">
        <v>1569</v>
      </c>
      <c r="B905" s="714" t="s">
        <v>1569</v>
      </c>
      <c r="C905" s="714" t="s">
        <v>1569</v>
      </c>
      <c r="D905" s="716" t="s">
        <v>1569</v>
      </c>
    </row>
    <row r="906" spans="1:4" ht="30" x14ac:dyDescent="0.2">
      <c r="A906" s="848" t="s">
        <v>1570</v>
      </c>
      <c r="B906" s="849" t="s">
        <v>1570</v>
      </c>
      <c r="C906" s="849" t="s">
        <v>1570</v>
      </c>
      <c r="D906" s="717" t="s">
        <v>1570</v>
      </c>
    </row>
    <row r="907" spans="1:4" ht="39" customHeight="1" x14ac:dyDescent="0.2">
      <c r="A907" s="714" t="s">
        <v>1571</v>
      </c>
      <c r="B907" s="714" t="s">
        <v>1571</v>
      </c>
      <c r="C907" s="714" t="s">
        <v>1571</v>
      </c>
      <c r="D907" s="716" t="s">
        <v>1571</v>
      </c>
    </row>
    <row r="908" spans="1:4" ht="24.6" customHeight="1" x14ac:dyDescent="0.2">
      <c r="A908" s="848" t="s">
        <v>1572</v>
      </c>
      <c r="B908" s="849" t="s">
        <v>1572</v>
      </c>
      <c r="C908" s="849" t="s">
        <v>1572</v>
      </c>
      <c r="D908" s="717" t="s">
        <v>1572</v>
      </c>
    </row>
    <row r="909" spans="1:4" ht="24.6" customHeight="1" x14ac:dyDescent="0.2">
      <c r="A909" s="713" t="s">
        <v>289</v>
      </c>
      <c r="B909" s="713" t="s">
        <v>289</v>
      </c>
      <c r="C909" s="713" t="s">
        <v>289</v>
      </c>
      <c r="D909" s="713" t="s">
        <v>289</v>
      </c>
    </row>
    <row r="910" spans="1:4" ht="24.6" customHeight="1" x14ac:dyDescent="0.2">
      <c r="A910" s="714" t="s">
        <v>1573</v>
      </c>
      <c r="B910" s="714" t="s">
        <v>1573</v>
      </c>
      <c r="C910" s="714" t="s">
        <v>1573</v>
      </c>
      <c r="D910" s="716" t="s">
        <v>1573</v>
      </c>
    </row>
    <row r="911" spans="1:4" ht="30" x14ac:dyDescent="0.2">
      <c r="A911" s="848" t="s">
        <v>1574</v>
      </c>
      <c r="B911" s="849" t="s">
        <v>1574</v>
      </c>
      <c r="C911" s="849" t="s">
        <v>1574</v>
      </c>
      <c r="D911" s="717" t="s">
        <v>1574</v>
      </c>
    </row>
    <row r="912" spans="1:4" ht="30" x14ac:dyDescent="0.2">
      <c r="A912" s="848" t="s">
        <v>1575</v>
      </c>
      <c r="B912" s="849" t="s">
        <v>1575</v>
      </c>
      <c r="C912" s="849" t="s">
        <v>1575</v>
      </c>
      <c r="D912" s="717" t="s">
        <v>1575</v>
      </c>
    </row>
    <row r="913" spans="1:6" ht="41.45" customHeight="1" x14ac:dyDescent="0.2">
      <c r="A913" s="714" t="s">
        <v>1576</v>
      </c>
      <c r="B913" s="714" t="s">
        <v>1576</v>
      </c>
      <c r="C913" s="714" t="s">
        <v>1576</v>
      </c>
      <c r="D913" s="716" t="s">
        <v>1576</v>
      </c>
    </row>
    <row r="914" spans="1:6" ht="15" x14ac:dyDescent="0.2">
      <c r="A914" s="848" t="s">
        <v>1577</v>
      </c>
      <c r="B914" s="849" t="s">
        <v>1577</v>
      </c>
      <c r="C914" s="849" t="s">
        <v>1577</v>
      </c>
      <c r="D914" s="717" t="s">
        <v>1577</v>
      </c>
    </row>
    <row r="915" spans="1:6" ht="15" x14ac:dyDescent="0.2">
      <c r="A915" s="848" t="s">
        <v>1578</v>
      </c>
      <c r="B915" s="849" t="s">
        <v>1578</v>
      </c>
      <c r="C915" s="849" t="s">
        <v>1578</v>
      </c>
      <c r="D915" s="717" t="s">
        <v>1578</v>
      </c>
    </row>
    <row r="916" spans="1:6" ht="25.9" customHeight="1" x14ac:dyDescent="0.2">
      <c r="A916" s="713" t="s">
        <v>290</v>
      </c>
      <c r="B916" s="713" t="s">
        <v>290</v>
      </c>
      <c r="C916" s="713" t="s">
        <v>290</v>
      </c>
      <c r="D916" s="713" t="s">
        <v>290</v>
      </c>
    </row>
    <row r="917" spans="1:6" ht="17.45" customHeight="1" x14ac:dyDescent="0.2">
      <c r="A917" s="714" t="s">
        <v>1579</v>
      </c>
      <c r="B917" s="714" t="s">
        <v>1579</v>
      </c>
      <c r="C917" s="715" t="s">
        <v>1579</v>
      </c>
      <c r="D917" s="716" t="s">
        <v>1579</v>
      </c>
    </row>
    <row r="918" spans="1:6" ht="30" x14ac:dyDescent="0.2">
      <c r="A918" s="848" t="s">
        <v>1580</v>
      </c>
      <c r="B918" s="849" t="s">
        <v>1580</v>
      </c>
      <c r="C918" s="849" t="s">
        <v>1580</v>
      </c>
      <c r="D918" s="717" t="s">
        <v>1580</v>
      </c>
    </row>
    <row r="919" spans="1:6" ht="45" x14ac:dyDescent="0.2">
      <c r="A919" s="848" t="s">
        <v>1581</v>
      </c>
      <c r="B919" s="849" t="s">
        <v>1581</v>
      </c>
      <c r="C919" s="849" t="s">
        <v>1581</v>
      </c>
      <c r="D919" s="717" t="s">
        <v>1581</v>
      </c>
    </row>
    <row r="920" spans="1:6" ht="36.6" customHeight="1" x14ac:dyDescent="0.2">
      <c r="A920" s="848" t="s">
        <v>1582</v>
      </c>
      <c r="B920" s="849" t="s">
        <v>1582</v>
      </c>
      <c r="C920" s="726" t="s">
        <v>1582</v>
      </c>
      <c r="D920" s="717" t="s">
        <v>1582</v>
      </c>
    </row>
    <row r="921" spans="1:6" ht="30" x14ac:dyDescent="0.2">
      <c r="A921" s="848" t="s">
        <v>1583</v>
      </c>
      <c r="B921" s="849" t="s">
        <v>1583</v>
      </c>
      <c r="C921" s="849" t="s">
        <v>1583</v>
      </c>
      <c r="D921" s="717" t="s">
        <v>1583</v>
      </c>
    </row>
    <row r="922" spans="1:6" ht="41.45" customHeight="1" x14ac:dyDescent="0.2">
      <c r="A922" s="713" t="s">
        <v>291</v>
      </c>
      <c r="B922" s="713" t="s">
        <v>291</v>
      </c>
      <c r="C922" s="713" t="s">
        <v>291</v>
      </c>
      <c r="D922" s="713" t="s">
        <v>291</v>
      </c>
    </row>
    <row r="923" spans="1:6" ht="32.450000000000003" customHeight="1" x14ac:dyDescent="0.2">
      <c r="A923" s="714" t="s">
        <v>1584</v>
      </c>
      <c r="B923" s="714" t="s">
        <v>1584</v>
      </c>
      <c r="C923" s="714" t="s">
        <v>1585</v>
      </c>
      <c r="D923" s="716" t="s">
        <v>1818</v>
      </c>
    </row>
    <row r="924" spans="1:6" ht="46.15" customHeight="1" x14ac:dyDescent="0.2">
      <c r="A924" s="1034" t="s">
        <v>1586</v>
      </c>
      <c r="B924" s="1035"/>
      <c r="C924" s="1035"/>
      <c r="D924" s="1036"/>
      <c r="F924" s="613"/>
    </row>
    <row r="925" spans="1:6" ht="28.9" customHeight="1" x14ac:dyDescent="0.2">
      <c r="A925" s="848" t="s">
        <v>1587</v>
      </c>
      <c r="B925" s="849" t="s">
        <v>1588</v>
      </c>
      <c r="C925" s="849" t="s">
        <v>1588</v>
      </c>
      <c r="D925" s="717" t="s">
        <v>1588</v>
      </c>
    </row>
    <row r="926" spans="1:6" ht="28.9" customHeight="1" x14ac:dyDescent="0.2">
      <c r="A926" s="848" t="s">
        <v>1589</v>
      </c>
      <c r="B926" s="849" t="s">
        <v>1590</v>
      </c>
      <c r="C926" s="849" t="s">
        <v>1589</v>
      </c>
      <c r="D926" s="717" t="s">
        <v>1589</v>
      </c>
    </row>
    <row r="927" spans="1:6" ht="34.15" customHeight="1" x14ac:dyDescent="0.2">
      <c r="A927" s="848" t="s">
        <v>1591</v>
      </c>
      <c r="B927" s="849" t="s">
        <v>1591</v>
      </c>
      <c r="C927" s="849" t="s">
        <v>1592</v>
      </c>
      <c r="D927" s="717" t="s">
        <v>1592</v>
      </c>
    </row>
    <row r="928" spans="1:6" ht="39" customHeight="1" x14ac:dyDescent="0.2">
      <c r="A928" s="848"/>
      <c r="B928" s="721" t="s">
        <v>1593</v>
      </c>
      <c r="C928" s="849" t="s">
        <v>1593</v>
      </c>
      <c r="D928" s="717" t="s">
        <v>1593</v>
      </c>
      <c r="E928" s="733"/>
    </row>
    <row r="929" spans="1:5" ht="43.9" customHeight="1" x14ac:dyDescent="0.2">
      <c r="A929" s="714" t="s">
        <v>1594</v>
      </c>
      <c r="B929" s="719" t="s">
        <v>1594</v>
      </c>
      <c r="C929" s="714" t="s">
        <v>1594</v>
      </c>
      <c r="D929" s="727" t="s">
        <v>1594</v>
      </c>
    </row>
    <row r="930" spans="1:5" ht="61.15" customHeight="1" x14ac:dyDescent="0.2">
      <c r="A930" s="1034" t="s">
        <v>1595</v>
      </c>
      <c r="B930" s="1035"/>
      <c r="C930" s="1035"/>
      <c r="D930" s="1036"/>
    </row>
    <row r="931" spans="1:5" ht="30" x14ac:dyDescent="0.2">
      <c r="A931" s="848" t="s">
        <v>1596</v>
      </c>
      <c r="B931" s="849" t="s">
        <v>1596</v>
      </c>
      <c r="C931" s="849" t="s">
        <v>1596</v>
      </c>
      <c r="D931" s="717" t="s">
        <v>1596</v>
      </c>
    </row>
    <row r="932" spans="1:5" ht="22.9" customHeight="1" x14ac:dyDescent="0.2">
      <c r="A932" s="848" t="s">
        <v>1597</v>
      </c>
      <c r="B932" s="726" t="s">
        <v>1597</v>
      </c>
      <c r="C932" s="849" t="s">
        <v>1597</v>
      </c>
      <c r="D932" s="717" t="s">
        <v>1597</v>
      </c>
    </row>
    <row r="933" spans="1:5" ht="33" customHeight="1" x14ac:dyDescent="0.2">
      <c r="A933" s="848" t="s">
        <v>1598</v>
      </c>
      <c r="B933" s="849" t="s">
        <v>1598</v>
      </c>
      <c r="C933" s="852" t="s">
        <v>1598</v>
      </c>
      <c r="D933" s="761" t="s">
        <v>1598</v>
      </c>
      <c r="E933" s="733"/>
    </row>
    <row r="934" spans="1:5" ht="35.25" customHeight="1" x14ac:dyDescent="0.2">
      <c r="A934" s="848" t="s">
        <v>1599</v>
      </c>
      <c r="B934" s="849" t="s">
        <v>1599</v>
      </c>
      <c r="C934" s="852" t="s">
        <v>1599</v>
      </c>
      <c r="D934" s="852" t="s">
        <v>1599</v>
      </c>
      <c r="E934" s="762"/>
    </row>
    <row r="935" spans="1:5" ht="22.9" customHeight="1" x14ac:dyDescent="0.2">
      <c r="A935" s="848" t="s">
        <v>1600</v>
      </c>
      <c r="B935" s="849" t="s">
        <v>1600</v>
      </c>
      <c r="C935" s="852" t="s">
        <v>1600</v>
      </c>
      <c r="D935" s="763" t="s">
        <v>1600</v>
      </c>
    </row>
    <row r="936" spans="1:5" ht="30" customHeight="1" x14ac:dyDescent="0.2">
      <c r="A936" s="848" t="s">
        <v>1601</v>
      </c>
      <c r="B936" s="720" t="s">
        <v>1602</v>
      </c>
      <c r="C936" s="852" t="s">
        <v>1602</v>
      </c>
      <c r="D936" s="718" t="s">
        <v>1602</v>
      </c>
    </row>
    <row r="937" spans="1:5" ht="41.45" customHeight="1" x14ac:dyDescent="0.2">
      <c r="A937" s="848"/>
      <c r="B937" s="720"/>
      <c r="C937" s="852"/>
      <c r="D937" s="847" t="s">
        <v>1819</v>
      </c>
    </row>
    <row r="938" spans="1:5" ht="30.75" customHeight="1" x14ac:dyDescent="0.2">
      <c r="A938" s="848" t="s">
        <v>1603</v>
      </c>
      <c r="B938" s="848" t="s">
        <v>1603</v>
      </c>
      <c r="C938" s="848" t="s">
        <v>1603</v>
      </c>
      <c r="D938" s="764" t="s">
        <v>1603</v>
      </c>
    </row>
    <row r="939" spans="1:5" ht="65.45" customHeight="1" x14ac:dyDescent="0.2">
      <c r="A939" s="714" t="s">
        <v>1604</v>
      </c>
      <c r="B939" s="714" t="s">
        <v>1604</v>
      </c>
      <c r="C939" s="714" t="s">
        <v>1604</v>
      </c>
      <c r="D939" s="727" t="s">
        <v>1604</v>
      </c>
    </row>
    <row r="940" spans="1:5" ht="30" x14ac:dyDescent="0.2">
      <c r="A940" s="848" t="s">
        <v>1605</v>
      </c>
      <c r="B940" s="849" t="s">
        <v>1605</v>
      </c>
      <c r="C940" s="849" t="s">
        <v>1605</v>
      </c>
      <c r="D940" s="717" t="s">
        <v>1605</v>
      </c>
    </row>
    <row r="941" spans="1:5" ht="75" x14ac:dyDescent="0.2">
      <c r="A941" s="848" t="s">
        <v>1606</v>
      </c>
      <c r="B941" s="849" t="s">
        <v>1606</v>
      </c>
      <c r="C941" s="849" t="s">
        <v>1606</v>
      </c>
      <c r="D941" s="717" t="s">
        <v>1606</v>
      </c>
    </row>
    <row r="942" spans="1:5" ht="38.25" x14ac:dyDescent="0.2">
      <c r="A942" s="848" t="s">
        <v>1607</v>
      </c>
      <c r="B942" s="849" t="s">
        <v>1607</v>
      </c>
      <c r="C942" s="849" t="s">
        <v>1607</v>
      </c>
      <c r="D942" s="850"/>
    </row>
    <row r="943" spans="1:5" ht="30" x14ac:dyDescent="0.2">
      <c r="A943" s="848" t="s">
        <v>1608</v>
      </c>
      <c r="B943" s="849" t="s">
        <v>1608</v>
      </c>
      <c r="C943" s="849" t="s">
        <v>1608</v>
      </c>
      <c r="D943" s="717" t="s">
        <v>1608</v>
      </c>
    </row>
    <row r="944" spans="1:5" ht="30" x14ac:dyDescent="0.2">
      <c r="A944" s="848" t="s">
        <v>1609</v>
      </c>
      <c r="B944" s="849" t="s">
        <v>1609</v>
      </c>
      <c r="C944" s="849" t="s">
        <v>1609</v>
      </c>
      <c r="D944" s="717" t="s">
        <v>1609</v>
      </c>
    </row>
    <row r="945" spans="1:4" ht="30" x14ac:dyDescent="0.2">
      <c r="A945" s="848" t="s">
        <v>1610</v>
      </c>
      <c r="B945" s="849" t="s">
        <v>1610</v>
      </c>
      <c r="C945" s="849" t="s">
        <v>1610</v>
      </c>
      <c r="D945" s="717" t="s">
        <v>1610</v>
      </c>
    </row>
    <row r="946" spans="1:4" ht="45" x14ac:dyDescent="0.2">
      <c r="A946" s="848" t="s">
        <v>1611</v>
      </c>
      <c r="B946" s="849" t="s">
        <v>1611</v>
      </c>
      <c r="C946" s="849" t="s">
        <v>1611</v>
      </c>
      <c r="D946" s="717" t="s">
        <v>1611</v>
      </c>
    </row>
    <row r="947" spans="1:4" ht="45" x14ac:dyDescent="0.2">
      <c r="A947" s="848" t="s">
        <v>1612</v>
      </c>
      <c r="B947" s="849" t="s">
        <v>1612</v>
      </c>
      <c r="C947" s="849" t="s">
        <v>1612</v>
      </c>
      <c r="D947" s="717" t="s">
        <v>1612</v>
      </c>
    </row>
    <row r="948" spans="1:4" ht="33" customHeight="1" x14ac:dyDescent="0.2">
      <c r="A948" s="848" t="s">
        <v>1613</v>
      </c>
      <c r="B948" s="849" t="s">
        <v>1613</v>
      </c>
      <c r="C948" s="849" t="s">
        <v>1613</v>
      </c>
      <c r="D948" s="720" t="s">
        <v>1820</v>
      </c>
    </row>
    <row r="949" spans="1:4" ht="60" x14ac:dyDescent="0.2">
      <c r="A949" s="714" t="s">
        <v>1614</v>
      </c>
      <c r="B949" s="714" t="s">
        <v>1614</v>
      </c>
      <c r="C949" s="714" t="s">
        <v>1614</v>
      </c>
      <c r="D949" s="716" t="s">
        <v>1614</v>
      </c>
    </row>
    <row r="950" spans="1:4" ht="30" x14ac:dyDescent="0.2">
      <c r="A950" s="848" t="s">
        <v>1615</v>
      </c>
      <c r="B950" s="849" t="s">
        <v>1615</v>
      </c>
      <c r="C950" s="849" t="s">
        <v>1615</v>
      </c>
      <c r="D950" s="717" t="s">
        <v>1615</v>
      </c>
    </row>
    <row r="951" spans="1:4" ht="30" x14ac:dyDescent="0.2">
      <c r="A951" s="848" t="s">
        <v>1616</v>
      </c>
      <c r="B951" s="849" t="s">
        <v>1616</v>
      </c>
      <c r="C951" s="849" t="s">
        <v>1616</v>
      </c>
      <c r="D951" s="717" t="s">
        <v>1616</v>
      </c>
    </row>
    <row r="952" spans="1:4" ht="45" x14ac:dyDescent="0.2">
      <c r="A952" s="714" t="s">
        <v>1617</v>
      </c>
      <c r="B952" s="714" t="s">
        <v>1617</v>
      </c>
      <c r="C952" s="714" t="s">
        <v>1617</v>
      </c>
      <c r="D952" s="716" t="s">
        <v>1617</v>
      </c>
    </row>
    <row r="953" spans="1:4" ht="30" x14ac:dyDescent="0.2">
      <c r="A953" s="848" t="s">
        <v>1618</v>
      </c>
      <c r="B953" s="849" t="s">
        <v>1618</v>
      </c>
      <c r="C953" s="849" t="s">
        <v>1618</v>
      </c>
      <c r="D953" s="717" t="s">
        <v>1618</v>
      </c>
    </row>
    <row r="954" spans="1:4" ht="30" x14ac:dyDescent="0.2">
      <c r="A954" s="848" t="s">
        <v>1619</v>
      </c>
      <c r="B954" s="849" t="s">
        <v>1619</v>
      </c>
      <c r="C954" s="849" t="s">
        <v>1620</v>
      </c>
      <c r="D954" s="717" t="s">
        <v>1620</v>
      </c>
    </row>
    <row r="955" spans="1:4" ht="30" x14ac:dyDescent="0.2">
      <c r="A955" s="848" t="s">
        <v>1621</v>
      </c>
      <c r="B955" s="849" t="s">
        <v>1621</v>
      </c>
      <c r="C955" s="849" t="s">
        <v>1621</v>
      </c>
      <c r="D955" s="717" t="s">
        <v>1621</v>
      </c>
    </row>
    <row r="956" spans="1:4" ht="45" x14ac:dyDescent="0.2">
      <c r="A956" s="714" t="s">
        <v>1622</v>
      </c>
      <c r="B956" s="714" t="s">
        <v>1622</v>
      </c>
      <c r="C956" s="714" t="s">
        <v>1622</v>
      </c>
      <c r="D956" s="716" t="s">
        <v>1622</v>
      </c>
    </row>
    <row r="957" spans="1:4" ht="30" x14ac:dyDescent="0.2">
      <c r="A957" s="848" t="s">
        <v>1623</v>
      </c>
      <c r="B957" s="849" t="s">
        <v>1623</v>
      </c>
      <c r="C957" s="849" t="s">
        <v>1623</v>
      </c>
      <c r="D957" s="717" t="s">
        <v>1623</v>
      </c>
    </row>
    <row r="958" spans="1:4" ht="45" x14ac:dyDescent="0.2">
      <c r="A958" s="848" t="s">
        <v>1624</v>
      </c>
      <c r="B958" s="849" t="s">
        <v>1624</v>
      </c>
      <c r="C958" s="849" t="s">
        <v>1624</v>
      </c>
      <c r="D958" s="717" t="s">
        <v>1624</v>
      </c>
    </row>
    <row r="959" spans="1:4" ht="45" x14ac:dyDescent="0.2">
      <c r="A959" s="848" t="s">
        <v>1625</v>
      </c>
      <c r="B959" s="849" t="s">
        <v>1625</v>
      </c>
      <c r="C959" s="849" t="s">
        <v>1625</v>
      </c>
      <c r="D959" s="717" t="s">
        <v>1625</v>
      </c>
    </row>
    <row r="960" spans="1:4" ht="75" x14ac:dyDescent="0.2">
      <c r="A960" s="848" t="s">
        <v>1626</v>
      </c>
      <c r="B960" s="849" t="s">
        <v>1626</v>
      </c>
      <c r="C960" s="720" t="s">
        <v>1627</v>
      </c>
      <c r="D960" s="717" t="s">
        <v>1627</v>
      </c>
    </row>
    <row r="961" spans="1:4" ht="45" x14ac:dyDescent="0.2">
      <c r="A961" s="848" t="s">
        <v>1628</v>
      </c>
      <c r="B961" s="720" t="s">
        <v>1629</v>
      </c>
      <c r="C961" s="849" t="s">
        <v>1629</v>
      </c>
      <c r="D961" s="741" t="s">
        <v>1629</v>
      </c>
    </row>
    <row r="962" spans="1:4" ht="38.450000000000003" customHeight="1" x14ac:dyDescent="0.2">
      <c r="A962" s="713" t="s">
        <v>292</v>
      </c>
      <c r="B962" s="713" t="s">
        <v>292</v>
      </c>
      <c r="C962" s="713" t="s">
        <v>292</v>
      </c>
      <c r="D962" s="724" t="s">
        <v>292</v>
      </c>
    </row>
    <row r="963" spans="1:4" ht="28.15" customHeight="1" x14ac:dyDescent="0.2">
      <c r="A963" s="714" t="s">
        <v>1630</v>
      </c>
      <c r="B963" s="714" t="s">
        <v>1630</v>
      </c>
      <c r="C963" s="714" t="s">
        <v>1630</v>
      </c>
      <c r="D963" s="727" t="s">
        <v>1630</v>
      </c>
    </row>
    <row r="964" spans="1:4" ht="45" x14ac:dyDescent="0.2">
      <c r="A964" s="848" t="s">
        <v>1631</v>
      </c>
      <c r="B964" s="849" t="s">
        <v>1631</v>
      </c>
      <c r="C964" s="849" t="s">
        <v>1631</v>
      </c>
      <c r="D964" s="717" t="s">
        <v>1631</v>
      </c>
    </row>
    <row r="965" spans="1:4" ht="36.6" customHeight="1" x14ac:dyDescent="0.2">
      <c r="A965" s="848" t="s">
        <v>1632</v>
      </c>
      <c r="B965" s="849" t="s">
        <v>1632</v>
      </c>
      <c r="C965" s="726" t="s">
        <v>1632</v>
      </c>
      <c r="D965" s="717" t="s">
        <v>1632</v>
      </c>
    </row>
    <row r="966" spans="1:4" ht="30" x14ac:dyDescent="0.2">
      <c r="A966" s="848" t="s">
        <v>1633</v>
      </c>
      <c r="B966" s="720" t="s">
        <v>1634</v>
      </c>
      <c r="C966" s="849" t="s">
        <v>1634</v>
      </c>
      <c r="D966" s="717" t="s">
        <v>1634</v>
      </c>
    </row>
    <row r="967" spans="1:4" ht="30" x14ac:dyDescent="0.2">
      <c r="A967" s="848" t="s">
        <v>1635</v>
      </c>
      <c r="B967" s="849" t="s">
        <v>1635</v>
      </c>
      <c r="C967" s="849" t="s">
        <v>1635</v>
      </c>
      <c r="D967" s="717" t="s">
        <v>1635</v>
      </c>
    </row>
    <row r="968" spans="1:4" ht="45" x14ac:dyDescent="0.2">
      <c r="A968" s="848" t="s">
        <v>1636</v>
      </c>
      <c r="B968" s="849" t="s">
        <v>1636</v>
      </c>
      <c r="C968" s="849" t="s">
        <v>1636</v>
      </c>
      <c r="D968" s="717" t="s">
        <v>1636</v>
      </c>
    </row>
    <row r="969" spans="1:4" ht="30" x14ac:dyDescent="0.2">
      <c r="A969" s="848" t="s">
        <v>1637</v>
      </c>
      <c r="B969" s="849" t="s">
        <v>1637</v>
      </c>
      <c r="C969" s="849" t="s">
        <v>1637</v>
      </c>
      <c r="D969" s="717" t="s">
        <v>1637</v>
      </c>
    </row>
    <row r="970" spans="1:4" ht="34.9" customHeight="1" x14ac:dyDescent="0.2">
      <c r="A970" s="848" t="s">
        <v>1638</v>
      </c>
      <c r="B970" s="849" t="s">
        <v>1638</v>
      </c>
      <c r="C970" s="726" t="s">
        <v>1638</v>
      </c>
      <c r="D970" s="717" t="s">
        <v>1638</v>
      </c>
    </row>
    <row r="971" spans="1:4" ht="30" x14ac:dyDescent="0.2">
      <c r="A971" s="848" t="s">
        <v>1639</v>
      </c>
      <c r="B971" s="849" t="s">
        <v>1639</v>
      </c>
      <c r="C971" s="849" t="s">
        <v>1640</v>
      </c>
      <c r="D971" s="717" t="s">
        <v>1640</v>
      </c>
    </row>
    <row r="972" spans="1:4" ht="46.9" customHeight="1" x14ac:dyDescent="0.2">
      <c r="A972" s="848" t="s">
        <v>1641</v>
      </c>
      <c r="B972" s="849" t="s">
        <v>1641</v>
      </c>
      <c r="C972" s="850"/>
      <c r="D972" s="718"/>
    </row>
    <row r="973" spans="1:4" ht="45" x14ac:dyDescent="0.2">
      <c r="A973" s="848" t="s">
        <v>1642</v>
      </c>
      <c r="B973" s="849" t="s">
        <v>1642</v>
      </c>
      <c r="C973" s="849" t="s">
        <v>1643</v>
      </c>
      <c r="D973" s="717" t="s">
        <v>1643</v>
      </c>
    </row>
    <row r="974" spans="1:4" ht="51" x14ac:dyDescent="0.2">
      <c r="A974" s="848" t="s">
        <v>1644</v>
      </c>
      <c r="B974" s="849" t="s">
        <v>1644</v>
      </c>
      <c r="C974" s="849" t="s">
        <v>1644</v>
      </c>
      <c r="D974" s="850"/>
    </row>
    <row r="975" spans="1:4" ht="45" x14ac:dyDescent="0.2">
      <c r="A975" s="848" t="s">
        <v>1645</v>
      </c>
      <c r="B975" s="849" t="s">
        <v>1645</v>
      </c>
      <c r="C975" s="849" t="s">
        <v>1645</v>
      </c>
      <c r="D975" s="717" t="s">
        <v>1645</v>
      </c>
    </row>
    <row r="976" spans="1:4" ht="28.15" customHeight="1" x14ac:dyDescent="0.2">
      <c r="A976" s="714" t="s">
        <v>1646</v>
      </c>
      <c r="B976" s="714" t="s">
        <v>1646</v>
      </c>
      <c r="C976" s="714" t="s">
        <v>1646</v>
      </c>
      <c r="D976" s="716" t="s">
        <v>1646</v>
      </c>
    </row>
    <row r="977" spans="1:4" ht="15" x14ac:dyDescent="0.2">
      <c r="A977" s="848" t="s">
        <v>1647</v>
      </c>
      <c r="B977" s="849" t="s">
        <v>1647</v>
      </c>
      <c r="C977" s="849" t="s">
        <v>1647</v>
      </c>
      <c r="D977" s="717" t="s">
        <v>1647</v>
      </c>
    </row>
    <row r="978" spans="1:4" ht="30" x14ac:dyDescent="0.2">
      <c r="A978" s="848" t="s">
        <v>1648</v>
      </c>
      <c r="B978" s="849" t="s">
        <v>1648</v>
      </c>
      <c r="C978" s="849" t="s">
        <v>1648</v>
      </c>
      <c r="D978" s="717" t="s">
        <v>1648</v>
      </c>
    </row>
    <row r="979" spans="1:4" ht="37.15" customHeight="1" x14ac:dyDescent="0.2">
      <c r="A979" s="713" t="s">
        <v>293</v>
      </c>
      <c r="B979" s="713" t="s">
        <v>293</v>
      </c>
      <c r="C979" s="713" t="s">
        <v>293</v>
      </c>
      <c r="D979" s="713" t="s">
        <v>293</v>
      </c>
    </row>
    <row r="980" spans="1:4" ht="30" x14ac:dyDescent="0.2">
      <c r="A980" s="714" t="s">
        <v>1649</v>
      </c>
      <c r="B980" s="714" t="s">
        <v>1649</v>
      </c>
      <c r="C980" s="714" t="s">
        <v>1649</v>
      </c>
      <c r="D980" s="716" t="s">
        <v>1649</v>
      </c>
    </row>
    <row r="981" spans="1:4" ht="30" x14ac:dyDescent="0.2">
      <c r="A981" s="848" t="s">
        <v>1650</v>
      </c>
      <c r="B981" s="849" t="s">
        <v>1650</v>
      </c>
      <c r="C981" s="849" t="s">
        <v>1650</v>
      </c>
      <c r="D981" s="717" t="s">
        <v>1650</v>
      </c>
    </row>
    <row r="982" spans="1:4" ht="30" x14ac:dyDescent="0.2">
      <c r="A982" s="848" t="s">
        <v>1651</v>
      </c>
      <c r="B982" s="849" t="s">
        <v>1651</v>
      </c>
      <c r="C982" s="849" t="s">
        <v>1651</v>
      </c>
      <c r="D982" s="717" t="s">
        <v>1651</v>
      </c>
    </row>
    <row r="983" spans="1:4" ht="30" x14ac:dyDescent="0.2">
      <c r="A983" s="848" t="s">
        <v>1652</v>
      </c>
      <c r="B983" s="849" t="s">
        <v>1652</v>
      </c>
      <c r="C983" s="849" t="s">
        <v>1652</v>
      </c>
      <c r="D983" s="717" t="s">
        <v>1652</v>
      </c>
    </row>
    <row r="984" spans="1:4" ht="30.75" customHeight="1" x14ac:dyDescent="0.2">
      <c r="A984" s="848" t="s">
        <v>1653</v>
      </c>
      <c r="B984" s="849" t="s">
        <v>1653</v>
      </c>
      <c r="C984" s="849" t="s">
        <v>1653</v>
      </c>
      <c r="D984" s="717" t="s">
        <v>1653</v>
      </c>
    </row>
    <row r="985" spans="1:4" ht="30" customHeight="1" x14ac:dyDescent="0.2">
      <c r="A985" s="714" t="s">
        <v>1654</v>
      </c>
      <c r="B985" s="719" t="s">
        <v>1654</v>
      </c>
      <c r="C985" s="714" t="s">
        <v>1654</v>
      </c>
      <c r="D985" s="714" t="s">
        <v>1654</v>
      </c>
    </row>
    <row r="986" spans="1:4" ht="30" x14ac:dyDescent="0.2">
      <c r="A986" s="848" t="s">
        <v>1655</v>
      </c>
      <c r="B986" s="726" t="s">
        <v>1655</v>
      </c>
      <c r="C986" s="849" t="s">
        <v>1655</v>
      </c>
      <c r="D986" s="717" t="s">
        <v>1655</v>
      </c>
    </row>
    <row r="987" spans="1:4" ht="19.149999999999999" customHeight="1" x14ac:dyDescent="0.2">
      <c r="A987" s="848" t="s">
        <v>1656</v>
      </c>
      <c r="B987" s="849" t="s">
        <v>1656</v>
      </c>
      <c r="C987" s="849" t="s">
        <v>1656</v>
      </c>
      <c r="D987" s="717" t="s">
        <v>1656</v>
      </c>
    </row>
    <row r="988" spans="1:4" ht="45" x14ac:dyDescent="0.2">
      <c r="A988" s="848" t="s">
        <v>1657</v>
      </c>
      <c r="B988" s="849" t="s">
        <v>1657</v>
      </c>
      <c r="C988" s="849" t="s">
        <v>1657</v>
      </c>
      <c r="D988" s="717" t="s">
        <v>1657</v>
      </c>
    </row>
    <row r="989" spans="1:4" ht="15" x14ac:dyDescent="0.2">
      <c r="A989" s="853" t="s">
        <v>1658</v>
      </c>
      <c r="B989" s="854" t="s">
        <v>1658</v>
      </c>
      <c r="C989" s="854" t="s">
        <v>1658</v>
      </c>
      <c r="D989" s="765" t="s">
        <v>1658</v>
      </c>
    </row>
  </sheetData>
  <mergeCells count="11">
    <mergeCell ref="A3:F3"/>
    <mergeCell ref="A9:B9"/>
    <mergeCell ref="A10:B10"/>
    <mergeCell ref="A11:D11"/>
    <mergeCell ref="A930:D930"/>
    <mergeCell ref="A8:B8"/>
    <mergeCell ref="A4:D4"/>
    <mergeCell ref="A5:B5"/>
    <mergeCell ref="A6:B6"/>
    <mergeCell ref="A7:B7"/>
    <mergeCell ref="A924:D924"/>
  </mergeCells>
  <pageMargins left="0.7" right="0.7" top="0.75" bottom="0.75" header="0.3" footer="0.3"/>
  <pageSetup paperSize="9" scale="69"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26"/>
  <sheetViews>
    <sheetView workbookViewId="0">
      <selection sqref="A1:C1"/>
    </sheetView>
  </sheetViews>
  <sheetFormatPr defaultColWidth="9.140625" defaultRowHeight="12.75" x14ac:dyDescent="0.2"/>
  <cols>
    <col min="1" max="7" width="62.7109375" style="352" customWidth="1"/>
    <col min="8" max="16384" width="9.140625" style="352"/>
  </cols>
  <sheetData>
    <row r="1" spans="1:7" ht="23.25" x14ac:dyDescent="0.35">
      <c r="A1" s="1051" t="s">
        <v>300</v>
      </c>
      <c r="B1" s="1051"/>
      <c r="C1" s="1051"/>
      <c r="E1" s="375"/>
      <c r="F1" s="375"/>
      <c r="G1" s="375"/>
    </row>
    <row r="2" spans="1:7" ht="21" x14ac:dyDescent="0.35">
      <c r="A2" s="376"/>
      <c r="B2" s="376"/>
      <c r="C2" s="376"/>
      <c r="E2" s="375"/>
      <c r="F2" s="375"/>
      <c r="G2" s="375"/>
    </row>
    <row r="3" spans="1:7" ht="21" x14ac:dyDescent="0.35">
      <c r="A3" s="370" t="s">
        <v>1703</v>
      </c>
      <c r="B3" s="376"/>
      <c r="C3" s="376"/>
      <c r="E3" s="375"/>
      <c r="F3" s="375"/>
      <c r="G3" s="375"/>
    </row>
    <row r="4" spans="1:7" x14ac:dyDescent="0.2">
      <c r="E4" s="375"/>
      <c r="F4" s="375"/>
      <c r="G4" s="375"/>
    </row>
    <row r="5" spans="1:7" ht="16.5" thickBot="1" x14ac:dyDescent="0.3">
      <c r="A5" s="377"/>
      <c r="E5" s="375"/>
      <c r="F5" s="375"/>
      <c r="G5" s="375"/>
    </row>
    <row r="6" spans="1:7" ht="20.25" thickTop="1" thickBot="1" x14ac:dyDescent="0.35">
      <c r="A6" s="353" t="s">
        <v>620</v>
      </c>
      <c r="B6" s="354">
        <v>2009</v>
      </c>
      <c r="C6" s="354" t="s">
        <v>621</v>
      </c>
      <c r="D6" s="354">
        <v>2014</v>
      </c>
      <c r="E6" s="354" t="s">
        <v>622</v>
      </c>
      <c r="F6" s="354">
        <v>2019</v>
      </c>
      <c r="G6" s="354">
        <v>2020</v>
      </c>
    </row>
    <row r="7" spans="1:7" s="604" customFormat="1" ht="44.25" customHeight="1" thickTop="1" thickBot="1" x14ac:dyDescent="0.25">
      <c r="A7" s="601" t="s">
        <v>166</v>
      </c>
      <c r="B7" s="602" t="s">
        <v>166</v>
      </c>
      <c r="C7" s="603" t="s">
        <v>166</v>
      </c>
      <c r="D7" s="603" t="s">
        <v>166</v>
      </c>
      <c r="E7" s="603" t="s">
        <v>166</v>
      </c>
      <c r="F7" s="603" t="s">
        <v>166</v>
      </c>
      <c r="G7" s="603" t="s">
        <v>166</v>
      </c>
    </row>
    <row r="8" spans="1:7" s="604" customFormat="1" ht="44.25" customHeight="1" thickTop="1" x14ac:dyDescent="0.2">
      <c r="A8" s="605" t="s">
        <v>167</v>
      </c>
      <c r="B8" s="1040" t="s">
        <v>167</v>
      </c>
      <c r="C8" s="1042" t="s">
        <v>167</v>
      </c>
      <c r="D8" s="1042" t="s">
        <v>167</v>
      </c>
      <c r="E8" s="1042" t="s">
        <v>167</v>
      </c>
      <c r="F8" s="1042" t="s">
        <v>167</v>
      </c>
      <c r="G8" s="1042" t="s">
        <v>167</v>
      </c>
    </row>
    <row r="9" spans="1:7" s="604" customFormat="1" ht="44.25" customHeight="1" x14ac:dyDescent="0.2">
      <c r="A9" s="606" t="s">
        <v>180</v>
      </c>
      <c r="B9" s="1048"/>
      <c r="C9" s="1052"/>
      <c r="D9" s="1052"/>
      <c r="E9" s="1052"/>
      <c r="F9" s="1052"/>
      <c r="G9" s="1052"/>
    </row>
    <row r="10" spans="1:7" s="604" customFormat="1" ht="44.25" customHeight="1" thickBot="1" x14ac:dyDescent="0.25">
      <c r="A10" s="601" t="s">
        <v>179</v>
      </c>
      <c r="B10" s="1041"/>
      <c r="C10" s="1043"/>
      <c r="D10" s="1043"/>
      <c r="E10" s="1043"/>
      <c r="F10" s="1043"/>
      <c r="G10" s="1043"/>
    </row>
    <row r="11" spans="1:7" s="604" customFormat="1" ht="45" customHeight="1" thickTop="1" x14ac:dyDescent="0.2">
      <c r="A11" s="503" t="s">
        <v>181</v>
      </c>
      <c r="B11" s="1040" t="s">
        <v>168</v>
      </c>
      <c r="C11" s="1049" t="s">
        <v>253</v>
      </c>
      <c r="D11" s="1049" t="s">
        <v>253</v>
      </c>
      <c r="E11" s="1049" t="s">
        <v>253</v>
      </c>
      <c r="F11" s="1049" t="s">
        <v>253</v>
      </c>
      <c r="G11" s="1049" t="s">
        <v>253</v>
      </c>
    </row>
    <row r="12" spans="1:7" s="604" customFormat="1" ht="44.25" customHeight="1" x14ac:dyDescent="0.2">
      <c r="A12" s="607" t="s">
        <v>182</v>
      </c>
      <c r="B12" s="1048"/>
      <c r="C12" s="1050"/>
      <c r="D12" s="1050"/>
      <c r="E12" s="1050"/>
      <c r="F12" s="1050"/>
      <c r="G12" s="1050"/>
    </row>
    <row r="13" spans="1:7" s="604" customFormat="1" ht="44.25" customHeight="1" thickBot="1" x14ac:dyDescent="0.25">
      <c r="A13" s="601" t="s">
        <v>183</v>
      </c>
      <c r="B13" s="1041"/>
      <c r="C13" s="608" t="s">
        <v>183</v>
      </c>
      <c r="D13" s="608" t="s">
        <v>183</v>
      </c>
      <c r="E13" s="608" t="s">
        <v>183</v>
      </c>
      <c r="F13" s="608" t="s">
        <v>183</v>
      </c>
      <c r="G13" s="608" t="s">
        <v>183</v>
      </c>
    </row>
    <row r="14" spans="1:7" s="604" customFormat="1" ht="44.25" customHeight="1" thickTop="1" thickBot="1" x14ac:dyDescent="0.25">
      <c r="A14" s="609" t="s">
        <v>169</v>
      </c>
      <c r="B14" s="610" t="s">
        <v>169</v>
      </c>
      <c r="C14" s="611" t="s">
        <v>169</v>
      </c>
      <c r="D14" s="611" t="s">
        <v>169</v>
      </c>
      <c r="E14" s="611" t="s">
        <v>169</v>
      </c>
      <c r="F14" s="611" t="s">
        <v>169</v>
      </c>
      <c r="G14" s="611" t="s">
        <v>169</v>
      </c>
    </row>
    <row r="15" spans="1:7" s="604" customFormat="1" ht="51" customHeight="1" thickTop="1" thickBot="1" x14ac:dyDescent="0.25">
      <c r="A15" s="609" t="s">
        <v>170</v>
      </c>
      <c r="B15" s="610" t="s">
        <v>170</v>
      </c>
      <c r="C15" s="611" t="s">
        <v>170</v>
      </c>
      <c r="D15" s="611" t="s">
        <v>170</v>
      </c>
      <c r="E15" s="357" t="s">
        <v>439</v>
      </c>
      <c r="F15" s="357" t="s">
        <v>439</v>
      </c>
      <c r="G15" s="357" t="s">
        <v>439</v>
      </c>
    </row>
    <row r="16" spans="1:7" s="604" customFormat="1" ht="44.25" customHeight="1" thickTop="1" x14ac:dyDescent="0.2">
      <c r="A16" s="605" t="s">
        <v>184</v>
      </c>
      <c r="B16" s="1040" t="s">
        <v>171</v>
      </c>
      <c r="C16" s="1042" t="s">
        <v>171</v>
      </c>
      <c r="D16" s="1042" t="s">
        <v>171</v>
      </c>
      <c r="E16" s="1042" t="s">
        <v>171</v>
      </c>
      <c r="F16" s="1042" t="s">
        <v>171</v>
      </c>
      <c r="G16" s="1042" t="s">
        <v>171</v>
      </c>
    </row>
    <row r="17" spans="1:7" s="604" customFormat="1" ht="44.25" customHeight="1" thickBot="1" x14ac:dyDescent="0.25">
      <c r="A17" s="601" t="s">
        <v>185</v>
      </c>
      <c r="B17" s="1041"/>
      <c r="C17" s="1043"/>
      <c r="D17" s="1043"/>
      <c r="E17" s="1043"/>
      <c r="F17" s="1043"/>
      <c r="G17" s="1043"/>
    </row>
    <row r="18" spans="1:7" s="604" customFormat="1" ht="44.25" customHeight="1" thickTop="1" thickBot="1" x14ac:dyDescent="0.25">
      <c r="A18" s="609" t="s">
        <v>172</v>
      </c>
      <c r="B18" s="610" t="s">
        <v>172</v>
      </c>
      <c r="C18" s="611" t="s">
        <v>172</v>
      </c>
      <c r="D18" s="611" t="s">
        <v>172</v>
      </c>
      <c r="E18" s="611" t="s">
        <v>172</v>
      </c>
      <c r="F18" s="611" t="s">
        <v>172</v>
      </c>
      <c r="G18" s="611" t="s">
        <v>172</v>
      </c>
    </row>
    <row r="19" spans="1:7" s="604" customFormat="1" ht="53.25" customHeight="1" thickTop="1" thickBot="1" x14ac:dyDescent="0.25">
      <c r="A19" s="355" t="s">
        <v>173</v>
      </c>
      <c r="B19" s="356" t="s">
        <v>173</v>
      </c>
      <c r="C19" s="357" t="s">
        <v>173</v>
      </c>
      <c r="D19" s="357" t="s">
        <v>173</v>
      </c>
      <c r="E19" s="357" t="s">
        <v>173</v>
      </c>
      <c r="F19" s="357" t="s">
        <v>173</v>
      </c>
      <c r="G19" s="357" t="s">
        <v>173</v>
      </c>
    </row>
    <row r="20" spans="1:7" s="604" customFormat="1" ht="44.25" customHeight="1" thickTop="1" x14ac:dyDescent="0.2">
      <c r="A20" s="605" t="s">
        <v>186</v>
      </c>
      <c r="B20" s="1044" t="s">
        <v>174</v>
      </c>
      <c r="C20" s="1046" t="s">
        <v>174</v>
      </c>
      <c r="D20" s="1046" t="s">
        <v>437</v>
      </c>
      <c r="E20" s="1046" t="s">
        <v>437</v>
      </c>
      <c r="F20" s="1046" t="s">
        <v>437</v>
      </c>
      <c r="G20" s="1046" t="s">
        <v>437</v>
      </c>
    </row>
    <row r="21" spans="1:7" s="604" customFormat="1" ht="44.25" customHeight="1" thickBot="1" x14ac:dyDescent="0.25">
      <c r="A21" s="601" t="s">
        <v>178</v>
      </c>
      <c r="B21" s="1045"/>
      <c r="C21" s="1047"/>
      <c r="D21" s="1047"/>
      <c r="E21" s="1047"/>
      <c r="F21" s="1047"/>
      <c r="G21" s="1047"/>
    </row>
    <row r="22" spans="1:7" s="604" customFormat="1" ht="44.25" customHeight="1" thickTop="1" thickBot="1" x14ac:dyDescent="0.25">
      <c r="A22" s="609" t="s">
        <v>175</v>
      </c>
      <c r="B22" s="610" t="s">
        <v>175</v>
      </c>
      <c r="C22" s="611" t="s">
        <v>175</v>
      </c>
      <c r="D22" s="611" t="s">
        <v>175</v>
      </c>
      <c r="E22" s="611" t="s">
        <v>175</v>
      </c>
      <c r="F22" s="611" t="s">
        <v>175</v>
      </c>
      <c r="G22" s="611" t="s">
        <v>175</v>
      </c>
    </row>
    <row r="23" spans="1:7" s="604" customFormat="1" ht="52.5" customHeight="1" thickTop="1" thickBot="1" x14ac:dyDescent="0.25">
      <c r="A23" s="355" t="s">
        <v>176</v>
      </c>
      <c r="B23" s="356" t="s">
        <v>176</v>
      </c>
      <c r="C23" s="357" t="s">
        <v>176</v>
      </c>
      <c r="D23" s="357" t="s">
        <v>176</v>
      </c>
      <c r="E23" s="357" t="s">
        <v>176</v>
      </c>
      <c r="F23" s="357" t="s">
        <v>640</v>
      </c>
      <c r="G23" s="357" t="s">
        <v>176</v>
      </c>
    </row>
    <row r="24" spans="1:7" s="604" customFormat="1" ht="52.5" customHeight="1" thickTop="1" thickBot="1" x14ac:dyDescent="0.25">
      <c r="A24" s="609" t="s">
        <v>177</v>
      </c>
      <c r="B24" s="610" t="s">
        <v>177</v>
      </c>
      <c r="C24" s="611" t="s">
        <v>177</v>
      </c>
      <c r="D24" s="357" t="s">
        <v>438</v>
      </c>
      <c r="E24" s="357" t="s">
        <v>438</v>
      </c>
      <c r="F24" s="357" t="s">
        <v>641</v>
      </c>
      <c r="G24" s="357" t="s">
        <v>1704</v>
      </c>
    </row>
    <row r="25" spans="1:7" ht="13.5" thickTop="1" x14ac:dyDescent="0.2"/>
    <row r="26" spans="1:7" ht="63" customHeight="1" x14ac:dyDescent="0.2">
      <c r="A26" s="1038" t="s">
        <v>432</v>
      </c>
      <c r="B26" s="1039"/>
      <c r="C26" s="1039"/>
      <c r="D26" s="358"/>
      <c r="E26" s="358"/>
      <c r="F26" s="358"/>
      <c r="G26" s="358"/>
    </row>
  </sheetData>
  <mergeCells count="26">
    <mergeCell ref="G8:G10"/>
    <mergeCell ref="G11:G12"/>
    <mergeCell ref="G16:G17"/>
    <mergeCell ref="G20:G21"/>
    <mergeCell ref="F8:F10"/>
    <mergeCell ref="F11:F12"/>
    <mergeCell ref="F16:F17"/>
    <mergeCell ref="F20:F21"/>
    <mergeCell ref="B11:B13"/>
    <mergeCell ref="C11:C12"/>
    <mergeCell ref="D11:D12"/>
    <mergeCell ref="E11:E12"/>
    <mergeCell ref="A1:C1"/>
    <mergeCell ref="B8:B10"/>
    <mergeCell ref="C8:C10"/>
    <mergeCell ref="D8:D10"/>
    <mergeCell ref="E8:E10"/>
    <mergeCell ref="A26:C26"/>
    <mergeCell ref="B16:B17"/>
    <mergeCell ref="C16:C17"/>
    <mergeCell ref="D16:D17"/>
    <mergeCell ref="E16:E17"/>
    <mergeCell ref="B20:B21"/>
    <mergeCell ref="C20:C21"/>
    <mergeCell ref="D20:D21"/>
    <mergeCell ref="E20:E21"/>
  </mergeCells>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2"/>
  <sheetViews>
    <sheetView zoomScaleNormal="100" workbookViewId="0">
      <selection sqref="A1:G1"/>
    </sheetView>
  </sheetViews>
  <sheetFormatPr defaultColWidth="9.140625" defaultRowHeight="14.25" x14ac:dyDescent="0.2"/>
  <cols>
    <col min="1" max="1" width="11.42578125" style="505" customWidth="1"/>
    <col min="2" max="2" width="36.7109375" style="524" bestFit="1" customWidth="1"/>
    <col min="3" max="7" width="21.7109375" style="505" customWidth="1"/>
    <col min="8" max="8" width="11.85546875" style="505" bestFit="1" customWidth="1"/>
    <col min="9" max="9" width="20.28515625" style="505" customWidth="1"/>
    <col min="10" max="10" width="15.42578125" style="505" customWidth="1"/>
    <col min="11" max="11" width="15.5703125" style="505" customWidth="1"/>
    <col min="12" max="16384" width="9.140625" style="505"/>
  </cols>
  <sheetData>
    <row r="1" spans="1:7" ht="48.75" customHeight="1" x14ac:dyDescent="0.2">
      <c r="A1" s="858" t="s">
        <v>300</v>
      </c>
      <c r="B1" s="858"/>
      <c r="C1" s="858"/>
      <c r="D1" s="858"/>
      <c r="E1" s="858"/>
      <c r="F1" s="858"/>
      <c r="G1" s="858"/>
    </row>
    <row r="2" spans="1:7" ht="31.5" customHeight="1" x14ac:dyDescent="0.35">
      <c r="A2" s="859" t="s">
        <v>1660</v>
      </c>
      <c r="B2" s="859"/>
      <c r="C2" s="859"/>
      <c r="D2" s="859"/>
      <c r="E2" s="859"/>
      <c r="F2" s="859"/>
      <c r="G2" s="859"/>
    </row>
    <row r="3" spans="1:7" s="506" customFormat="1" ht="93.75" x14ac:dyDescent="0.2">
      <c r="A3" s="481" t="s">
        <v>35</v>
      </c>
      <c r="B3" s="481" t="s">
        <v>306</v>
      </c>
      <c r="C3" s="481" t="s">
        <v>301</v>
      </c>
      <c r="D3" s="481" t="s">
        <v>302</v>
      </c>
      <c r="E3" s="482" t="s">
        <v>303</v>
      </c>
      <c r="F3" s="483" t="s">
        <v>304</v>
      </c>
      <c r="G3" s="482" t="s">
        <v>305</v>
      </c>
    </row>
    <row r="4" spans="1:7" s="506" customFormat="1" ht="23.25" customHeight="1" x14ac:dyDescent="0.2">
      <c r="A4" s="507" t="s">
        <v>163</v>
      </c>
      <c r="B4" s="508" t="s">
        <v>294</v>
      </c>
      <c r="C4" s="509">
        <v>351076.33026385785</v>
      </c>
      <c r="D4" s="509">
        <v>47044.321814622963</v>
      </c>
      <c r="E4" s="510">
        <v>398120.65207848081</v>
      </c>
      <c r="F4" s="509">
        <v>136180.56882562867</v>
      </c>
      <c r="G4" s="510">
        <v>534301.22090410953</v>
      </c>
    </row>
    <row r="5" spans="1:7" s="506" customFormat="1" ht="23.25" customHeight="1" x14ac:dyDescent="0.2">
      <c r="A5" s="507"/>
      <c r="B5" s="511" t="s">
        <v>295</v>
      </c>
      <c r="C5" s="512">
        <v>343359.05684641091</v>
      </c>
      <c r="D5" s="512">
        <v>41981.437506132927</v>
      </c>
      <c r="E5" s="513">
        <v>385340.49435254384</v>
      </c>
      <c r="F5" s="512">
        <v>136182.99307431298</v>
      </c>
      <c r="G5" s="513">
        <v>521523.48742685682</v>
      </c>
    </row>
    <row r="6" spans="1:7" s="506" customFormat="1" ht="23.25" customHeight="1" x14ac:dyDescent="0.2">
      <c r="A6" s="514" t="s">
        <v>164</v>
      </c>
      <c r="B6" s="508" t="s">
        <v>294</v>
      </c>
      <c r="C6" s="509">
        <v>374918.88527942903</v>
      </c>
      <c r="D6" s="509">
        <v>49096.394614387456</v>
      </c>
      <c r="E6" s="510">
        <v>424015.27989381645</v>
      </c>
      <c r="F6" s="509">
        <v>185202.28480532157</v>
      </c>
      <c r="G6" s="510">
        <v>609217.56469913805</v>
      </c>
    </row>
    <row r="7" spans="1:7" s="506" customFormat="1" ht="23.25" customHeight="1" x14ac:dyDescent="0.2">
      <c r="A7" s="507"/>
      <c r="B7" s="511" t="s">
        <v>296</v>
      </c>
      <c r="C7" s="512">
        <v>382944.96377054852</v>
      </c>
      <c r="D7" s="512">
        <v>51062.264043754229</v>
      </c>
      <c r="E7" s="513">
        <v>434007.22781430272</v>
      </c>
      <c r="F7" s="512">
        <v>184759.27014311019</v>
      </c>
      <c r="G7" s="513">
        <v>618766.49795741297</v>
      </c>
    </row>
    <row r="8" spans="1:7" s="506" customFormat="1" ht="23.25" customHeight="1" x14ac:dyDescent="0.2">
      <c r="A8" s="514">
        <v>2002</v>
      </c>
      <c r="B8" s="508" t="s">
        <v>294</v>
      </c>
      <c r="C8" s="509">
        <v>377187.9</v>
      </c>
      <c r="D8" s="509">
        <v>57197.2</v>
      </c>
      <c r="E8" s="510">
        <v>434385.10000000003</v>
      </c>
      <c r="F8" s="509">
        <v>174839.4</v>
      </c>
      <c r="G8" s="510">
        <v>609224.5</v>
      </c>
    </row>
    <row r="9" spans="1:7" s="506" customFormat="1" ht="23.25" customHeight="1" x14ac:dyDescent="0.2">
      <c r="A9" s="507"/>
      <c r="B9" s="511" t="s">
        <v>296</v>
      </c>
      <c r="C9" s="512">
        <v>387937.6</v>
      </c>
      <c r="D9" s="512">
        <v>61231</v>
      </c>
      <c r="E9" s="513">
        <v>449168.6</v>
      </c>
      <c r="F9" s="512">
        <v>174839.8</v>
      </c>
      <c r="G9" s="513">
        <v>624008.39999999991</v>
      </c>
    </row>
    <row r="10" spans="1:7" s="506" customFormat="1" ht="23.25" customHeight="1" x14ac:dyDescent="0.2">
      <c r="A10" s="514">
        <v>2003</v>
      </c>
      <c r="B10" s="508" t="s">
        <v>294</v>
      </c>
      <c r="C10" s="509">
        <v>391567.26017800003</v>
      </c>
      <c r="D10" s="509">
        <v>54226.040486999998</v>
      </c>
      <c r="E10" s="510">
        <v>445793.30066500005</v>
      </c>
      <c r="F10" s="509">
        <v>224192.302108</v>
      </c>
      <c r="G10" s="510">
        <v>669985.60277300002</v>
      </c>
    </row>
    <row r="11" spans="1:7" s="506" customFormat="1" ht="23.25" customHeight="1" x14ac:dyDescent="0.2">
      <c r="A11" s="507"/>
      <c r="B11" s="511" t="s">
        <v>296</v>
      </c>
      <c r="C11" s="512">
        <v>406441.71584399999</v>
      </c>
      <c r="D11" s="512">
        <v>59965.32069</v>
      </c>
      <c r="E11" s="513">
        <v>466407.03653400001</v>
      </c>
      <c r="F11" s="512">
        <v>224192.302108</v>
      </c>
      <c r="G11" s="513">
        <v>690599.33864199999</v>
      </c>
    </row>
    <row r="12" spans="1:7" s="506" customFormat="1" ht="23.25" customHeight="1" x14ac:dyDescent="0.2">
      <c r="A12" s="514">
        <v>2004</v>
      </c>
      <c r="B12" s="508" t="s">
        <v>294</v>
      </c>
      <c r="C12" s="509">
        <v>409785.26803844003</v>
      </c>
      <c r="D12" s="509">
        <v>43041.232963000002</v>
      </c>
      <c r="E12" s="510">
        <v>452826.50100144005</v>
      </c>
      <c r="F12" s="509">
        <v>201659.34491399999</v>
      </c>
      <c r="G12" s="510">
        <v>654485.84591544</v>
      </c>
    </row>
    <row r="13" spans="1:7" s="506" customFormat="1" ht="23.25" customHeight="1" x14ac:dyDescent="0.2">
      <c r="A13" s="507"/>
      <c r="B13" s="511" t="s">
        <v>296</v>
      </c>
      <c r="C13" s="512">
        <v>423440.10914524004</v>
      </c>
      <c r="D13" s="512">
        <v>49544.769951419999</v>
      </c>
      <c r="E13" s="513">
        <v>472984.87909666006</v>
      </c>
      <c r="F13" s="512">
        <v>201659.34491399999</v>
      </c>
      <c r="G13" s="513">
        <v>674644.22401066008</v>
      </c>
    </row>
    <row r="14" spans="1:7" s="506" customFormat="1" ht="23.25" customHeight="1" x14ac:dyDescent="0.2">
      <c r="A14" s="514">
        <v>2005</v>
      </c>
      <c r="B14" s="508" t="s">
        <v>294</v>
      </c>
      <c r="C14" s="509">
        <v>422798.54691573</v>
      </c>
      <c r="D14" s="509">
        <v>42950.816733100008</v>
      </c>
      <c r="E14" s="510">
        <v>465749.36364882998</v>
      </c>
      <c r="F14" s="509">
        <v>179611.50438500001</v>
      </c>
      <c r="G14" s="510">
        <v>645360.86803382996</v>
      </c>
    </row>
    <row r="15" spans="1:7" s="506" customFormat="1" ht="23.25" customHeight="1" x14ac:dyDescent="0.2">
      <c r="A15" s="507"/>
      <c r="B15" s="511" t="s">
        <v>296</v>
      </c>
      <c r="C15" s="512">
        <v>435129.50344023999</v>
      </c>
      <c r="D15" s="512">
        <v>49211.060547190005</v>
      </c>
      <c r="E15" s="513">
        <v>484340.56398743001</v>
      </c>
      <c r="F15" s="512">
        <v>179611.50438500001</v>
      </c>
      <c r="G15" s="513">
        <v>663952.06837243005</v>
      </c>
    </row>
    <row r="16" spans="1:7" s="506" customFormat="1" ht="23.25" customHeight="1" x14ac:dyDescent="0.2">
      <c r="A16" s="514">
        <v>2006</v>
      </c>
      <c r="B16" s="508" t="s">
        <v>294</v>
      </c>
      <c r="C16" s="509">
        <v>428154.44683241006</v>
      </c>
      <c r="D16" s="509">
        <v>34261.795250030002</v>
      </c>
      <c r="E16" s="510">
        <v>462416.24208244006</v>
      </c>
      <c r="F16" s="509">
        <v>188924.80579700001</v>
      </c>
      <c r="G16" s="510">
        <v>651341.04787944001</v>
      </c>
    </row>
    <row r="17" spans="1:12" s="506" customFormat="1" ht="23.25" customHeight="1" x14ac:dyDescent="0.2">
      <c r="A17" s="507"/>
      <c r="B17" s="511" t="s">
        <v>296</v>
      </c>
      <c r="C17" s="512">
        <v>439411.76397941005</v>
      </c>
      <c r="D17" s="512">
        <v>37896.348458990004</v>
      </c>
      <c r="E17" s="513">
        <v>477308.11243840004</v>
      </c>
      <c r="F17" s="512">
        <v>188924.80579700001</v>
      </c>
      <c r="G17" s="513">
        <v>666232.91823539999</v>
      </c>
    </row>
    <row r="18" spans="1:12" s="506" customFormat="1" ht="23.25" customHeight="1" x14ac:dyDescent="0.2">
      <c r="A18" s="514">
        <v>2007</v>
      </c>
      <c r="B18" s="508" t="s">
        <v>294</v>
      </c>
      <c r="C18" s="509">
        <v>445309.054</v>
      </c>
      <c r="D18" s="509">
        <v>49418.881625000002</v>
      </c>
      <c r="E18" s="510">
        <v>494727.93562499998</v>
      </c>
      <c r="F18" s="509">
        <v>189098.64535599999</v>
      </c>
      <c r="G18" s="510">
        <v>683826.58098099998</v>
      </c>
    </row>
    <row r="19" spans="1:12" s="506" customFormat="1" ht="23.25" customHeight="1" x14ac:dyDescent="0.2">
      <c r="A19" s="507"/>
      <c r="B19" s="511" t="s">
        <v>296</v>
      </c>
      <c r="C19" s="512">
        <v>456471.72175299999</v>
      </c>
      <c r="D19" s="512">
        <v>55770.822166999998</v>
      </c>
      <c r="E19" s="513">
        <v>512242.54391999997</v>
      </c>
      <c r="F19" s="512">
        <v>189098.64535599999</v>
      </c>
      <c r="G19" s="513">
        <v>701341.18927600002</v>
      </c>
    </row>
    <row r="20" spans="1:12" s="506" customFormat="1" ht="23.25" customHeight="1" x14ac:dyDescent="0.2">
      <c r="A20" s="514">
        <v>2008</v>
      </c>
      <c r="B20" s="508" t="s">
        <v>294</v>
      </c>
      <c r="C20" s="509">
        <v>468491.23576200003</v>
      </c>
      <c r="D20" s="509">
        <v>64134.375315999998</v>
      </c>
      <c r="E20" s="510">
        <v>532625.61107800005</v>
      </c>
      <c r="F20" s="509">
        <v>198212.46984899999</v>
      </c>
      <c r="G20" s="510">
        <v>730838.08092700003</v>
      </c>
    </row>
    <row r="21" spans="1:12" s="506" customFormat="1" ht="23.25" customHeight="1" x14ac:dyDescent="0.2">
      <c r="A21" s="507"/>
      <c r="B21" s="511" t="s">
        <v>296</v>
      </c>
      <c r="C21" s="512">
        <v>484938.10953399999</v>
      </c>
      <c r="D21" s="512">
        <v>69120.672735</v>
      </c>
      <c r="E21" s="513">
        <v>554058.78226899996</v>
      </c>
      <c r="F21" s="512">
        <v>198213.65577400001</v>
      </c>
      <c r="G21" s="513">
        <v>752272.43804299994</v>
      </c>
    </row>
    <row r="22" spans="1:12" s="506" customFormat="1" ht="23.25" customHeight="1" x14ac:dyDescent="0.2">
      <c r="A22" s="514">
        <v>2009</v>
      </c>
      <c r="B22" s="508" t="s">
        <v>294</v>
      </c>
      <c r="C22" s="509">
        <v>486759.23554000002</v>
      </c>
      <c r="D22" s="509">
        <v>50588.620181999999</v>
      </c>
      <c r="E22" s="510">
        <v>537347.85572200001</v>
      </c>
      <c r="F22" s="509">
        <v>215245.47041499999</v>
      </c>
      <c r="G22" s="510">
        <v>752593.326137</v>
      </c>
    </row>
    <row r="23" spans="1:12" s="506" customFormat="1" ht="23.25" customHeight="1" x14ac:dyDescent="0.2">
      <c r="A23" s="507"/>
      <c r="B23" s="511" t="s">
        <v>296</v>
      </c>
      <c r="C23" s="512">
        <v>503686.02162700001</v>
      </c>
      <c r="D23" s="512">
        <v>53704.459340000001</v>
      </c>
      <c r="E23" s="513">
        <v>557390.48096700001</v>
      </c>
      <c r="F23" s="512">
        <v>215249.95971</v>
      </c>
      <c r="G23" s="513">
        <v>772640.44067699998</v>
      </c>
    </row>
    <row r="24" spans="1:12" s="506" customFormat="1" ht="23.25" customHeight="1" x14ac:dyDescent="0.2">
      <c r="A24" s="514">
        <v>2010</v>
      </c>
      <c r="B24" s="508" t="s">
        <v>294</v>
      </c>
      <c r="C24" s="509">
        <v>497560.58742196998</v>
      </c>
      <c r="D24" s="509">
        <v>45648.762253000001</v>
      </c>
      <c r="E24" s="510">
        <v>543209.34967497003</v>
      </c>
      <c r="F24" s="509">
        <v>258588.717443</v>
      </c>
      <c r="G24" s="510">
        <v>801798.06711796997</v>
      </c>
    </row>
    <row r="25" spans="1:12" ht="26.25" customHeight="1" x14ac:dyDescent="0.2">
      <c r="A25" s="507"/>
      <c r="B25" s="511" t="s">
        <v>296</v>
      </c>
      <c r="C25" s="512">
        <v>512313.21155996999</v>
      </c>
      <c r="D25" s="512">
        <v>52066.006456000003</v>
      </c>
      <c r="E25" s="513">
        <v>564379.21801596996</v>
      </c>
      <c r="F25" s="512">
        <v>258595.519306</v>
      </c>
      <c r="G25" s="513">
        <v>822974.73732196994</v>
      </c>
    </row>
    <row r="26" spans="1:12" s="506" customFormat="1" ht="23.25" customHeight="1" x14ac:dyDescent="0.2">
      <c r="A26" s="514">
        <v>2011</v>
      </c>
      <c r="B26" s="508" t="s">
        <v>294</v>
      </c>
      <c r="C26" s="509">
        <v>490502.51776700001</v>
      </c>
      <c r="D26" s="509">
        <v>42091.266470000002</v>
      </c>
      <c r="E26" s="510">
        <v>532593.78423700004</v>
      </c>
      <c r="F26" s="509">
        <v>209985.23833399999</v>
      </c>
      <c r="G26" s="510">
        <v>742579.02257100004</v>
      </c>
    </row>
    <row r="27" spans="1:12" ht="26.25" customHeight="1" x14ac:dyDescent="0.2">
      <c r="A27" s="507"/>
      <c r="B27" s="511" t="s">
        <v>296</v>
      </c>
      <c r="C27" s="512">
        <v>500664.12143</v>
      </c>
      <c r="D27" s="512">
        <v>41603.341029000003</v>
      </c>
      <c r="E27" s="513">
        <v>542267.46245900006</v>
      </c>
      <c r="F27" s="512">
        <v>209985.23833399999</v>
      </c>
      <c r="G27" s="513">
        <v>752252.70079300005</v>
      </c>
    </row>
    <row r="28" spans="1:12" s="506" customFormat="1" ht="23.25" customHeight="1" x14ac:dyDescent="0.2">
      <c r="A28" s="514">
        <v>2012</v>
      </c>
      <c r="B28" s="508" t="s">
        <v>294</v>
      </c>
      <c r="C28" s="509">
        <v>503471.46114999999</v>
      </c>
      <c r="D28" s="509">
        <v>36387.667044000002</v>
      </c>
      <c r="E28" s="510">
        <v>539859.12819399999</v>
      </c>
      <c r="F28" s="509">
        <v>239184.135079</v>
      </c>
      <c r="G28" s="510">
        <v>779043.26327300002</v>
      </c>
      <c r="I28" s="505"/>
      <c r="J28" s="505"/>
      <c r="K28" s="505"/>
    </row>
    <row r="29" spans="1:12" ht="26.25" customHeight="1" x14ac:dyDescent="0.2">
      <c r="A29" s="507"/>
      <c r="B29" s="511" t="s">
        <v>296</v>
      </c>
      <c r="C29" s="512">
        <v>517749.11658099998</v>
      </c>
      <c r="D29" s="512">
        <v>39664.764673999998</v>
      </c>
      <c r="E29" s="513">
        <v>557413.88125500001</v>
      </c>
      <c r="F29" s="512">
        <v>239197.31956999999</v>
      </c>
      <c r="G29" s="513">
        <v>796611.20082499995</v>
      </c>
      <c r="I29" s="506"/>
      <c r="J29" s="506"/>
      <c r="K29" s="506"/>
      <c r="L29" s="506"/>
    </row>
    <row r="30" spans="1:12" s="506" customFormat="1" ht="23.25" customHeight="1" x14ac:dyDescent="0.2">
      <c r="A30" s="514">
        <v>2013</v>
      </c>
      <c r="B30" s="508" t="s">
        <v>294</v>
      </c>
      <c r="C30" s="515">
        <v>517330.24900499999</v>
      </c>
      <c r="D30" s="515">
        <v>43726.102265000001</v>
      </c>
      <c r="E30" s="516">
        <v>561056.35126999998</v>
      </c>
      <c r="F30" s="515">
        <v>204556.45504</v>
      </c>
      <c r="G30" s="516">
        <v>765612.80631000001</v>
      </c>
    </row>
    <row r="31" spans="1:12" ht="26.25" customHeight="1" x14ac:dyDescent="0.2">
      <c r="A31" s="507"/>
      <c r="B31" s="511" t="s">
        <v>296</v>
      </c>
      <c r="C31" s="517">
        <v>528667.88731899997</v>
      </c>
      <c r="D31" s="517">
        <v>46932.481159999996</v>
      </c>
      <c r="E31" s="518">
        <v>575600.36847899994</v>
      </c>
      <c r="F31" s="517">
        <v>204568.05638600001</v>
      </c>
      <c r="G31" s="518">
        <v>780168.42486499995</v>
      </c>
      <c r="I31" s="506"/>
      <c r="J31" s="506"/>
      <c r="K31" s="506"/>
      <c r="L31" s="506"/>
    </row>
    <row r="32" spans="1:12" s="506" customFormat="1" ht="23.25" customHeight="1" x14ac:dyDescent="0.2">
      <c r="A32" s="514">
        <v>2014</v>
      </c>
      <c r="B32" s="508" t="s">
        <v>294</v>
      </c>
      <c r="C32" s="515">
        <v>534862.49771200004</v>
      </c>
      <c r="D32" s="515">
        <v>54566.341743999998</v>
      </c>
      <c r="E32" s="516">
        <v>589428.83945600002</v>
      </c>
      <c r="F32" s="515">
        <v>235664.312768</v>
      </c>
      <c r="G32" s="516">
        <v>825093.15222399996</v>
      </c>
    </row>
    <row r="33" spans="1:13" ht="26.25" customHeight="1" x14ac:dyDescent="0.2">
      <c r="A33" s="507"/>
      <c r="B33" s="511" t="s">
        <v>296</v>
      </c>
      <c r="C33" s="517">
        <v>546300.11852100003</v>
      </c>
      <c r="D33" s="517">
        <v>56917.770743000001</v>
      </c>
      <c r="E33" s="518">
        <v>603217.889264</v>
      </c>
      <c r="F33" s="517">
        <v>235677.44559799999</v>
      </c>
      <c r="G33" s="518">
        <v>838895.33486199996</v>
      </c>
      <c r="I33" s="506"/>
      <c r="J33" s="506"/>
      <c r="K33" s="506"/>
      <c r="L33" s="506"/>
    </row>
    <row r="34" spans="1:13" s="506" customFormat="1" ht="23.25" customHeight="1" x14ac:dyDescent="0.2">
      <c r="A34" s="514" t="s">
        <v>453</v>
      </c>
      <c r="B34" s="508" t="s">
        <v>294</v>
      </c>
      <c r="C34" s="519">
        <v>574463.03726100002</v>
      </c>
      <c r="D34" s="519">
        <v>40229.520138</v>
      </c>
      <c r="E34" s="520">
        <v>614692.55739900004</v>
      </c>
      <c r="F34" s="519">
        <v>232620.31680199999</v>
      </c>
      <c r="G34" s="520">
        <v>847312.87420099997</v>
      </c>
    </row>
    <row r="35" spans="1:13" ht="26.25" customHeight="1" x14ac:dyDescent="0.2">
      <c r="A35" s="507"/>
      <c r="B35" s="511" t="s">
        <v>296</v>
      </c>
      <c r="C35" s="521">
        <v>583646.24591499998</v>
      </c>
      <c r="D35" s="521">
        <v>42024.933199999999</v>
      </c>
      <c r="E35" s="522">
        <v>625671.17911499995</v>
      </c>
      <c r="F35" s="521">
        <v>232620.31680199999</v>
      </c>
      <c r="G35" s="522">
        <v>858291.49591699999</v>
      </c>
      <c r="I35" s="506"/>
      <c r="J35" s="506"/>
      <c r="K35" s="506"/>
      <c r="L35" s="506"/>
    </row>
    <row r="36" spans="1:13" ht="26.25" customHeight="1" x14ac:dyDescent="0.2">
      <c r="A36" s="514">
        <v>2016</v>
      </c>
      <c r="B36" s="508" t="s">
        <v>294</v>
      </c>
      <c r="C36" s="519">
        <v>565870.07299400005</v>
      </c>
      <c r="D36" s="519">
        <v>39957.444775000004</v>
      </c>
      <c r="E36" s="520">
        <v>605827.51776900003</v>
      </c>
      <c r="F36" s="519">
        <v>218485.23378400001</v>
      </c>
      <c r="G36" s="520">
        <v>824312.75155299995</v>
      </c>
    </row>
    <row r="37" spans="1:13" ht="26.25" customHeight="1" x14ac:dyDescent="0.2">
      <c r="A37" s="507"/>
      <c r="B37" s="511" t="s">
        <v>296</v>
      </c>
      <c r="C37" s="521">
        <v>579363.95191299997</v>
      </c>
      <c r="D37" s="521">
        <v>41997.689023999999</v>
      </c>
      <c r="E37" s="522">
        <v>621361.64093699993</v>
      </c>
      <c r="F37" s="521">
        <v>218485.23378400001</v>
      </c>
      <c r="G37" s="522">
        <v>839846.87472099997</v>
      </c>
    </row>
    <row r="38" spans="1:13" ht="26.25" customHeight="1" x14ac:dyDescent="0.2">
      <c r="A38" s="514" t="s">
        <v>562</v>
      </c>
      <c r="B38" s="508" t="s">
        <v>294</v>
      </c>
      <c r="C38" s="519">
        <v>565694.23581400001</v>
      </c>
      <c r="D38" s="519">
        <v>41094.502288000003</v>
      </c>
      <c r="E38" s="520">
        <v>606788.73810199997</v>
      </c>
      <c r="F38" s="519">
        <v>254495.64770599999</v>
      </c>
      <c r="G38" s="520">
        <v>861284.38580799999</v>
      </c>
    </row>
    <row r="39" spans="1:13" ht="26.25" customHeight="1" x14ac:dyDescent="0.25">
      <c r="A39" s="507"/>
      <c r="B39" s="511" t="s">
        <v>296</v>
      </c>
      <c r="C39" s="521">
        <v>582062.06733600004</v>
      </c>
      <c r="D39" s="521">
        <v>43902.599184999999</v>
      </c>
      <c r="E39" s="522">
        <v>625964.66652099998</v>
      </c>
      <c r="F39" s="521">
        <v>253924.61084800001</v>
      </c>
      <c r="G39" s="522">
        <v>879889.27736900002</v>
      </c>
      <c r="I39" s="541"/>
      <c r="J39" s="541"/>
      <c r="L39" s="541"/>
      <c r="M39" s="541"/>
    </row>
    <row r="40" spans="1:13" ht="26.25" customHeight="1" x14ac:dyDescent="0.25">
      <c r="A40" s="514">
        <v>2018</v>
      </c>
      <c r="B40" s="508" t="s">
        <v>294</v>
      </c>
      <c r="C40" s="519">
        <v>575506.54793999996</v>
      </c>
      <c r="D40" s="519">
        <v>49047.504226999998</v>
      </c>
      <c r="E40" s="520">
        <v>624554.05216700002</v>
      </c>
      <c r="F40" s="519">
        <v>227815.77253300001</v>
      </c>
      <c r="G40" s="520">
        <v>852369.8247</v>
      </c>
      <c r="I40" s="541"/>
      <c r="J40" s="541"/>
      <c r="L40" s="541"/>
      <c r="M40" s="541"/>
    </row>
    <row r="41" spans="1:13" ht="26.25" customHeight="1" x14ac:dyDescent="0.25">
      <c r="A41" s="507"/>
      <c r="B41" s="511" t="s">
        <v>296</v>
      </c>
      <c r="C41" s="521">
        <v>588920.43657000002</v>
      </c>
      <c r="D41" s="521">
        <v>52453.098995</v>
      </c>
      <c r="E41" s="522">
        <v>641373.53556500003</v>
      </c>
      <c r="F41" s="521">
        <v>227945.75748999999</v>
      </c>
      <c r="G41" s="522">
        <v>869319.29305500002</v>
      </c>
      <c r="I41" s="541"/>
      <c r="J41" s="541"/>
      <c r="L41" s="541"/>
      <c r="M41" s="541"/>
    </row>
    <row r="42" spans="1:13" ht="26.25" customHeight="1" x14ac:dyDescent="0.25">
      <c r="A42" s="514">
        <v>2019</v>
      </c>
      <c r="B42" s="508" t="s">
        <v>294</v>
      </c>
      <c r="C42" s="519">
        <v>588286.87291000003</v>
      </c>
      <c r="D42" s="519">
        <v>49703.695999000003</v>
      </c>
      <c r="E42" s="520">
        <v>637990.56890900002</v>
      </c>
      <c r="F42" s="519">
        <v>231508.42199599999</v>
      </c>
      <c r="G42" s="520">
        <v>869498.99090500001</v>
      </c>
      <c r="I42" s="541"/>
      <c r="J42" s="541"/>
      <c r="L42" s="541"/>
      <c r="M42" s="541"/>
    </row>
    <row r="43" spans="1:13" ht="26.25" customHeight="1" x14ac:dyDescent="0.25">
      <c r="A43" s="507"/>
      <c r="B43" s="511" t="s">
        <v>296</v>
      </c>
      <c r="C43" s="521">
        <v>618807.33097799995</v>
      </c>
      <c r="D43" s="521">
        <v>53998.520791000003</v>
      </c>
      <c r="E43" s="522">
        <v>672805.85176899994</v>
      </c>
      <c r="F43" s="521">
        <v>231508.60792000001</v>
      </c>
      <c r="G43" s="522">
        <v>904314.45968900004</v>
      </c>
      <c r="I43" s="541"/>
      <c r="J43" s="541"/>
      <c r="L43" s="541"/>
      <c r="M43" s="541"/>
    </row>
    <row r="44" spans="1:13" ht="26.25" customHeight="1" x14ac:dyDescent="0.25">
      <c r="A44" s="514" t="s">
        <v>1825</v>
      </c>
      <c r="B44" s="508" t="s">
        <v>294</v>
      </c>
      <c r="C44" s="519">
        <v>607397.44489000004</v>
      </c>
      <c r="D44" s="519">
        <v>55186.408974999998</v>
      </c>
      <c r="E44" s="520">
        <v>662583.85386500007</v>
      </c>
      <c r="F44" s="519">
        <v>234839.746036</v>
      </c>
      <c r="G44" s="520">
        <v>897423.59990100004</v>
      </c>
      <c r="I44" s="541"/>
      <c r="J44" s="541"/>
      <c r="L44" s="541"/>
      <c r="M44" s="541"/>
    </row>
    <row r="45" spans="1:13" ht="26.25" customHeight="1" x14ac:dyDescent="0.25">
      <c r="A45" s="507"/>
      <c r="B45" s="511" t="s">
        <v>296</v>
      </c>
      <c r="C45" s="521">
        <v>621925.04156000004</v>
      </c>
      <c r="D45" s="521">
        <v>50637.852325</v>
      </c>
      <c r="E45" s="522">
        <v>672562.89388500003</v>
      </c>
      <c r="F45" s="521">
        <v>234839.746036</v>
      </c>
      <c r="G45" s="522">
        <v>907402.63992099999</v>
      </c>
      <c r="I45" s="541"/>
      <c r="J45" s="541"/>
      <c r="L45" s="541"/>
      <c r="M45" s="541"/>
    </row>
    <row r="46" spans="1:13" ht="26.25" customHeight="1" x14ac:dyDescent="0.25">
      <c r="A46" s="514">
        <v>2021</v>
      </c>
      <c r="B46" s="508" t="s">
        <v>294</v>
      </c>
      <c r="C46" s="519">
        <v>611622.25245799997</v>
      </c>
      <c r="D46" s="519">
        <v>54088.105014000001</v>
      </c>
      <c r="E46" s="520">
        <v>665710.35747199995</v>
      </c>
      <c r="F46" s="519">
        <v>254865.55995600001</v>
      </c>
      <c r="G46" s="520">
        <v>920575.91742800002</v>
      </c>
      <c r="I46" s="541"/>
      <c r="J46" s="541"/>
      <c r="L46" s="541"/>
      <c r="M46" s="541"/>
    </row>
    <row r="47" spans="1:13" ht="26.25" customHeight="1" x14ac:dyDescent="0.25">
      <c r="A47" s="507"/>
      <c r="B47" s="511" t="s">
        <v>296</v>
      </c>
      <c r="C47" s="521">
        <v>626322.19850099995</v>
      </c>
      <c r="D47" s="521">
        <v>51830.082977999999</v>
      </c>
      <c r="E47" s="522">
        <v>678152.281479</v>
      </c>
      <c r="F47" s="521">
        <v>254865.55995600001</v>
      </c>
      <c r="G47" s="522">
        <v>933017.84143499995</v>
      </c>
      <c r="I47" s="541"/>
      <c r="J47" s="541"/>
      <c r="L47" s="541"/>
      <c r="M47" s="541"/>
    </row>
    <row r="48" spans="1:13" ht="26.25" customHeight="1" x14ac:dyDescent="0.25">
      <c r="A48" s="514">
        <v>2022</v>
      </c>
      <c r="B48" s="508" t="s">
        <v>294</v>
      </c>
      <c r="C48" s="519">
        <v>608325.27970399999</v>
      </c>
      <c r="D48" s="519">
        <v>55035.979389</v>
      </c>
      <c r="E48" s="520">
        <v>663361.25909299997</v>
      </c>
      <c r="F48" s="519">
        <v>263849.66693599999</v>
      </c>
      <c r="G48" s="520">
        <v>927210.92602899997</v>
      </c>
      <c r="I48" s="541"/>
      <c r="J48" s="541"/>
      <c r="L48" s="541"/>
      <c r="M48" s="541"/>
    </row>
    <row r="49" spans="1:13" ht="26.25" customHeight="1" x14ac:dyDescent="0.25">
      <c r="A49" s="507"/>
      <c r="B49" s="511" t="s">
        <v>296</v>
      </c>
      <c r="C49" s="521">
        <v>621419.41777900001</v>
      </c>
      <c r="D49" s="521">
        <v>51810.937327</v>
      </c>
      <c r="E49" s="522">
        <v>673230.35510599997</v>
      </c>
      <c r="F49" s="521">
        <v>263849.66693599999</v>
      </c>
      <c r="G49" s="522">
        <v>937080.02204199997</v>
      </c>
      <c r="I49" s="541"/>
      <c r="J49" s="541"/>
      <c r="L49" s="541"/>
      <c r="M49" s="541"/>
    </row>
    <row r="50" spans="1:13" s="523" customFormat="1" ht="23.25" customHeight="1" x14ac:dyDescent="0.25">
      <c r="A50" s="860" t="s">
        <v>165</v>
      </c>
      <c r="B50" s="861"/>
      <c r="C50" s="861"/>
      <c r="D50" s="861"/>
      <c r="E50" s="861"/>
      <c r="F50" s="861"/>
      <c r="G50" s="862"/>
      <c r="I50" s="541"/>
      <c r="J50" s="541"/>
      <c r="K50" s="505"/>
      <c r="L50" s="541"/>
      <c r="M50" s="541"/>
    </row>
    <row r="51" spans="1:13" s="523" customFormat="1" ht="45.75" customHeight="1" x14ac:dyDescent="0.25">
      <c r="A51" s="863" t="s">
        <v>550</v>
      </c>
      <c r="B51" s="864"/>
      <c r="C51" s="864"/>
      <c r="D51" s="864"/>
      <c r="E51" s="864"/>
      <c r="F51" s="864"/>
      <c r="G51" s="865"/>
      <c r="I51" s="541"/>
      <c r="J51" s="541"/>
      <c r="K51" s="505"/>
      <c r="L51" s="541"/>
      <c r="M51" s="541"/>
    </row>
    <row r="52" spans="1:13" ht="42" customHeight="1" x14ac:dyDescent="0.2">
      <c r="A52" s="863" t="s">
        <v>593</v>
      </c>
      <c r="B52" s="864"/>
      <c r="C52" s="864"/>
      <c r="D52" s="864"/>
      <c r="E52" s="864"/>
      <c r="F52" s="864"/>
      <c r="G52" s="865"/>
    </row>
    <row r="53" spans="1:13" ht="34.15" customHeight="1" x14ac:dyDescent="0.2">
      <c r="A53" s="855" t="s">
        <v>1826</v>
      </c>
      <c r="B53" s="856"/>
      <c r="C53" s="856"/>
      <c r="D53" s="856"/>
      <c r="E53" s="856"/>
      <c r="F53" s="856"/>
      <c r="G53" s="857"/>
    </row>
    <row r="54" spans="1:13" x14ac:dyDescent="0.2">
      <c r="C54" s="525"/>
      <c r="D54" s="525"/>
      <c r="E54" s="525"/>
      <c r="F54" s="525"/>
      <c r="G54" s="525"/>
    </row>
    <row r="55" spans="1:13" x14ac:dyDescent="0.2">
      <c r="C55" s="525"/>
      <c r="D55" s="525"/>
      <c r="E55" s="525"/>
      <c r="F55" s="525"/>
      <c r="G55" s="525"/>
    </row>
    <row r="56" spans="1:13" x14ac:dyDescent="0.2">
      <c r="C56" s="525"/>
      <c r="D56" s="525"/>
      <c r="E56" s="525"/>
      <c r="F56" s="525"/>
      <c r="G56" s="525"/>
    </row>
    <row r="57" spans="1:13" x14ac:dyDescent="0.2">
      <c r="C57" s="525"/>
      <c r="D57" s="525"/>
      <c r="E57" s="525"/>
      <c r="F57" s="525"/>
      <c r="G57" s="525"/>
    </row>
    <row r="60" spans="1:13" x14ac:dyDescent="0.2">
      <c r="H60" s="698"/>
    </row>
    <row r="61" spans="1:13" x14ac:dyDescent="0.2">
      <c r="H61" s="698"/>
    </row>
    <row r="62" spans="1:13" x14ac:dyDescent="0.2">
      <c r="H62" s="698"/>
    </row>
    <row r="63" spans="1:13" x14ac:dyDescent="0.2">
      <c r="H63" s="698"/>
    </row>
    <row r="64" spans="1:13" x14ac:dyDescent="0.2">
      <c r="H64" s="698"/>
    </row>
    <row r="65" spans="8:8" x14ac:dyDescent="0.2">
      <c r="H65" s="698"/>
    </row>
    <row r="67" spans="8:8" x14ac:dyDescent="0.2">
      <c r="H67" s="698"/>
    </row>
    <row r="68" spans="8:8" x14ac:dyDescent="0.2">
      <c r="H68" s="698"/>
    </row>
    <row r="69" spans="8:8" x14ac:dyDescent="0.2">
      <c r="H69" s="698"/>
    </row>
    <row r="70" spans="8:8" x14ac:dyDescent="0.2">
      <c r="H70" s="698"/>
    </row>
    <row r="71" spans="8:8" x14ac:dyDescent="0.2">
      <c r="H71" s="698"/>
    </row>
    <row r="72" spans="8:8" x14ac:dyDescent="0.2">
      <c r="H72" s="698"/>
    </row>
  </sheetData>
  <mergeCells count="6">
    <mergeCell ref="A53:G53"/>
    <mergeCell ref="A1:G1"/>
    <mergeCell ref="A2:G2"/>
    <mergeCell ref="A50:G50"/>
    <mergeCell ref="A52:G52"/>
    <mergeCell ref="A51:G51"/>
  </mergeCells>
  <pageMargins left="0.70866141732283472" right="0.70866141732283472" top="0.74803149606299213" bottom="0.74803149606299213"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5"/>
  <sheetViews>
    <sheetView zoomScaleNormal="100" workbookViewId="0">
      <selection sqref="A1:H1"/>
    </sheetView>
  </sheetViews>
  <sheetFormatPr defaultColWidth="9.140625" defaultRowHeight="12.75" x14ac:dyDescent="0.2"/>
  <cols>
    <col min="1" max="1" width="46.85546875" style="405" customWidth="1"/>
    <col min="2" max="8" width="18.42578125" style="405" customWidth="1"/>
    <col min="9" max="9" width="4.7109375" style="405" customWidth="1"/>
    <col min="10" max="16384" width="9.140625" style="405"/>
  </cols>
  <sheetData>
    <row r="1" spans="1:8" s="403" customFormat="1" ht="41.1" customHeight="1" x14ac:dyDescent="0.3">
      <c r="A1" s="869" t="s">
        <v>300</v>
      </c>
      <c r="B1" s="869"/>
      <c r="C1" s="869"/>
      <c r="D1" s="869"/>
      <c r="E1" s="869"/>
      <c r="F1" s="869"/>
      <c r="G1" s="869"/>
      <c r="H1" s="869"/>
    </row>
    <row r="2" spans="1:8" s="404" customFormat="1" ht="49.5" customHeight="1" x14ac:dyDescent="0.15">
      <c r="A2" s="870" t="s">
        <v>1672</v>
      </c>
      <c r="B2" s="870"/>
      <c r="C2" s="870"/>
      <c r="D2" s="870"/>
      <c r="E2" s="870"/>
      <c r="F2" s="870"/>
      <c r="G2" s="870"/>
      <c r="H2" s="870"/>
    </row>
    <row r="3" spans="1:8" s="404" customFormat="1" ht="30.75" customHeight="1" x14ac:dyDescent="0.15">
      <c r="A3" s="871" t="s">
        <v>33</v>
      </c>
      <c r="B3" s="873" t="s">
        <v>613</v>
      </c>
      <c r="C3" s="874"/>
      <c r="D3" s="873" t="s">
        <v>630</v>
      </c>
      <c r="E3" s="874"/>
      <c r="F3" s="873" t="s">
        <v>1827</v>
      </c>
      <c r="G3" s="875"/>
      <c r="H3" s="876"/>
    </row>
    <row r="4" spans="1:8" s="404" customFormat="1" ht="81.75" customHeight="1" x14ac:dyDescent="0.15">
      <c r="A4" s="872"/>
      <c r="B4" s="536" t="s">
        <v>629</v>
      </c>
      <c r="C4" s="536" t="s">
        <v>633</v>
      </c>
      <c r="D4" s="536" t="s">
        <v>1661</v>
      </c>
      <c r="E4" s="536" t="s">
        <v>1662</v>
      </c>
      <c r="F4" s="536" t="s">
        <v>1663</v>
      </c>
      <c r="G4" s="536" t="s">
        <v>1664</v>
      </c>
      <c r="H4" s="537" t="s">
        <v>1665</v>
      </c>
    </row>
    <row r="5" spans="1:8" s="404" customFormat="1" ht="30" x14ac:dyDescent="0.15">
      <c r="A5" s="478" t="s">
        <v>32</v>
      </c>
      <c r="B5" s="673">
        <v>2238.2768900000001</v>
      </c>
      <c r="C5" s="673">
        <v>2221.8638289999999</v>
      </c>
      <c r="D5" s="673">
        <v>2286.1391990000002</v>
      </c>
      <c r="E5" s="673">
        <v>2286.1391990000002</v>
      </c>
      <c r="F5" s="673">
        <v>2350.0103039999999</v>
      </c>
      <c r="G5" s="673">
        <v>2338.9479030000002</v>
      </c>
      <c r="H5" s="673">
        <v>2352.2381329999998</v>
      </c>
    </row>
    <row r="6" spans="1:8" s="404" customFormat="1" ht="45" x14ac:dyDescent="0.15">
      <c r="A6" s="471" t="s">
        <v>31</v>
      </c>
      <c r="B6" s="674">
        <v>572.81287799999996</v>
      </c>
      <c r="C6" s="674">
        <v>587.40179000000001</v>
      </c>
      <c r="D6" s="674">
        <v>609.58651999999995</v>
      </c>
      <c r="E6" s="674">
        <v>642.41704100000004</v>
      </c>
      <c r="F6" s="674">
        <v>661.16572299999996</v>
      </c>
      <c r="G6" s="674">
        <v>614.92442300000005</v>
      </c>
      <c r="H6" s="674">
        <v>606.20286699999997</v>
      </c>
    </row>
    <row r="7" spans="1:8" s="404" customFormat="1" ht="15" x14ac:dyDescent="0.15">
      <c r="A7" s="471" t="s">
        <v>30</v>
      </c>
      <c r="B7" s="674">
        <v>118080.825591</v>
      </c>
      <c r="C7" s="674">
        <v>118071.154562</v>
      </c>
      <c r="D7" s="674">
        <v>119993.146637</v>
      </c>
      <c r="E7" s="674">
        <v>119993.146637</v>
      </c>
      <c r="F7" s="674">
        <v>123842.11257500001</v>
      </c>
      <c r="G7" s="674">
        <v>125269.805798</v>
      </c>
      <c r="H7" s="674">
        <v>127057.242147</v>
      </c>
    </row>
    <row r="8" spans="1:8" s="404" customFormat="1" ht="15" x14ac:dyDescent="0.15">
      <c r="A8" s="471" t="s">
        <v>29</v>
      </c>
      <c r="B8" s="674">
        <v>25877.950729</v>
      </c>
      <c r="C8" s="674">
        <v>25843.968113020001</v>
      </c>
      <c r="D8" s="674">
        <v>25286.607676</v>
      </c>
      <c r="E8" s="674">
        <v>25230.426989020001</v>
      </c>
      <c r="F8" s="674">
        <v>25491.099616</v>
      </c>
      <c r="G8" s="674">
        <v>27300.092347000002</v>
      </c>
      <c r="H8" s="674">
        <v>28339.891930000002</v>
      </c>
    </row>
    <row r="9" spans="1:8" s="404" customFormat="1" ht="15" x14ac:dyDescent="0.15">
      <c r="A9" s="471" t="s">
        <v>28</v>
      </c>
      <c r="B9" s="674">
        <v>20446.291580000001</v>
      </c>
      <c r="C9" s="674">
        <v>20444.201126</v>
      </c>
      <c r="D9" s="674">
        <v>20763.731816</v>
      </c>
      <c r="E9" s="674">
        <v>20761.593816000001</v>
      </c>
      <c r="F9" s="674">
        <v>22586.815205999999</v>
      </c>
      <c r="G9" s="674">
        <v>22192.187411999999</v>
      </c>
      <c r="H9" s="674">
        <v>22098.112667000001</v>
      </c>
    </row>
    <row r="10" spans="1:8" s="404" customFormat="1" ht="15" x14ac:dyDescent="0.15">
      <c r="A10" s="471" t="s">
        <v>27</v>
      </c>
      <c r="B10" s="674">
        <v>8466.9464900000003</v>
      </c>
      <c r="C10" s="674">
        <v>8466.9464900000003</v>
      </c>
      <c r="D10" s="674">
        <v>8766.7986230000006</v>
      </c>
      <c r="E10" s="674">
        <v>8766.7986230000006</v>
      </c>
      <c r="F10" s="674">
        <v>9153.4370870000002</v>
      </c>
      <c r="G10" s="674">
        <v>9110.6037639999995</v>
      </c>
      <c r="H10" s="674">
        <v>9009.6454749999994</v>
      </c>
    </row>
    <row r="11" spans="1:8" s="404" customFormat="1" ht="15" x14ac:dyDescent="0.15">
      <c r="A11" s="471" t="s">
        <v>26</v>
      </c>
      <c r="B11" s="674">
        <v>10757.540277</v>
      </c>
      <c r="C11" s="674">
        <v>10757.540277</v>
      </c>
      <c r="D11" s="674">
        <v>11222.733593000001</v>
      </c>
      <c r="E11" s="674">
        <v>11222.733593000001</v>
      </c>
      <c r="F11" s="674">
        <v>11567.012887000001</v>
      </c>
      <c r="G11" s="674">
        <v>11504.298783</v>
      </c>
      <c r="H11" s="674">
        <v>11442.962331999999</v>
      </c>
    </row>
    <row r="12" spans="1:8" s="404" customFormat="1" ht="15" x14ac:dyDescent="0.15">
      <c r="A12" s="471" t="s">
        <v>25</v>
      </c>
      <c r="B12" s="674">
        <v>5797.6082779999997</v>
      </c>
      <c r="C12" s="674">
        <v>5797.6082779999997</v>
      </c>
      <c r="D12" s="674">
        <v>7620.0675780000001</v>
      </c>
      <c r="E12" s="674">
        <v>7635.7965780000004</v>
      </c>
      <c r="F12" s="674">
        <v>5469.4121480000003</v>
      </c>
      <c r="G12" s="674">
        <v>4657.7567440000003</v>
      </c>
      <c r="H12" s="674">
        <v>4291.4886299999998</v>
      </c>
    </row>
    <row r="13" spans="1:8" s="404" customFormat="1" ht="15" x14ac:dyDescent="0.15">
      <c r="A13" s="471" t="s">
        <v>24</v>
      </c>
      <c r="B13" s="674">
        <v>804.55844300000001</v>
      </c>
      <c r="C13" s="674">
        <v>803.51556700000003</v>
      </c>
      <c r="D13" s="674">
        <v>843.90549699999997</v>
      </c>
      <c r="E13" s="674">
        <v>837.66141300000004</v>
      </c>
      <c r="F13" s="674">
        <v>1077.895667</v>
      </c>
      <c r="G13" s="674">
        <v>1009.106595</v>
      </c>
      <c r="H13" s="674">
        <v>799.54857700000002</v>
      </c>
    </row>
    <row r="14" spans="1:8" s="404" customFormat="1" ht="15" x14ac:dyDescent="0.15">
      <c r="A14" s="471" t="s">
        <v>23</v>
      </c>
      <c r="B14" s="674">
        <v>200.25805</v>
      </c>
      <c r="C14" s="674">
        <v>200.25805</v>
      </c>
      <c r="D14" s="674">
        <v>219.61492699999999</v>
      </c>
      <c r="E14" s="674">
        <v>219.61492699999999</v>
      </c>
      <c r="F14" s="674">
        <v>356.11489499999999</v>
      </c>
      <c r="G14" s="674">
        <v>320.718636</v>
      </c>
      <c r="H14" s="674">
        <v>389.26687500000003</v>
      </c>
    </row>
    <row r="15" spans="1:8" s="404" customFormat="1" ht="15" x14ac:dyDescent="0.15">
      <c r="A15" s="471" t="s">
        <v>22</v>
      </c>
      <c r="B15" s="674">
        <v>24606.278095000001</v>
      </c>
      <c r="C15" s="674">
        <v>24615.889716639998</v>
      </c>
      <c r="D15" s="674">
        <v>24757.468783</v>
      </c>
      <c r="E15" s="674">
        <v>24768.893885789999</v>
      </c>
      <c r="F15" s="674">
        <v>22641.874350999999</v>
      </c>
      <c r="G15" s="674">
        <v>22494.945037000001</v>
      </c>
      <c r="H15" s="674">
        <v>20925.896886999999</v>
      </c>
    </row>
    <row r="16" spans="1:8" s="404" customFormat="1" ht="15" x14ac:dyDescent="0.15">
      <c r="A16" s="471" t="s">
        <v>21</v>
      </c>
      <c r="B16" s="674">
        <v>16.208393000000001</v>
      </c>
      <c r="C16" s="674">
        <v>16.208393000000001</v>
      </c>
      <c r="D16" s="674">
        <v>45.294319999999999</v>
      </c>
      <c r="E16" s="674">
        <v>45.294319999999999</v>
      </c>
      <c r="F16" s="674">
        <v>44.878585999999999</v>
      </c>
      <c r="G16" s="674">
        <v>40.483297</v>
      </c>
      <c r="H16" s="674">
        <v>40.476815000000002</v>
      </c>
    </row>
    <row r="17" spans="1:8" s="404" customFormat="1" ht="30" x14ac:dyDescent="0.15">
      <c r="A17" s="471" t="s">
        <v>440</v>
      </c>
      <c r="B17" s="674">
        <v>13321.593892999999</v>
      </c>
      <c r="C17" s="674">
        <v>13322.593892999999</v>
      </c>
      <c r="D17" s="674">
        <v>11372.203893</v>
      </c>
      <c r="E17" s="674">
        <v>11362.203893</v>
      </c>
      <c r="F17" s="674">
        <v>14168.811600999999</v>
      </c>
      <c r="G17" s="674">
        <v>13675.597728999999</v>
      </c>
      <c r="H17" s="674">
        <v>12843.054775000001</v>
      </c>
    </row>
    <row r="18" spans="1:8" s="404" customFormat="1" ht="15" x14ac:dyDescent="0.15">
      <c r="A18" s="471" t="s">
        <v>20</v>
      </c>
      <c r="B18" s="674">
        <v>5930.8971570000003</v>
      </c>
      <c r="C18" s="674">
        <v>5922.9971569999998</v>
      </c>
      <c r="D18" s="674">
        <v>3601.1534419999998</v>
      </c>
      <c r="E18" s="674">
        <v>3604.2534420000002</v>
      </c>
      <c r="F18" s="674">
        <v>7138.1029150000004</v>
      </c>
      <c r="G18" s="674">
        <v>4147.3038370000004</v>
      </c>
      <c r="H18" s="674">
        <v>4577.9713080000001</v>
      </c>
    </row>
    <row r="19" spans="1:8" s="404" customFormat="1" ht="15" x14ac:dyDescent="0.15">
      <c r="A19" s="471" t="s">
        <v>19</v>
      </c>
      <c r="B19" s="674">
        <v>558.58966699999996</v>
      </c>
      <c r="C19" s="674">
        <v>628.87016635999998</v>
      </c>
      <c r="D19" s="674">
        <v>740.56848400000001</v>
      </c>
      <c r="E19" s="674">
        <v>740.80849871000009</v>
      </c>
      <c r="F19" s="674">
        <v>1035.338334</v>
      </c>
      <c r="G19" s="674">
        <v>797.83606699999996</v>
      </c>
      <c r="H19" s="674">
        <v>932.25563799999998</v>
      </c>
    </row>
    <row r="20" spans="1:8" s="404" customFormat="1" ht="30" x14ac:dyDescent="0.15">
      <c r="A20" s="471" t="s">
        <v>18</v>
      </c>
      <c r="B20" s="674">
        <v>254.62171499999999</v>
      </c>
      <c r="C20" s="674">
        <v>287.35556824999998</v>
      </c>
      <c r="D20" s="674">
        <v>264.245047</v>
      </c>
      <c r="E20" s="674">
        <v>310.25652217999999</v>
      </c>
      <c r="F20" s="674">
        <v>286.26452699999999</v>
      </c>
      <c r="G20" s="674">
        <v>195.76875100000001</v>
      </c>
      <c r="H20" s="674">
        <v>192.778121</v>
      </c>
    </row>
    <row r="21" spans="1:8" s="404" customFormat="1" ht="15" x14ac:dyDescent="0.15">
      <c r="A21" s="471" t="s">
        <v>17</v>
      </c>
      <c r="B21" s="674">
        <v>2977.76091</v>
      </c>
      <c r="C21" s="674">
        <v>2939.3035832399996</v>
      </c>
      <c r="D21" s="674">
        <v>3316.411278</v>
      </c>
      <c r="E21" s="674">
        <v>3277.22893204</v>
      </c>
      <c r="F21" s="674">
        <v>3793.0752149999998</v>
      </c>
      <c r="G21" s="674">
        <v>3826.667629</v>
      </c>
      <c r="H21" s="674">
        <v>3952.8534079999999</v>
      </c>
    </row>
    <row r="22" spans="1:8" s="404" customFormat="1" ht="30" x14ac:dyDescent="0.15">
      <c r="A22" s="471" t="s">
        <v>16</v>
      </c>
      <c r="B22" s="674">
        <v>1205.1653980000001</v>
      </c>
      <c r="C22" s="674">
        <v>1202.1801559999999</v>
      </c>
      <c r="D22" s="674">
        <v>1191.166663</v>
      </c>
      <c r="E22" s="674">
        <v>1214.986733</v>
      </c>
      <c r="F22" s="674">
        <v>1965.397909</v>
      </c>
      <c r="G22" s="674">
        <v>2322.4490989999999</v>
      </c>
      <c r="H22" s="674">
        <v>2726.6730480000001</v>
      </c>
    </row>
    <row r="23" spans="1:8" s="404" customFormat="1" ht="15" x14ac:dyDescent="0.15">
      <c r="A23" s="471" t="s">
        <v>15</v>
      </c>
      <c r="B23" s="674">
        <v>322.62123000000003</v>
      </c>
      <c r="C23" s="674">
        <v>322.62123000000003</v>
      </c>
      <c r="D23" s="674">
        <v>313.07872200000003</v>
      </c>
      <c r="E23" s="674">
        <v>313.19372199999998</v>
      </c>
      <c r="F23" s="674">
        <v>331.821146</v>
      </c>
      <c r="G23" s="674">
        <v>410.55150200000003</v>
      </c>
      <c r="H23" s="674">
        <v>229.59010799999999</v>
      </c>
    </row>
    <row r="24" spans="1:8" s="404" customFormat="1" ht="15" x14ac:dyDescent="0.15">
      <c r="A24" s="471" t="s">
        <v>14</v>
      </c>
      <c r="B24" s="674">
        <v>2109.5776900000001</v>
      </c>
      <c r="C24" s="674">
        <v>2109.5776900000001</v>
      </c>
      <c r="D24" s="674">
        <v>1290.111337</v>
      </c>
      <c r="E24" s="674">
        <v>1288.111337</v>
      </c>
      <c r="F24" s="674">
        <v>1408.220734</v>
      </c>
      <c r="G24" s="674">
        <v>1298.407721</v>
      </c>
      <c r="H24" s="674">
        <v>1160.2859960000001</v>
      </c>
    </row>
    <row r="25" spans="1:8" s="404" customFormat="1" ht="30" x14ac:dyDescent="0.15">
      <c r="A25" s="471" t="s">
        <v>13</v>
      </c>
      <c r="B25" s="674">
        <v>2278.1778089999998</v>
      </c>
      <c r="C25" s="674">
        <v>2229.8651567600004</v>
      </c>
      <c r="D25" s="674">
        <v>2645.7056750000002</v>
      </c>
      <c r="E25" s="674">
        <v>2593.9516969599995</v>
      </c>
      <c r="F25" s="674">
        <v>2268.453986</v>
      </c>
      <c r="G25" s="674">
        <v>1906.396403</v>
      </c>
      <c r="H25" s="674">
        <v>1720.413104</v>
      </c>
    </row>
    <row r="26" spans="1:8" s="404" customFormat="1" ht="15" x14ac:dyDescent="0.15">
      <c r="A26" s="471" t="s">
        <v>12</v>
      </c>
      <c r="B26" s="674">
        <v>46312.578957999998</v>
      </c>
      <c r="C26" s="674">
        <v>46312.578957999998</v>
      </c>
      <c r="D26" s="674">
        <v>48376.017822000002</v>
      </c>
      <c r="E26" s="674">
        <v>48376.017822000002</v>
      </c>
      <c r="F26" s="674">
        <v>48495.155335000003</v>
      </c>
      <c r="G26" s="674">
        <v>47231.129379999998</v>
      </c>
      <c r="H26" s="674">
        <v>44728.080841000003</v>
      </c>
    </row>
    <row r="27" spans="1:8" s="404" customFormat="1" ht="30" x14ac:dyDescent="0.15">
      <c r="A27" s="471" t="s">
        <v>441</v>
      </c>
      <c r="B27" s="674">
        <v>8230.9639320000006</v>
      </c>
      <c r="C27" s="674">
        <v>8230.9639320000006</v>
      </c>
      <c r="D27" s="674">
        <v>8369.2381119999991</v>
      </c>
      <c r="E27" s="674">
        <v>8369.2381119999991</v>
      </c>
      <c r="F27" s="674">
        <v>8709.8597809999992</v>
      </c>
      <c r="G27" s="674">
        <v>8710.9229969999997</v>
      </c>
      <c r="H27" s="674">
        <v>8753.7481580000003</v>
      </c>
    </row>
    <row r="28" spans="1:8" s="404" customFormat="1" ht="15" x14ac:dyDescent="0.15">
      <c r="A28" s="471" t="s">
        <v>11</v>
      </c>
      <c r="B28" s="674">
        <v>33980.023980999998</v>
      </c>
      <c r="C28" s="674">
        <v>33972.323839999997</v>
      </c>
      <c r="D28" s="674">
        <v>40288.375036999998</v>
      </c>
      <c r="E28" s="674">
        <v>40288.375036999998</v>
      </c>
      <c r="F28" s="674">
        <v>41287.073342000003</v>
      </c>
      <c r="G28" s="674">
        <v>42341.426700000004</v>
      </c>
      <c r="H28" s="674">
        <v>43371.145026999999</v>
      </c>
    </row>
    <row r="29" spans="1:8" s="404" customFormat="1" ht="15" x14ac:dyDescent="0.15">
      <c r="A29" s="471" t="s">
        <v>10</v>
      </c>
      <c r="B29" s="674">
        <v>93553.833295000004</v>
      </c>
      <c r="C29" s="674">
        <v>93483.833295000004</v>
      </c>
      <c r="D29" s="674">
        <v>96401.599168000001</v>
      </c>
      <c r="E29" s="674">
        <v>96401.599168000001</v>
      </c>
      <c r="F29" s="674">
        <v>102312.391254</v>
      </c>
      <c r="G29" s="674">
        <v>103918.435251</v>
      </c>
      <c r="H29" s="674">
        <v>108345.067454</v>
      </c>
    </row>
    <row r="30" spans="1:8" s="404" customFormat="1" ht="15" x14ac:dyDescent="0.15">
      <c r="A30" s="471" t="s">
        <v>9</v>
      </c>
      <c r="B30" s="674">
        <v>10737.155779999999</v>
      </c>
      <c r="C30" s="674">
        <v>10737.244452999999</v>
      </c>
      <c r="D30" s="674">
        <v>10493.245172000001</v>
      </c>
      <c r="E30" s="674">
        <v>10493.293470000001</v>
      </c>
      <c r="F30" s="674">
        <v>11523.613453</v>
      </c>
      <c r="G30" s="674">
        <v>11104.85576</v>
      </c>
      <c r="H30" s="674">
        <v>7578.4904420000003</v>
      </c>
    </row>
    <row r="31" spans="1:8" s="404" customFormat="1" ht="15" x14ac:dyDescent="0.15">
      <c r="A31" s="471" t="s">
        <v>8</v>
      </c>
      <c r="B31" s="674">
        <v>3658.467447</v>
      </c>
      <c r="C31" s="674">
        <v>3643.8785349999998</v>
      </c>
      <c r="D31" s="674">
        <v>3379.7698650000002</v>
      </c>
      <c r="E31" s="674">
        <v>3346.9393439999999</v>
      </c>
      <c r="F31" s="674">
        <v>3176.8651209999998</v>
      </c>
      <c r="G31" s="674">
        <v>3044.3072240000001</v>
      </c>
      <c r="H31" s="674">
        <v>3062.0704649999998</v>
      </c>
    </row>
    <row r="32" spans="1:8" s="404" customFormat="1" ht="15" x14ac:dyDescent="0.15">
      <c r="A32" s="471" t="s">
        <v>7</v>
      </c>
      <c r="B32" s="674">
        <v>4902.617945</v>
      </c>
      <c r="C32" s="674">
        <v>4902.617945</v>
      </c>
      <c r="D32" s="674">
        <v>6374.732242</v>
      </c>
      <c r="E32" s="674">
        <v>6374.732242</v>
      </c>
      <c r="F32" s="674">
        <v>6910.7679749999998</v>
      </c>
      <c r="G32" s="674">
        <v>7339.9679749999996</v>
      </c>
      <c r="H32" s="674">
        <v>7908.1679750000003</v>
      </c>
    </row>
    <row r="33" spans="1:8" s="404" customFormat="1" ht="30" x14ac:dyDescent="0.15">
      <c r="A33" s="543" t="s">
        <v>552</v>
      </c>
      <c r="B33" s="674">
        <v>89121.392175999994</v>
      </c>
      <c r="C33" s="674">
        <v>89179.309175999995</v>
      </c>
      <c r="D33" s="674">
        <v>90413.597584000003</v>
      </c>
      <c r="E33" s="674">
        <v>90407.245012500003</v>
      </c>
      <c r="F33" s="674">
        <v>95563.754717000003</v>
      </c>
      <c r="G33" s="674">
        <v>94695.090536000003</v>
      </c>
      <c r="H33" s="674">
        <v>94321.565730999995</v>
      </c>
    </row>
    <row r="34" spans="1:8" s="404" customFormat="1" ht="15" x14ac:dyDescent="0.15">
      <c r="A34" s="471" t="s">
        <v>5</v>
      </c>
      <c r="B34" s="674">
        <v>801.84752700000001</v>
      </c>
      <c r="C34" s="674">
        <v>801.84752700000001</v>
      </c>
      <c r="D34" s="674">
        <v>786.17897500000004</v>
      </c>
      <c r="E34" s="674">
        <v>786.17897500000004</v>
      </c>
      <c r="F34" s="674">
        <v>766.22661700000003</v>
      </c>
      <c r="G34" s="674">
        <v>719.57922299999996</v>
      </c>
      <c r="H34" s="674">
        <v>684.98573699999997</v>
      </c>
    </row>
    <row r="35" spans="1:8" s="404" customFormat="1" ht="15" x14ac:dyDescent="0.15">
      <c r="A35" s="471" t="s">
        <v>4</v>
      </c>
      <c r="B35" s="674">
        <v>46.763624</v>
      </c>
      <c r="C35" s="674">
        <v>43.503475999999999</v>
      </c>
      <c r="D35" s="674">
        <v>44.332450000000001</v>
      </c>
      <c r="E35" s="674">
        <v>44.332450000000001</v>
      </c>
      <c r="F35" s="674">
        <v>43.328094999999998</v>
      </c>
      <c r="G35" s="674">
        <v>43.327027999999999</v>
      </c>
      <c r="H35" s="674">
        <v>43.326047000000003</v>
      </c>
    </row>
    <row r="36" spans="1:8" s="404" customFormat="1" ht="30" x14ac:dyDescent="0.15">
      <c r="A36" s="471" t="s">
        <v>3</v>
      </c>
      <c r="B36" s="674">
        <v>3204.0350979999998</v>
      </c>
      <c r="C36" s="674">
        <v>3274.3989967299999</v>
      </c>
      <c r="D36" s="674">
        <v>3234.4359159999999</v>
      </c>
      <c r="E36" s="674">
        <v>3307.7986218000001</v>
      </c>
      <c r="F36" s="674">
        <v>3364.7410679999998</v>
      </c>
      <c r="G36" s="674">
        <v>3498.9039480000001</v>
      </c>
      <c r="H36" s="674">
        <v>3778.2055620000001</v>
      </c>
    </row>
    <row r="37" spans="1:8" s="404" customFormat="1" ht="15" x14ac:dyDescent="0.15">
      <c r="A37" s="471" t="s">
        <v>2</v>
      </c>
      <c r="B37" s="674">
        <v>11308.777074</v>
      </c>
      <c r="C37" s="674">
        <v>11308.597073999999</v>
      </c>
      <c r="D37" s="674">
        <v>11137.598652000001</v>
      </c>
      <c r="E37" s="674">
        <v>11137.598652000001</v>
      </c>
      <c r="F37" s="674">
        <v>12195.024530999999</v>
      </c>
      <c r="G37" s="674">
        <v>17268.638728999998</v>
      </c>
      <c r="H37" s="674">
        <v>18361.440548999999</v>
      </c>
    </row>
    <row r="38" spans="1:8" s="404" customFormat="1" ht="15" x14ac:dyDescent="0.15">
      <c r="A38" s="479" t="s">
        <v>1</v>
      </c>
      <c r="B38" s="675">
        <v>299686.80670000002</v>
      </c>
      <c r="C38" s="675">
        <v>299686.80670000002</v>
      </c>
      <c r="D38" s="675">
        <v>303050.13020000001</v>
      </c>
      <c r="E38" s="675">
        <v>303050.13020000001</v>
      </c>
      <c r="F38" s="675">
        <v>305437.48320000002</v>
      </c>
      <c r="G38" s="675">
        <v>325224.48320000002</v>
      </c>
      <c r="H38" s="675">
        <v>330585.78320000001</v>
      </c>
    </row>
    <row r="39" spans="1:8" s="404" customFormat="1" ht="15" x14ac:dyDescent="0.15">
      <c r="A39" s="480" t="s">
        <v>452</v>
      </c>
      <c r="B39" s="676">
        <v>852369.8247</v>
      </c>
      <c r="C39" s="676">
        <v>852369.8247</v>
      </c>
      <c r="D39" s="676">
        <v>869498.99090500001</v>
      </c>
      <c r="E39" s="676">
        <v>869498.99090500001</v>
      </c>
      <c r="F39" s="676">
        <v>897423.59990100004</v>
      </c>
      <c r="G39" s="676">
        <v>920575.91742800002</v>
      </c>
      <c r="H39" s="676">
        <v>927210.92602899997</v>
      </c>
    </row>
    <row r="40" spans="1:8" ht="34.15" customHeight="1" x14ac:dyDescent="0.2">
      <c r="A40" s="866" t="s">
        <v>1828</v>
      </c>
      <c r="B40" s="867"/>
      <c r="C40" s="867"/>
      <c r="D40" s="867"/>
      <c r="E40" s="867"/>
      <c r="F40" s="867"/>
      <c r="G40" s="867"/>
      <c r="H40" s="868"/>
    </row>
    <row r="41" spans="1:8" x14ac:dyDescent="0.2">
      <c r="B41" s="706"/>
      <c r="C41" s="706"/>
    </row>
    <row r="42" spans="1:8" x14ac:dyDescent="0.2">
      <c r="B42" s="706"/>
      <c r="C42" s="706"/>
    </row>
    <row r="43" spans="1:8" x14ac:dyDescent="0.2">
      <c r="B43" s="706"/>
      <c r="C43" s="706"/>
    </row>
    <row r="44" spans="1:8" x14ac:dyDescent="0.2">
      <c r="B44" s="706"/>
      <c r="C44" s="706"/>
    </row>
    <row r="45" spans="1:8" x14ac:dyDescent="0.2">
      <c r="B45" s="706"/>
      <c r="C45" s="706"/>
    </row>
    <row r="46" spans="1:8" x14ac:dyDescent="0.2">
      <c r="B46" s="706"/>
      <c r="C46" s="706"/>
    </row>
    <row r="47" spans="1:8" x14ac:dyDescent="0.2">
      <c r="B47" s="706"/>
      <c r="C47" s="706"/>
    </row>
    <row r="48" spans="1:8" x14ac:dyDescent="0.2">
      <c r="B48" s="706"/>
      <c r="C48" s="706"/>
    </row>
    <row r="49" spans="2:3" x14ac:dyDescent="0.2">
      <c r="B49" s="706"/>
      <c r="C49" s="706"/>
    </row>
    <row r="50" spans="2:3" x14ac:dyDescent="0.2">
      <c r="B50" s="706"/>
      <c r="C50" s="706"/>
    </row>
    <row r="51" spans="2:3" x14ac:dyDescent="0.2">
      <c r="B51" s="706"/>
      <c r="C51" s="706"/>
    </row>
    <row r="52" spans="2:3" x14ac:dyDescent="0.2">
      <c r="B52" s="706"/>
      <c r="C52" s="706"/>
    </row>
    <row r="53" spans="2:3" x14ac:dyDescent="0.2">
      <c r="B53" s="706"/>
      <c r="C53" s="706"/>
    </row>
    <row r="54" spans="2:3" x14ac:dyDescent="0.2">
      <c r="B54" s="706"/>
      <c r="C54" s="706"/>
    </row>
    <row r="55" spans="2:3" x14ac:dyDescent="0.2">
      <c r="B55" s="706"/>
      <c r="C55" s="706"/>
    </row>
    <row r="56" spans="2:3" x14ac:dyDescent="0.2">
      <c r="B56" s="706"/>
      <c r="C56" s="706"/>
    </row>
    <row r="57" spans="2:3" x14ac:dyDescent="0.2">
      <c r="B57" s="706"/>
      <c r="C57" s="706"/>
    </row>
    <row r="58" spans="2:3" x14ac:dyDescent="0.2">
      <c r="B58" s="706"/>
      <c r="C58" s="706"/>
    </row>
    <row r="59" spans="2:3" x14ac:dyDescent="0.2">
      <c r="B59" s="706"/>
      <c r="C59" s="706"/>
    </row>
    <row r="60" spans="2:3" x14ac:dyDescent="0.2">
      <c r="B60" s="706"/>
      <c r="C60" s="706"/>
    </row>
    <row r="61" spans="2:3" x14ac:dyDescent="0.2">
      <c r="B61" s="706"/>
      <c r="C61" s="706"/>
    </row>
    <row r="62" spans="2:3" x14ac:dyDescent="0.2">
      <c r="B62" s="706"/>
      <c r="C62" s="706"/>
    </row>
    <row r="63" spans="2:3" x14ac:dyDescent="0.2">
      <c r="B63" s="706"/>
      <c r="C63" s="706"/>
    </row>
    <row r="64" spans="2:3" x14ac:dyDescent="0.2">
      <c r="B64" s="706"/>
      <c r="C64" s="706"/>
    </row>
    <row r="65" spans="2:3" x14ac:dyDescent="0.2">
      <c r="B65" s="706"/>
      <c r="C65" s="706"/>
    </row>
    <row r="66" spans="2:3" x14ac:dyDescent="0.2">
      <c r="B66" s="706"/>
      <c r="C66" s="706"/>
    </row>
    <row r="67" spans="2:3" x14ac:dyDescent="0.2">
      <c r="B67" s="706"/>
      <c r="C67" s="706"/>
    </row>
    <row r="68" spans="2:3" x14ac:dyDescent="0.2">
      <c r="B68" s="706"/>
      <c r="C68" s="706"/>
    </row>
    <row r="69" spans="2:3" x14ac:dyDescent="0.2">
      <c r="B69" s="706"/>
      <c r="C69" s="706"/>
    </row>
    <row r="70" spans="2:3" x14ac:dyDescent="0.2">
      <c r="B70" s="706"/>
      <c r="C70" s="706"/>
    </row>
    <row r="71" spans="2:3" x14ac:dyDescent="0.2">
      <c r="B71" s="706"/>
      <c r="C71" s="706"/>
    </row>
    <row r="72" spans="2:3" x14ac:dyDescent="0.2">
      <c r="B72" s="706"/>
      <c r="C72" s="706"/>
    </row>
    <row r="73" spans="2:3" x14ac:dyDescent="0.2">
      <c r="B73" s="706"/>
      <c r="C73" s="706"/>
    </row>
    <row r="74" spans="2:3" x14ac:dyDescent="0.2">
      <c r="B74" s="706"/>
      <c r="C74" s="706"/>
    </row>
    <row r="75" spans="2:3" x14ac:dyDescent="0.2">
      <c r="B75" s="706"/>
      <c r="C75" s="706"/>
    </row>
  </sheetData>
  <mergeCells count="7">
    <mergeCell ref="A40:H40"/>
    <mergeCell ref="A1:H1"/>
    <mergeCell ref="A2:H2"/>
    <mergeCell ref="A3:A4"/>
    <mergeCell ref="B3:C3"/>
    <mergeCell ref="D3:E3"/>
    <mergeCell ref="F3:H3"/>
  </mergeCells>
  <pageMargins left="0.70866141732283472" right="0.70866141732283472" top="0.74803149606299213" bottom="0.74803149606299213" header="0.31496062992125984" footer="0.31496062992125984"/>
  <pageSetup paperSize="9" scale="5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76"/>
  <sheetViews>
    <sheetView zoomScaleNormal="100" workbookViewId="0">
      <selection sqref="A1:H1"/>
    </sheetView>
  </sheetViews>
  <sheetFormatPr defaultColWidth="9.140625" defaultRowHeight="12.75" x14ac:dyDescent="0.2"/>
  <cols>
    <col min="1" max="1" width="47.140625" style="405" customWidth="1"/>
    <col min="2" max="8" width="17.28515625" style="405" customWidth="1"/>
    <col min="9" max="16384" width="9.140625" style="405"/>
  </cols>
  <sheetData>
    <row r="1" spans="1:8" s="404" customFormat="1" ht="39" customHeight="1" x14ac:dyDescent="0.15">
      <c r="A1" s="869" t="s">
        <v>300</v>
      </c>
      <c r="B1" s="869"/>
      <c r="C1" s="869"/>
      <c r="D1" s="869"/>
      <c r="E1" s="869"/>
      <c r="F1" s="869"/>
      <c r="G1" s="869"/>
      <c r="H1" s="869"/>
    </row>
    <row r="2" spans="1:8" s="404" customFormat="1" ht="52.5" customHeight="1" x14ac:dyDescent="0.15">
      <c r="A2" s="870" t="s">
        <v>1671</v>
      </c>
      <c r="B2" s="870"/>
      <c r="C2" s="870"/>
      <c r="D2" s="870"/>
      <c r="E2" s="870"/>
      <c r="F2" s="870"/>
      <c r="G2" s="870"/>
      <c r="H2" s="870"/>
    </row>
    <row r="3" spans="1:8" s="404" customFormat="1" ht="30.75" customHeight="1" x14ac:dyDescent="0.15">
      <c r="A3" s="871" t="s">
        <v>33</v>
      </c>
      <c r="B3" s="873" t="s">
        <v>613</v>
      </c>
      <c r="C3" s="874"/>
      <c r="D3" s="873" t="s">
        <v>630</v>
      </c>
      <c r="E3" s="874"/>
      <c r="F3" s="873" t="s">
        <v>1827</v>
      </c>
      <c r="G3" s="875"/>
      <c r="H3" s="876"/>
    </row>
    <row r="4" spans="1:8" s="404" customFormat="1" ht="81.75" customHeight="1" x14ac:dyDescent="0.15">
      <c r="A4" s="872"/>
      <c r="B4" s="536" t="s">
        <v>631</v>
      </c>
      <c r="C4" s="536" t="s">
        <v>632</v>
      </c>
      <c r="D4" s="536" t="s">
        <v>1666</v>
      </c>
      <c r="E4" s="536" t="s">
        <v>1667</v>
      </c>
      <c r="F4" s="536" t="s">
        <v>1668</v>
      </c>
      <c r="G4" s="536" t="s">
        <v>1669</v>
      </c>
      <c r="H4" s="537" t="s">
        <v>1670</v>
      </c>
    </row>
    <row r="5" spans="1:8" s="404" customFormat="1" ht="30" x14ac:dyDescent="0.15">
      <c r="A5" s="478" t="s">
        <v>32</v>
      </c>
      <c r="B5" s="673">
        <v>2238.2768900000001</v>
      </c>
      <c r="C5" s="673">
        <v>2221.8638289999999</v>
      </c>
      <c r="D5" s="673">
        <v>2286.1391990000002</v>
      </c>
      <c r="E5" s="673">
        <v>2286.1391990000002</v>
      </c>
      <c r="F5" s="673">
        <v>2350.0103039999999</v>
      </c>
      <c r="G5" s="673">
        <v>2338.9479030000002</v>
      </c>
      <c r="H5" s="673">
        <v>2352.2381329999998</v>
      </c>
    </row>
    <row r="6" spans="1:8" s="404" customFormat="1" ht="45" x14ac:dyDescent="0.15">
      <c r="A6" s="471" t="s">
        <v>31</v>
      </c>
      <c r="B6" s="674">
        <v>572.00051599999995</v>
      </c>
      <c r="C6" s="674">
        <v>586.57129899999995</v>
      </c>
      <c r="D6" s="674">
        <v>610.04560000000004</v>
      </c>
      <c r="E6" s="674">
        <v>642.88147500000002</v>
      </c>
      <c r="F6" s="674">
        <v>661.16572299999996</v>
      </c>
      <c r="G6" s="674">
        <v>614.92442300000005</v>
      </c>
      <c r="H6" s="674">
        <v>606.18564900000001</v>
      </c>
    </row>
    <row r="7" spans="1:8" s="404" customFormat="1" ht="15" x14ac:dyDescent="0.15">
      <c r="A7" s="471" t="s">
        <v>30</v>
      </c>
      <c r="B7" s="674">
        <v>122350.83074600001</v>
      </c>
      <c r="C7" s="674">
        <v>122341.159717</v>
      </c>
      <c r="D7" s="674">
        <v>134899.68069199999</v>
      </c>
      <c r="E7" s="674">
        <v>134899.68069199999</v>
      </c>
      <c r="F7" s="674">
        <v>129330.696497</v>
      </c>
      <c r="G7" s="674">
        <v>133361.109749</v>
      </c>
      <c r="H7" s="674">
        <v>133642.243147</v>
      </c>
    </row>
    <row r="8" spans="1:8" s="404" customFormat="1" ht="15" x14ac:dyDescent="0.15">
      <c r="A8" s="471" t="s">
        <v>29</v>
      </c>
      <c r="B8" s="674">
        <v>25956.095358999999</v>
      </c>
      <c r="C8" s="674">
        <v>25922.112743019999</v>
      </c>
      <c r="D8" s="674">
        <v>25287.802793999999</v>
      </c>
      <c r="E8" s="674">
        <v>25231.622107020001</v>
      </c>
      <c r="F8" s="674">
        <v>25491.888958</v>
      </c>
      <c r="G8" s="674">
        <v>27300.092347000002</v>
      </c>
      <c r="H8" s="674">
        <v>28339.891930000002</v>
      </c>
    </row>
    <row r="9" spans="1:8" s="404" customFormat="1" ht="15" x14ac:dyDescent="0.15">
      <c r="A9" s="471" t="s">
        <v>28</v>
      </c>
      <c r="B9" s="674">
        <v>20675.091507000001</v>
      </c>
      <c r="C9" s="674">
        <v>20673.001053</v>
      </c>
      <c r="D9" s="674">
        <v>21807.087640000002</v>
      </c>
      <c r="E9" s="674">
        <v>21804.949639999999</v>
      </c>
      <c r="F9" s="674">
        <v>22917.133028</v>
      </c>
      <c r="G9" s="674">
        <v>21938.794726</v>
      </c>
      <c r="H9" s="674">
        <v>22167.105432</v>
      </c>
    </row>
    <row r="10" spans="1:8" s="404" customFormat="1" ht="15" x14ac:dyDescent="0.15">
      <c r="A10" s="471" t="s">
        <v>27</v>
      </c>
      <c r="B10" s="674">
        <v>8734.3282029999991</v>
      </c>
      <c r="C10" s="674">
        <v>8734.3282029999991</v>
      </c>
      <c r="D10" s="674">
        <v>9153.3398589999997</v>
      </c>
      <c r="E10" s="674">
        <v>9153.3398589999997</v>
      </c>
      <c r="F10" s="674">
        <v>9196.8312769999993</v>
      </c>
      <c r="G10" s="674">
        <v>9112.6037639999995</v>
      </c>
      <c r="H10" s="674">
        <v>9011.6454749999994</v>
      </c>
    </row>
    <row r="11" spans="1:8" s="404" customFormat="1" ht="15" x14ac:dyDescent="0.15">
      <c r="A11" s="471" t="s">
        <v>26</v>
      </c>
      <c r="B11" s="674">
        <v>10764.213727</v>
      </c>
      <c r="C11" s="674">
        <v>10764.213727</v>
      </c>
      <c r="D11" s="674">
        <v>11330.577396999999</v>
      </c>
      <c r="E11" s="674">
        <v>11330.577396999999</v>
      </c>
      <c r="F11" s="674">
        <v>11737.06266</v>
      </c>
      <c r="G11" s="674">
        <v>11519.443053999999</v>
      </c>
      <c r="H11" s="674">
        <v>11427.396562</v>
      </c>
    </row>
    <row r="12" spans="1:8" s="404" customFormat="1" ht="15" x14ac:dyDescent="0.15">
      <c r="A12" s="471" t="s">
        <v>25</v>
      </c>
      <c r="B12" s="674">
        <v>5868.9073070000004</v>
      </c>
      <c r="C12" s="674">
        <v>5868.9073070000004</v>
      </c>
      <c r="D12" s="674">
        <v>7728.021092</v>
      </c>
      <c r="E12" s="674">
        <v>7743.7500920000002</v>
      </c>
      <c r="F12" s="674">
        <v>5554.0169340000002</v>
      </c>
      <c r="G12" s="674">
        <v>4657.7567440000003</v>
      </c>
      <c r="H12" s="674">
        <v>4291.2825329999996</v>
      </c>
    </row>
    <row r="13" spans="1:8" s="404" customFormat="1" ht="15" x14ac:dyDescent="0.15">
      <c r="A13" s="471" t="s">
        <v>24</v>
      </c>
      <c r="B13" s="674">
        <v>930.59578799999997</v>
      </c>
      <c r="C13" s="674">
        <v>929.55291199999999</v>
      </c>
      <c r="D13" s="674">
        <v>1074.296918</v>
      </c>
      <c r="E13" s="674">
        <v>1068.040996</v>
      </c>
      <c r="F13" s="674">
        <v>1112.24361</v>
      </c>
      <c r="G13" s="674">
        <v>1016.678222</v>
      </c>
      <c r="H13" s="674">
        <v>799.54857700000002</v>
      </c>
    </row>
    <row r="14" spans="1:8" s="404" customFormat="1" ht="15" x14ac:dyDescent="0.15">
      <c r="A14" s="471" t="s">
        <v>23</v>
      </c>
      <c r="B14" s="674">
        <v>200.96504400000001</v>
      </c>
      <c r="C14" s="674">
        <v>200.96504400000001</v>
      </c>
      <c r="D14" s="674">
        <v>219.61492699999999</v>
      </c>
      <c r="E14" s="674">
        <v>219.61492699999999</v>
      </c>
      <c r="F14" s="674">
        <v>382.28689500000002</v>
      </c>
      <c r="G14" s="674">
        <v>320.72118599999999</v>
      </c>
      <c r="H14" s="674">
        <v>389.26687500000003</v>
      </c>
    </row>
    <row r="15" spans="1:8" s="404" customFormat="1" ht="15" x14ac:dyDescent="0.15">
      <c r="A15" s="471" t="s">
        <v>22</v>
      </c>
      <c r="B15" s="674">
        <v>25535.910657</v>
      </c>
      <c r="C15" s="674">
        <v>25545.522278640001</v>
      </c>
      <c r="D15" s="674">
        <v>24984.859326999998</v>
      </c>
      <c r="E15" s="674">
        <v>24996.293181290002</v>
      </c>
      <c r="F15" s="674">
        <v>22721.894619999999</v>
      </c>
      <c r="G15" s="674">
        <v>22622.310501</v>
      </c>
      <c r="H15" s="674">
        <v>21100.892988</v>
      </c>
    </row>
    <row r="16" spans="1:8" s="404" customFormat="1" ht="15" x14ac:dyDescent="0.15">
      <c r="A16" s="471" t="s">
        <v>21</v>
      </c>
      <c r="B16" s="674">
        <v>29.085764000000001</v>
      </c>
      <c r="C16" s="674">
        <v>29.085764000000001</v>
      </c>
      <c r="D16" s="674">
        <v>60.002406999999998</v>
      </c>
      <c r="E16" s="674">
        <v>60.002406999999998</v>
      </c>
      <c r="F16" s="674">
        <v>63.372824000000001</v>
      </c>
      <c r="G16" s="674">
        <v>40.474110000000003</v>
      </c>
      <c r="H16" s="674">
        <v>40.476815000000002</v>
      </c>
    </row>
    <row r="17" spans="1:8" s="404" customFormat="1" ht="30" x14ac:dyDescent="0.15">
      <c r="A17" s="471" t="s">
        <v>440</v>
      </c>
      <c r="B17" s="674">
        <v>13970.260931000001</v>
      </c>
      <c r="C17" s="674">
        <v>13970.260931000001</v>
      </c>
      <c r="D17" s="674">
        <v>12360.274226</v>
      </c>
      <c r="E17" s="674">
        <v>12350.274226</v>
      </c>
      <c r="F17" s="674">
        <v>14974.226977</v>
      </c>
      <c r="G17" s="674">
        <v>13809.314939</v>
      </c>
      <c r="H17" s="674">
        <v>12847.9067</v>
      </c>
    </row>
    <row r="18" spans="1:8" s="404" customFormat="1" ht="15" x14ac:dyDescent="0.15">
      <c r="A18" s="471" t="s">
        <v>20</v>
      </c>
      <c r="B18" s="674">
        <v>5880.8460169999998</v>
      </c>
      <c r="C18" s="674">
        <v>5873.934953</v>
      </c>
      <c r="D18" s="674">
        <v>6327.4583220000004</v>
      </c>
      <c r="E18" s="674">
        <v>6330.5583219999999</v>
      </c>
      <c r="F18" s="674">
        <v>5086.4249170000003</v>
      </c>
      <c r="G18" s="674">
        <v>5063.5036710000004</v>
      </c>
      <c r="H18" s="674">
        <v>4571.3294489999998</v>
      </c>
    </row>
    <row r="19" spans="1:8" s="404" customFormat="1" ht="15" x14ac:dyDescent="0.15">
      <c r="A19" s="471" t="s">
        <v>19</v>
      </c>
      <c r="B19" s="674">
        <v>620.08256700000004</v>
      </c>
      <c r="C19" s="674">
        <v>690.36306636000006</v>
      </c>
      <c r="D19" s="674">
        <v>749.88413200000002</v>
      </c>
      <c r="E19" s="674">
        <v>750.12414670999999</v>
      </c>
      <c r="F19" s="674">
        <v>1115.0872280000001</v>
      </c>
      <c r="G19" s="674">
        <v>815.83734200000004</v>
      </c>
      <c r="H19" s="674">
        <v>948.25563799999998</v>
      </c>
    </row>
    <row r="20" spans="1:8" s="404" customFormat="1" ht="30" x14ac:dyDescent="0.15">
      <c r="A20" s="471" t="s">
        <v>18</v>
      </c>
      <c r="B20" s="674">
        <v>335.62523800000002</v>
      </c>
      <c r="C20" s="674">
        <v>368.34837322999999</v>
      </c>
      <c r="D20" s="674">
        <v>371.16894300000001</v>
      </c>
      <c r="E20" s="674">
        <v>417.17148813</v>
      </c>
      <c r="F20" s="674">
        <v>360.73764399999999</v>
      </c>
      <c r="G20" s="674">
        <v>197.26893100000001</v>
      </c>
      <c r="H20" s="674">
        <v>192.778301</v>
      </c>
    </row>
    <row r="21" spans="1:8" s="404" customFormat="1" ht="15" x14ac:dyDescent="0.15">
      <c r="A21" s="471" t="s">
        <v>17</v>
      </c>
      <c r="B21" s="674">
        <v>3127.1810719999999</v>
      </c>
      <c r="C21" s="674">
        <v>3088.7704644400001</v>
      </c>
      <c r="D21" s="674">
        <v>3431.8118920000002</v>
      </c>
      <c r="E21" s="674">
        <v>3394.0029242600003</v>
      </c>
      <c r="F21" s="674">
        <v>3894.6914459999998</v>
      </c>
      <c r="G21" s="674">
        <v>3891.4188039999999</v>
      </c>
      <c r="H21" s="674">
        <v>3949.8534079999999</v>
      </c>
    </row>
    <row r="22" spans="1:8" s="404" customFormat="1" ht="30" x14ac:dyDescent="0.15">
      <c r="A22" s="471" t="s">
        <v>16</v>
      </c>
      <c r="B22" s="674">
        <v>1621.594466</v>
      </c>
      <c r="C22" s="674">
        <v>1618.3237340000001</v>
      </c>
      <c r="D22" s="674">
        <v>1865.347565</v>
      </c>
      <c r="E22" s="674">
        <v>1888.180194</v>
      </c>
      <c r="F22" s="674">
        <v>2161.9505319999998</v>
      </c>
      <c r="G22" s="674">
        <v>2323.6362720000002</v>
      </c>
      <c r="H22" s="674">
        <v>2726.6730480000001</v>
      </c>
    </row>
    <row r="23" spans="1:8" s="404" customFormat="1" ht="15" x14ac:dyDescent="0.15">
      <c r="A23" s="471" t="s">
        <v>15</v>
      </c>
      <c r="B23" s="674">
        <v>336.480208</v>
      </c>
      <c r="C23" s="674">
        <v>336.480208</v>
      </c>
      <c r="D23" s="674">
        <v>390.44315699999999</v>
      </c>
      <c r="E23" s="674">
        <v>390.55815699999999</v>
      </c>
      <c r="F23" s="674">
        <v>374.69174600000002</v>
      </c>
      <c r="G23" s="674">
        <v>410.55150200000003</v>
      </c>
      <c r="H23" s="674">
        <v>229.59010799999999</v>
      </c>
    </row>
    <row r="24" spans="1:8" s="404" customFormat="1" ht="15" x14ac:dyDescent="0.15">
      <c r="A24" s="471" t="s">
        <v>14</v>
      </c>
      <c r="B24" s="674">
        <v>2122.1501400000002</v>
      </c>
      <c r="C24" s="674">
        <v>2122.1501400000002</v>
      </c>
      <c r="D24" s="674">
        <v>1333.5671540000001</v>
      </c>
      <c r="E24" s="674">
        <v>1331.5671540000001</v>
      </c>
      <c r="F24" s="674">
        <v>1541.0792220000001</v>
      </c>
      <c r="G24" s="674">
        <v>1347.437739</v>
      </c>
      <c r="H24" s="674">
        <v>1160.2859960000001</v>
      </c>
    </row>
    <row r="25" spans="1:8" s="404" customFormat="1" ht="30" x14ac:dyDescent="0.15">
      <c r="A25" s="471" t="s">
        <v>13</v>
      </c>
      <c r="B25" s="674">
        <v>2577.0983409999999</v>
      </c>
      <c r="C25" s="674">
        <v>2529.7630695600001</v>
      </c>
      <c r="D25" s="674">
        <v>2902.0018359999999</v>
      </c>
      <c r="E25" s="674">
        <v>2848.8982637399999</v>
      </c>
      <c r="F25" s="674">
        <v>2420.5681709999999</v>
      </c>
      <c r="G25" s="674">
        <v>1906.396403</v>
      </c>
      <c r="H25" s="674">
        <v>1720.413104</v>
      </c>
    </row>
    <row r="26" spans="1:8" s="404" customFormat="1" ht="15" x14ac:dyDescent="0.15">
      <c r="A26" s="471" t="s">
        <v>12</v>
      </c>
      <c r="B26" s="674">
        <v>46441.578958999999</v>
      </c>
      <c r="C26" s="674">
        <v>46441.578958999999</v>
      </c>
      <c r="D26" s="674">
        <v>49105.206632000001</v>
      </c>
      <c r="E26" s="674">
        <v>49105.206632000001</v>
      </c>
      <c r="F26" s="674">
        <v>48817.155335000003</v>
      </c>
      <c r="G26" s="674">
        <v>47231.129379999998</v>
      </c>
      <c r="H26" s="674">
        <v>44728.080841000003</v>
      </c>
    </row>
    <row r="27" spans="1:8" s="404" customFormat="1" ht="30" x14ac:dyDescent="0.15">
      <c r="A27" s="471" t="s">
        <v>441</v>
      </c>
      <c r="B27" s="674">
        <v>8280.9639320000006</v>
      </c>
      <c r="C27" s="674">
        <v>8280.9639320000006</v>
      </c>
      <c r="D27" s="674">
        <v>8469.2381119999991</v>
      </c>
      <c r="E27" s="674">
        <v>8469.2381119999991</v>
      </c>
      <c r="F27" s="674">
        <v>8868.5854880000006</v>
      </c>
      <c r="G27" s="674">
        <v>8710.9229969999997</v>
      </c>
      <c r="H27" s="674">
        <v>8753.7481580000003</v>
      </c>
    </row>
    <row r="28" spans="1:8" s="404" customFormat="1" ht="15" x14ac:dyDescent="0.15">
      <c r="A28" s="471" t="s">
        <v>11</v>
      </c>
      <c r="B28" s="674">
        <v>34090.308727000003</v>
      </c>
      <c r="C28" s="674">
        <v>34082.608586000002</v>
      </c>
      <c r="D28" s="674">
        <v>41508.778588000001</v>
      </c>
      <c r="E28" s="674">
        <v>41508.778588000001</v>
      </c>
      <c r="F28" s="674">
        <v>41361.649921999997</v>
      </c>
      <c r="G28" s="674">
        <v>42341.426700000004</v>
      </c>
      <c r="H28" s="674">
        <v>43362.087624</v>
      </c>
    </row>
    <row r="29" spans="1:8" s="404" customFormat="1" ht="15" x14ac:dyDescent="0.15">
      <c r="A29" s="471" t="s">
        <v>10</v>
      </c>
      <c r="B29" s="674">
        <v>92253.839389000001</v>
      </c>
      <c r="C29" s="674">
        <v>92183.839389000001</v>
      </c>
      <c r="D29" s="674">
        <v>96645.495983000001</v>
      </c>
      <c r="E29" s="674">
        <v>96645.495983000001</v>
      </c>
      <c r="F29" s="674">
        <v>102312.391254</v>
      </c>
      <c r="G29" s="674">
        <v>104167.245251</v>
      </c>
      <c r="H29" s="674">
        <v>108589.577454</v>
      </c>
    </row>
    <row r="30" spans="1:8" s="404" customFormat="1" ht="15" x14ac:dyDescent="0.15">
      <c r="A30" s="471" t="s">
        <v>9</v>
      </c>
      <c r="B30" s="674">
        <v>13196.447311</v>
      </c>
      <c r="C30" s="674">
        <v>13196.535984</v>
      </c>
      <c r="D30" s="674">
        <v>14711.058671999999</v>
      </c>
      <c r="E30" s="674">
        <v>14711.106970000001</v>
      </c>
      <c r="F30" s="674">
        <v>12276.631196</v>
      </c>
      <c r="G30" s="674">
        <v>11265.723074</v>
      </c>
      <c r="H30" s="674">
        <v>7594.7733490000001</v>
      </c>
    </row>
    <row r="31" spans="1:8" s="404" customFormat="1" ht="15" x14ac:dyDescent="0.15">
      <c r="A31" s="471" t="s">
        <v>8</v>
      </c>
      <c r="B31" s="674">
        <v>3730.3286029999999</v>
      </c>
      <c r="C31" s="674">
        <v>3715.7578199999998</v>
      </c>
      <c r="D31" s="674">
        <v>3584.1873479999999</v>
      </c>
      <c r="E31" s="674">
        <v>3551.3514730000002</v>
      </c>
      <c r="F31" s="674">
        <v>3187.794934</v>
      </c>
      <c r="G31" s="674">
        <v>3044.3072240000001</v>
      </c>
      <c r="H31" s="674">
        <v>3062.0704649999998</v>
      </c>
    </row>
    <row r="32" spans="1:8" s="404" customFormat="1" ht="15" x14ac:dyDescent="0.15">
      <c r="A32" s="471" t="s">
        <v>7</v>
      </c>
      <c r="B32" s="674">
        <v>2889.617945</v>
      </c>
      <c r="C32" s="674">
        <v>2889.617945</v>
      </c>
      <c r="D32" s="674">
        <v>1329.982242</v>
      </c>
      <c r="E32" s="674">
        <v>1329.982242</v>
      </c>
      <c r="F32" s="674">
        <v>1740.967975</v>
      </c>
      <c r="G32" s="674">
        <v>3411.967975</v>
      </c>
      <c r="H32" s="674">
        <v>3927.967975</v>
      </c>
    </row>
    <row r="33" spans="1:8" s="404" customFormat="1" ht="30" x14ac:dyDescent="0.15">
      <c r="A33" s="543" t="s">
        <v>552</v>
      </c>
      <c r="B33" s="674">
        <v>92036.370068999997</v>
      </c>
      <c r="C33" s="674">
        <v>92094.287068999998</v>
      </c>
      <c r="D33" s="674">
        <v>94080.762432000003</v>
      </c>
      <c r="E33" s="674">
        <v>94074.409860500004</v>
      </c>
      <c r="F33" s="674">
        <v>95944.046071000004</v>
      </c>
      <c r="G33" s="674">
        <v>95184.022941000003</v>
      </c>
      <c r="H33" s="674">
        <v>94836.513495000007</v>
      </c>
    </row>
    <row r="34" spans="1:8" s="404" customFormat="1" ht="15" x14ac:dyDescent="0.15">
      <c r="A34" s="471" t="s">
        <v>5</v>
      </c>
      <c r="B34" s="674">
        <v>811.84752700000001</v>
      </c>
      <c r="C34" s="674">
        <v>811.84752700000001</v>
      </c>
      <c r="D34" s="674">
        <v>798.58297500000003</v>
      </c>
      <c r="E34" s="674">
        <v>798.58297500000003</v>
      </c>
      <c r="F34" s="674">
        <v>788.81476699999996</v>
      </c>
      <c r="G34" s="674">
        <v>721.98322299999995</v>
      </c>
      <c r="H34" s="674">
        <v>684.98573699999997</v>
      </c>
    </row>
    <row r="35" spans="1:8" s="404" customFormat="1" ht="15" x14ac:dyDescent="0.15">
      <c r="A35" s="471" t="s">
        <v>4</v>
      </c>
      <c r="B35" s="674">
        <v>61.183996999999998</v>
      </c>
      <c r="C35" s="674">
        <v>56.899749</v>
      </c>
      <c r="D35" s="674">
        <v>51.426746000000001</v>
      </c>
      <c r="E35" s="674">
        <v>51.426746000000001</v>
      </c>
      <c r="F35" s="674">
        <v>43.328094999999998</v>
      </c>
      <c r="G35" s="674">
        <v>43.327027999999999</v>
      </c>
      <c r="H35" s="674">
        <v>43.325057000000001</v>
      </c>
    </row>
    <row r="36" spans="1:8" s="404" customFormat="1" ht="30" x14ac:dyDescent="0.15">
      <c r="A36" s="471" t="s">
        <v>3</v>
      </c>
      <c r="B36" s="674">
        <v>3284.6158770000002</v>
      </c>
      <c r="C36" s="674">
        <v>3355.2870477500001</v>
      </c>
      <c r="D36" s="674">
        <v>3307.8771000000002</v>
      </c>
      <c r="E36" s="674">
        <v>3382.2154793499999</v>
      </c>
      <c r="F36" s="674">
        <v>3380.7059399999998</v>
      </c>
      <c r="G36" s="674">
        <v>3493.4413810000001</v>
      </c>
      <c r="H36" s="674">
        <v>3761.2882650000001</v>
      </c>
    </row>
    <row r="37" spans="1:8" s="404" customFormat="1" ht="17.25" customHeight="1" x14ac:dyDescent="0.15">
      <c r="A37" s="471" t="s">
        <v>2</v>
      </c>
      <c r="B37" s="674">
        <v>18977.777074000001</v>
      </c>
      <c r="C37" s="674">
        <v>18977.597074000001</v>
      </c>
      <c r="D37" s="674">
        <v>18498.121655999999</v>
      </c>
      <c r="E37" s="674">
        <v>18498.121655999999</v>
      </c>
      <c r="F37" s="674">
        <v>19795.024530999999</v>
      </c>
      <c r="G37" s="674">
        <v>23568.638728999998</v>
      </c>
      <c r="H37" s="674">
        <v>24634.560554</v>
      </c>
    </row>
    <row r="38" spans="1:8" s="404" customFormat="1" ht="19.5" customHeight="1" x14ac:dyDescent="0.15">
      <c r="A38" s="479" t="s">
        <v>1</v>
      </c>
      <c r="B38" s="675">
        <v>298816.79315699998</v>
      </c>
      <c r="C38" s="675">
        <v>298816.79315699998</v>
      </c>
      <c r="D38" s="675">
        <v>303050.316124</v>
      </c>
      <c r="E38" s="675">
        <v>303050.316124</v>
      </c>
      <c r="F38" s="675">
        <v>305437.48320000002</v>
      </c>
      <c r="G38" s="675">
        <v>325224.48320000002</v>
      </c>
      <c r="H38" s="675">
        <v>330585.78320000001</v>
      </c>
    </row>
    <row r="39" spans="1:8" s="404" customFormat="1" ht="25.5" customHeight="1" x14ac:dyDescent="0.15">
      <c r="A39" s="480" t="s">
        <v>0</v>
      </c>
      <c r="B39" s="676">
        <v>869319.29305500002</v>
      </c>
      <c r="C39" s="676">
        <v>869319.29305500002</v>
      </c>
      <c r="D39" s="676">
        <v>904314.45968900004</v>
      </c>
      <c r="E39" s="676">
        <v>904314.45968900004</v>
      </c>
      <c r="F39" s="676">
        <v>907402.63992099999</v>
      </c>
      <c r="G39" s="676">
        <v>933017.84143499995</v>
      </c>
      <c r="H39" s="676">
        <v>937080.02204199997</v>
      </c>
    </row>
    <row r="40" spans="1:8" ht="36.6" customHeight="1" x14ac:dyDescent="0.2">
      <c r="A40" s="866" t="s">
        <v>1828</v>
      </c>
      <c r="B40" s="867"/>
      <c r="C40" s="867"/>
      <c r="D40" s="867"/>
      <c r="E40" s="867"/>
      <c r="F40" s="867"/>
      <c r="G40" s="867"/>
      <c r="H40" s="868"/>
    </row>
    <row r="42" spans="1:8" x14ac:dyDescent="0.2">
      <c r="B42" s="706"/>
      <c r="C42" s="706"/>
    </row>
    <row r="43" spans="1:8" x14ac:dyDescent="0.2">
      <c r="B43" s="706"/>
      <c r="C43" s="706"/>
    </row>
    <row r="44" spans="1:8" x14ac:dyDescent="0.2">
      <c r="B44" s="706"/>
      <c r="C44" s="706"/>
    </row>
    <row r="45" spans="1:8" x14ac:dyDescent="0.2">
      <c r="B45" s="706"/>
      <c r="C45" s="706"/>
    </row>
    <row r="46" spans="1:8" x14ac:dyDescent="0.2">
      <c r="B46" s="706"/>
      <c r="C46" s="706"/>
    </row>
    <row r="47" spans="1:8" x14ac:dyDescent="0.2">
      <c r="B47" s="706"/>
      <c r="C47" s="706"/>
    </row>
    <row r="48" spans="1:8" x14ac:dyDescent="0.2">
      <c r="B48" s="706"/>
      <c r="C48" s="706"/>
    </row>
    <row r="49" spans="2:3" x14ac:dyDescent="0.2">
      <c r="B49" s="706"/>
      <c r="C49" s="706"/>
    </row>
    <row r="50" spans="2:3" x14ac:dyDescent="0.2">
      <c r="B50" s="706"/>
      <c r="C50" s="706"/>
    </row>
    <row r="51" spans="2:3" x14ac:dyDescent="0.2">
      <c r="B51" s="706"/>
      <c r="C51" s="706"/>
    </row>
    <row r="52" spans="2:3" x14ac:dyDescent="0.2">
      <c r="B52" s="706"/>
      <c r="C52" s="706"/>
    </row>
    <row r="53" spans="2:3" x14ac:dyDescent="0.2">
      <c r="B53" s="706"/>
      <c r="C53" s="706"/>
    </row>
    <row r="54" spans="2:3" x14ac:dyDescent="0.2">
      <c r="B54" s="706"/>
      <c r="C54" s="706"/>
    </row>
    <row r="55" spans="2:3" x14ac:dyDescent="0.2">
      <c r="B55" s="706"/>
      <c r="C55" s="706"/>
    </row>
    <row r="56" spans="2:3" x14ac:dyDescent="0.2">
      <c r="B56" s="706"/>
      <c r="C56" s="706"/>
    </row>
    <row r="57" spans="2:3" x14ac:dyDescent="0.2">
      <c r="B57" s="706"/>
      <c r="C57" s="706"/>
    </row>
    <row r="58" spans="2:3" x14ac:dyDescent="0.2">
      <c r="B58" s="706"/>
      <c r="C58" s="706"/>
    </row>
    <row r="59" spans="2:3" x14ac:dyDescent="0.2">
      <c r="B59" s="706"/>
      <c r="C59" s="706"/>
    </row>
    <row r="60" spans="2:3" x14ac:dyDescent="0.2">
      <c r="B60" s="706"/>
      <c r="C60" s="706"/>
    </row>
    <row r="61" spans="2:3" x14ac:dyDescent="0.2">
      <c r="B61" s="706"/>
      <c r="C61" s="706"/>
    </row>
    <row r="62" spans="2:3" x14ac:dyDescent="0.2">
      <c r="B62" s="706"/>
      <c r="C62" s="706"/>
    </row>
    <row r="63" spans="2:3" x14ac:dyDescent="0.2">
      <c r="B63" s="706"/>
      <c r="C63" s="706"/>
    </row>
    <row r="64" spans="2:3" x14ac:dyDescent="0.2">
      <c r="B64" s="706"/>
      <c r="C64" s="706"/>
    </row>
    <row r="65" spans="2:3" x14ac:dyDescent="0.2">
      <c r="B65" s="706"/>
      <c r="C65" s="706"/>
    </row>
    <row r="66" spans="2:3" x14ac:dyDescent="0.2">
      <c r="B66" s="706"/>
      <c r="C66" s="706"/>
    </row>
    <row r="67" spans="2:3" x14ac:dyDescent="0.2">
      <c r="B67" s="706"/>
      <c r="C67" s="706"/>
    </row>
    <row r="68" spans="2:3" x14ac:dyDescent="0.2">
      <c r="B68" s="706"/>
      <c r="C68" s="706"/>
    </row>
    <row r="69" spans="2:3" x14ac:dyDescent="0.2">
      <c r="B69" s="706"/>
      <c r="C69" s="706"/>
    </row>
    <row r="70" spans="2:3" x14ac:dyDescent="0.2">
      <c r="B70" s="706"/>
      <c r="C70" s="706"/>
    </row>
    <row r="71" spans="2:3" x14ac:dyDescent="0.2">
      <c r="B71" s="706"/>
      <c r="C71" s="706"/>
    </row>
    <row r="72" spans="2:3" x14ac:dyDescent="0.2">
      <c r="B72" s="706"/>
      <c r="C72" s="706"/>
    </row>
    <row r="73" spans="2:3" x14ac:dyDescent="0.2">
      <c r="B73" s="706"/>
      <c r="C73" s="706"/>
    </row>
    <row r="74" spans="2:3" x14ac:dyDescent="0.2">
      <c r="B74" s="706"/>
      <c r="C74" s="706"/>
    </row>
    <row r="75" spans="2:3" x14ac:dyDescent="0.2">
      <c r="B75" s="706"/>
      <c r="C75" s="706"/>
    </row>
    <row r="76" spans="2:3" x14ac:dyDescent="0.2">
      <c r="B76" s="706"/>
      <c r="C76" s="706"/>
    </row>
  </sheetData>
  <mergeCells count="7">
    <mergeCell ref="A40:H40"/>
    <mergeCell ref="A1:H1"/>
    <mergeCell ref="A2:H2"/>
    <mergeCell ref="A3:A4"/>
    <mergeCell ref="B3:C3"/>
    <mergeCell ref="D3:E3"/>
    <mergeCell ref="F3:H3"/>
  </mergeCells>
  <pageMargins left="0.70866141732283472" right="0.70866141732283472" top="0.74803149606299213" bottom="0.74803149606299213" header="0.31496062992125984" footer="0.31496062992125984"/>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16"/>
  <sheetViews>
    <sheetView zoomScaleNormal="100" workbookViewId="0">
      <selection sqref="A1:K4"/>
    </sheetView>
  </sheetViews>
  <sheetFormatPr defaultColWidth="9.140625" defaultRowHeight="12.75" x14ac:dyDescent="0.2"/>
  <cols>
    <col min="1" max="1" width="49.42578125" style="405" customWidth="1"/>
    <col min="2" max="5" width="15.7109375" style="405" customWidth="1"/>
    <col min="6" max="6" width="16.5703125" style="405" customWidth="1"/>
    <col min="7" max="9" width="16.42578125" style="405" customWidth="1"/>
    <col min="10" max="10" width="19.42578125" style="410" customWidth="1"/>
    <col min="11" max="11" width="19.85546875" style="410" customWidth="1"/>
    <col min="12" max="13" width="9.140625" style="405"/>
    <col min="14" max="14" width="9.140625" style="533"/>
    <col min="15" max="16384" width="9.140625" style="405"/>
  </cols>
  <sheetData>
    <row r="1" spans="1:15" s="404" customFormat="1" ht="28.7" customHeight="1" x14ac:dyDescent="0.2">
      <c r="A1" s="869" t="s">
        <v>300</v>
      </c>
      <c r="B1" s="869"/>
      <c r="C1" s="869"/>
      <c r="D1" s="869"/>
      <c r="E1" s="869"/>
      <c r="F1" s="869"/>
      <c r="G1" s="869"/>
      <c r="H1" s="869"/>
      <c r="I1" s="869"/>
      <c r="J1" s="869"/>
      <c r="K1" s="869"/>
      <c r="M1" s="405"/>
      <c r="N1" s="532"/>
    </row>
    <row r="2" spans="1:15" s="404" customFormat="1" ht="42" customHeight="1" x14ac:dyDescent="0.2">
      <c r="A2" s="883" t="s">
        <v>1673</v>
      </c>
      <c r="B2" s="883"/>
      <c r="C2" s="883"/>
      <c r="D2" s="883"/>
      <c r="E2" s="883"/>
      <c r="F2" s="883"/>
      <c r="G2" s="883"/>
      <c r="H2" s="883"/>
      <c r="I2" s="883"/>
      <c r="J2" s="883"/>
      <c r="K2" s="883"/>
      <c r="M2" s="405"/>
      <c r="N2" s="532"/>
    </row>
    <row r="3" spans="1:15" s="404" customFormat="1" ht="34.5" customHeight="1" x14ac:dyDescent="0.2">
      <c r="A3" s="871" t="s">
        <v>454</v>
      </c>
      <c r="B3" s="873" t="s">
        <v>613</v>
      </c>
      <c r="C3" s="874"/>
      <c r="D3" s="873" t="s">
        <v>630</v>
      </c>
      <c r="E3" s="874"/>
      <c r="F3" s="884" t="s">
        <v>1831</v>
      </c>
      <c r="G3" s="885"/>
      <c r="H3" s="885"/>
      <c r="I3" s="886"/>
      <c r="J3" s="887" t="s">
        <v>1677</v>
      </c>
      <c r="K3" s="889" t="s">
        <v>1678</v>
      </c>
      <c r="M3" s="405"/>
      <c r="N3" s="532"/>
    </row>
    <row r="4" spans="1:15" s="404" customFormat="1" ht="98.25" customHeight="1" x14ac:dyDescent="0.2">
      <c r="A4" s="872"/>
      <c r="B4" s="409" t="s">
        <v>614</v>
      </c>
      <c r="C4" s="409" t="s">
        <v>553</v>
      </c>
      <c r="D4" s="409" t="s">
        <v>554</v>
      </c>
      <c r="E4" s="409" t="s">
        <v>549</v>
      </c>
      <c r="F4" s="409" t="s">
        <v>1832</v>
      </c>
      <c r="G4" s="535" t="s">
        <v>1675</v>
      </c>
      <c r="H4" s="535" t="s">
        <v>1674</v>
      </c>
      <c r="I4" s="535" t="s">
        <v>1676</v>
      </c>
      <c r="J4" s="888"/>
      <c r="K4" s="890"/>
      <c r="N4" s="532"/>
    </row>
    <row r="5" spans="1:15" ht="25.5" x14ac:dyDescent="0.2">
      <c r="A5" s="828" t="s">
        <v>32</v>
      </c>
      <c r="B5" s="829">
        <v>2221.8638289999999</v>
      </c>
      <c r="C5" s="829">
        <v>2265.0070350000001</v>
      </c>
      <c r="D5" s="829">
        <v>2286.1391990000002</v>
      </c>
      <c r="E5" s="829">
        <v>2346.2828049999998</v>
      </c>
      <c r="F5" s="829">
        <v>2349.5103039999999</v>
      </c>
      <c r="G5" s="829">
        <v>2350.0103039999999</v>
      </c>
      <c r="H5" s="829">
        <v>2338.9479030000002</v>
      </c>
      <c r="I5" s="829">
        <v>2352.2381329999998</v>
      </c>
      <c r="J5" s="829">
        <v>2.7938414698430498</v>
      </c>
      <c r="K5" s="829">
        <v>0.158868274193395</v>
      </c>
      <c r="N5" s="837"/>
      <c r="O5" s="837"/>
    </row>
    <row r="6" spans="1:15" x14ac:dyDescent="0.2">
      <c r="A6" s="830" t="s">
        <v>36</v>
      </c>
      <c r="B6" s="831">
        <v>1742.211237</v>
      </c>
      <c r="C6" s="831">
        <v>1742.211237</v>
      </c>
      <c r="D6" s="831">
        <v>1742.2121950000001</v>
      </c>
      <c r="E6" s="831">
        <v>1742.2121950000001</v>
      </c>
      <c r="F6" s="831">
        <v>1742.711671</v>
      </c>
      <c r="G6" s="831">
        <v>1742.711671</v>
      </c>
      <c r="H6" s="831">
        <v>1743.011671</v>
      </c>
      <c r="I6" s="831">
        <v>1743.211671</v>
      </c>
      <c r="J6" s="832">
        <v>2.86690680637776E-2</v>
      </c>
      <c r="K6" s="832">
        <v>2.86690680637776E-2</v>
      </c>
      <c r="N6" s="837"/>
      <c r="O6" s="837"/>
    </row>
    <row r="7" spans="1:15" x14ac:dyDescent="0.2">
      <c r="A7" s="830" t="s">
        <v>38</v>
      </c>
      <c r="B7" s="831">
        <v>479.65259200000003</v>
      </c>
      <c r="C7" s="831">
        <v>522.79579799999999</v>
      </c>
      <c r="D7" s="831">
        <v>543.92700400000001</v>
      </c>
      <c r="E7" s="831">
        <v>604.07060999999999</v>
      </c>
      <c r="F7" s="831">
        <v>606.798633</v>
      </c>
      <c r="G7" s="831">
        <v>607.298633</v>
      </c>
      <c r="H7" s="831">
        <v>595.93623200000002</v>
      </c>
      <c r="I7" s="831">
        <v>609.02646200000004</v>
      </c>
      <c r="J7" s="832">
        <v>11.650759850856801</v>
      </c>
      <c r="K7" s="832">
        <v>0.53437842307873495</v>
      </c>
      <c r="N7" s="837"/>
      <c r="O7" s="837"/>
    </row>
    <row r="8" spans="1:15" ht="25.5" x14ac:dyDescent="0.2">
      <c r="A8" s="828" t="s">
        <v>31</v>
      </c>
      <c r="B8" s="829">
        <v>587.40179000000001</v>
      </c>
      <c r="C8" s="829">
        <v>764.35832700000003</v>
      </c>
      <c r="D8" s="829">
        <v>642.41704100000004</v>
      </c>
      <c r="E8" s="829">
        <v>668.84986400000003</v>
      </c>
      <c r="F8" s="829">
        <v>653.88510299999996</v>
      </c>
      <c r="G8" s="829">
        <v>661.16572299999996</v>
      </c>
      <c r="H8" s="829">
        <v>614.92442300000005</v>
      </c>
      <c r="I8" s="829">
        <v>606.20286699999997</v>
      </c>
      <c r="J8" s="829">
        <v>2.9239354101511701</v>
      </c>
      <c r="K8" s="829">
        <v>-1.1438073538245399</v>
      </c>
      <c r="N8" s="837"/>
      <c r="O8" s="837"/>
    </row>
    <row r="9" spans="1:15" ht="38.25" x14ac:dyDescent="0.2">
      <c r="A9" s="830" t="s">
        <v>1716</v>
      </c>
      <c r="B9" s="831">
        <v>587.40179000000001</v>
      </c>
      <c r="C9" s="831">
        <v>764.35832700000003</v>
      </c>
      <c r="D9" s="831">
        <v>642.41704100000004</v>
      </c>
      <c r="E9" s="831">
        <v>668.84986400000003</v>
      </c>
      <c r="F9" s="831">
        <v>653.88510299999996</v>
      </c>
      <c r="G9" s="831">
        <v>661.16572299999996</v>
      </c>
      <c r="H9" s="831">
        <v>614.92442300000005</v>
      </c>
      <c r="I9" s="831">
        <v>606.20286699999997</v>
      </c>
      <c r="J9" s="832">
        <v>2.9239354101511701</v>
      </c>
      <c r="K9" s="832">
        <v>-1.1438073538245399</v>
      </c>
      <c r="N9" s="837"/>
      <c r="O9" s="837"/>
    </row>
    <row r="10" spans="1:15" x14ac:dyDescent="0.2">
      <c r="A10" s="828" t="s">
        <v>30</v>
      </c>
      <c r="B10" s="829">
        <v>118071.154562</v>
      </c>
      <c r="C10" s="829">
        <v>119422.044211</v>
      </c>
      <c r="D10" s="829">
        <v>119993.146637</v>
      </c>
      <c r="E10" s="829">
        <v>119361.974294</v>
      </c>
      <c r="F10" s="829">
        <v>123269.587575</v>
      </c>
      <c r="G10" s="829">
        <v>123842.11257500001</v>
      </c>
      <c r="H10" s="829">
        <v>125269.805798</v>
      </c>
      <c r="I10" s="829">
        <v>127057.242147</v>
      </c>
      <c r="J10" s="829">
        <v>3.20765480852319</v>
      </c>
      <c r="K10" s="829">
        <v>3.7534049746571698</v>
      </c>
      <c r="N10" s="837"/>
      <c r="O10" s="837"/>
    </row>
    <row r="11" spans="1:15" x14ac:dyDescent="0.2">
      <c r="A11" s="830" t="s">
        <v>40</v>
      </c>
      <c r="B11" s="831">
        <v>2258.8478380000001</v>
      </c>
      <c r="C11" s="831">
        <v>2261.6087040000002</v>
      </c>
      <c r="D11" s="831">
        <v>3140.7135939999998</v>
      </c>
      <c r="E11" s="831">
        <v>3150.87446</v>
      </c>
      <c r="F11" s="831">
        <v>2320.9529240000002</v>
      </c>
      <c r="G11" s="831">
        <v>2320.9529240000002</v>
      </c>
      <c r="H11" s="831">
        <v>2318.7936669999999</v>
      </c>
      <c r="I11" s="831">
        <v>2100.0700689999999</v>
      </c>
      <c r="J11" s="832">
        <v>-26.101095991881099</v>
      </c>
      <c r="K11" s="832">
        <v>-26.3394034429414</v>
      </c>
      <c r="N11" s="837"/>
      <c r="O11" s="837"/>
    </row>
    <row r="12" spans="1:15" ht="25.5" x14ac:dyDescent="0.2">
      <c r="A12" s="830" t="s">
        <v>565</v>
      </c>
      <c r="B12" s="831">
        <v>29373.559827000001</v>
      </c>
      <c r="C12" s="831">
        <v>28517.276967000002</v>
      </c>
      <c r="D12" s="831">
        <v>29393.331808999999</v>
      </c>
      <c r="E12" s="831">
        <v>28241.276948999999</v>
      </c>
      <c r="F12" s="831">
        <v>30560.760252</v>
      </c>
      <c r="G12" s="831">
        <v>30336.560251999999</v>
      </c>
      <c r="H12" s="831">
        <v>30313.760252</v>
      </c>
      <c r="I12" s="831">
        <v>29978.760252</v>
      </c>
      <c r="J12" s="832">
        <v>3.2089878382252301</v>
      </c>
      <c r="K12" s="832">
        <v>7.4192229578846698</v>
      </c>
      <c r="N12" s="837"/>
      <c r="O12" s="837"/>
    </row>
    <row r="13" spans="1:15" x14ac:dyDescent="0.2">
      <c r="A13" s="830" t="s">
        <v>45</v>
      </c>
      <c r="B13" s="831">
        <v>73288.987938000006</v>
      </c>
      <c r="C13" s="831">
        <v>73740.079041999998</v>
      </c>
      <c r="D13" s="831">
        <v>74118.574686000007</v>
      </c>
      <c r="E13" s="831">
        <v>74408.641327999998</v>
      </c>
      <c r="F13" s="831">
        <v>76577.464019000006</v>
      </c>
      <c r="G13" s="831">
        <v>77168.889018999995</v>
      </c>
      <c r="H13" s="831">
        <v>78447.326000000001</v>
      </c>
      <c r="I13" s="831">
        <v>80273.107999999993</v>
      </c>
      <c r="J13" s="832">
        <v>4.11545195778859</v>
      </c>
      <c r="K13" s="832">
        <v>3.7095794812763501</v>
      </c>
      <c r="N13" s="837"/>
      <c r="O13" s="837"/>
    </row>
    <row r="14" spans="1:15" x14ac:dyDescent="0.2">
      <c r="A14" s="830" t="s">
        <v>325</v>
      </c>
      <c r="B14" s="831">
        <v>2006.301653</v>
      </c>
      <c r="C14" s="831">
        <v>1986.581304</v>
      </c>
      <c r="D14" s="831">
        <v>1915.6546020000001</v>
      </c>
      <c r="E14" s="831">
        <v>1872.526359</v>
      </c>
      <c r="F14" s="831">
        <v>1797.240211</v>
      </c>
      <c r="G14" s="831">
        <v>1798.740211</v>
      </c>
      <c r="H14" s="831">
        <v>1964.3112080000001</v>
      </c>
      <c r="I14" s="831">
        <v>1958.7612079999999</v>
      </c>
      <c r="J14" s="832">
        <v>-6.10310391434541</v>
      </c>
      <c r="K14" s="832">
        <v>-3.9404597775277499</v>
      </c>
      <c r="N14" s="837"/>
      <c r="O14" s="837"/>
    </row>
    <row r="15" spans="1:15" x14ac:dyDescent="0.2">
      <c r="A15" s="830" t="s">
        <v>433</v>
      </c>
      <c r="B15" s="831">
        <v>34.431919000000001</v>
      </c>
      <c r="C15" s="831">
        <v>37.103470000000002</v>
      </c>
      <c r="D15" s="831">
        <v>35.355082000000003</v>
      </c>
      <c r="E15" s="831">
        <v>35.355082000000003</v>
      </c>
      <c r="F15" s="831">
        <v>35.440424</v>
      </c>
      <c r="G15" s="831">
        <v>35.440424</v>
      </c>
      <c r="H15" s="831">
        <v>35.437317999999998</v>
      </c>
      <c r="I15" s="831">
        <v>35.434463000000001</v>
      </c>
      <c r="J15" s="832">
        <v>0.24138538272941901</v>
      </c>
      <c r="K15" s="832">
        <v>0.24138538272941901</v>
      </c>
      <c r="N15" s="837"/>
      <c r="O15" s="837"/>
    </row>
    <row r="16" spans="1:15" ht="25.5" x14ac:dyDescent="0.2">
      <c r="A16" s="830" t="s">
        <v>566</v>
      </c>
      <c r="B16" s="831">
        <v>92.691291000000007</v>
      </c>
      <c r="C16" s="831">
        <v>280.21195799999998</v>
      </c>
      <c r="D16" s="831">
        <v>42.992348</v>
      </c>
      <c r="E16" s="831">
        <v>222.02108699999999</v>
      </c>
      <c r="F16" s="831">
        <v>69.136598000000006</v>
      </c>
      <c r="G16" s="831">
        <v>70.136598000000006</v>
      </c>
      <c r="H16" s="831">
        <v>70.422224999999997</v>
      </c>
      <c r="I16" s="831">
        <v>107.652151</v>
      </c>
      <c r="J16" s="832">
        <v>63.1373983109739</v>
      </c>
      <c r="K16" s="832">
        <v>-68.409938466790805</v>
      </c>
      <c r="N16" s="837"/>
      <c r="O16" s="837"/>
    </row>
    <row r="17" spans="1:15" ht="25.5" x14ac:dyDescent="0.2">
      <c r="A17" s="830" t="s">
        <v>567</v>
      </c>
      <c r="B17" s="831">
        <v>11016.334096</v>
      </c>
      <c r="C17" s="831">
        <v>12599.182766</v>
      </c>
      <c r="D17" s="831">
        <v>11346.524515999999</v>
      </c>
      <c r="E17" s="831">
        <v>11431.279028999999</v>
      </c>
      <c r="F17" s="831">
        <v>11908.593147</v>
      </c>
      <c r="G17" s="831">
        <v>12111.393147000001</v>
      </c>
      <c r="H17" s="831">
        <v>12119.755128000001</v>
      </c>
      <c r="I17" s="831">
        <v>12603.456004</v>
      </c>
      <c r="J17" s="832">
        <v>6.7409948299273603</v>
      </c>
      <c r="K17" s="832">
        <v>5.9495889854024302</v>
      </c>
      <c r="N17" s="837"/>
      <c r="O17" s="837"/>
    </row>
    <row r="18" spans="1:15" x14ac:dyDescent="0.2">
      <c r="A18" s="828" t="s">
        <v>29</v>
      </c>
      <c r="B18" s="829">
        <v>25843.968113020001</v>
      </c>
      <c r="C18" s="829">
        <v>25370.143329639999</v>
      </c>
      <c r="D18" s="829">
        <v>25230.426989020001</v>
      </c>
      <c r="E18" s="829">
        <v>24016.72143302</v>
      </c>
      <c r="F18" s="829">
        <v>25586.857821000001</v>
      </c>
      <c r="G18" s="829">
        <v>25491.099616</v>
      </c>
      <c r="H18" s="829">
        <v>27300.092347000002</v>
      </c>
      <c r="I18" s="829">
        <v>28339.891930000002</v>
      </c>
      <c r="J18" s="829">
        <v>1.0331677188556401</v>
      </c>
      <c r="K18" s="829">
        <v>6.1389652500732703</v>
      </c>
      <c r="N18" s="837"/>
      <c r="O18" s="837"/>
    </row>
    <row r="19" spans="1:15" x14ac:dyDescent="0.2">
      <c r="A19" s="830" t="s">
        <v>329</v>
      </c>
      <c r="B19" s="831">
        <v>7.0263779700000004</v>
      </c>
      <c r="C19" s="831">
        <v>7.6297269700000001</v>
      </c>
      <c r="D19" s="831">
        <v>6.5862139700000002</v>
      </c>
      <c r="E19" s="831">
        <v>6.5862139700000002</v>
      </c>
      <c r="F19" s="831">
        <v>7.521058</v>
      </c>
      <c r="G19" s="831">
        <v>7.5208349999999999</v>
      </c>
      <c r="H19" s="831">
        <v>7.6673099999999996</v>
      </c>
      <c r="I19" s="831">
        <v>7.7732289999999997</v>
      </c>
      <c r="J19" s="832">
        <v>14.190565843399099</v>
      </c>
      <c r="K19" s="832">
        <v>14.190565843399099</v>
      </c>
      <c r="N19" s="837"/>
      <c r="O19" s="837"/>
    </row>
    <row r="20" spans="1:15" x14ac:dyDescent="0.2">
      <c r="A20" s="830" t="s">
        <v>330</v>
      </c>
      <c r="B20" s="831">
        <v>1049.3297520000001</v>
      </c>
      <c r="C20" s="831">
        <v>1286.21819</v>
      </c>
      <c r="D20" s="831">
        <v>1180.1292800000001</v>
      </c>
      <c r="E20" s="831">
        <v>1141.589653</v>
      </c>
      <c r="F20" s="831">
        <v>1182.710366</v>
      </c>
      <c r="G20" s="831">
        <v>1182.710366</v>
      </c>
      <c r="H20" s="831">
        <v>1184.7077870000001</v>
      </c>
      <c r="I20" s="831">
        <v>1182.200677</v>
      </c>
      <c r="J20" s="832">
        <v>0.218712139741157</v>
      </c>
      <c r="K20" s="832">
        <v>3.6020572621640699</v>
      </c>
      <c r="N20" s="837"/>
      <c r="O20" s="837"/>
    </row>
    <row r="21" spans="1:15" x14ac:dyDescent="0.2">
      <c r="A21" s="830" t="s">
        <v>331</v>
      </c>
      <c r="B21" s="831">
        <v>35.396053000000002</v>
      </c>
      <c r="C21" s="831">
        <v>40.252638789999999</v>
      </c>
      <c r="D21" s="831">
        <v>34.807074999999998</v>
      </c>
      <c r="E21" s="831">
        <v>34.884653999999998</v>
      </c>
      <c r="F21" s="831">
        <v>36.089027000000002</v>
      </c>
      <c r="G21" s="831">
        <v>36.089027000000002</v>
      </c>
      <c r="H21" s="831">
        <v>36.019776999999998</v>
      </c>
      <c r="I21" s="831">
        <v>35.733432000000001</v>
      </c>
      <c r="J21" s="832">
        <v>3.6830213397707499</v>
      </c>
      <c r="K21" s="832">
        <v>3.4524435873722701</v>
      </c>
      <c r="N21" s="837"/>
      <c r="O21" s="837"/>
    </row>
    <row r="22" spans="1:15" x14ac:dyDescent="0.2">
      <c r="A22" s="830" t="s">
        <v>332</v>
      </c>
      <c r="B22" s="831">
        <v>466.01491299999998</v>
      </c>
      <c r="C22" s="831">
        <v>596.21450000000004</v>
      </c>
      <c r="D22" s="831">
        <v>428.05742600000002</v>
      </c>
      <c r="E22" s="831">
        <v>428.05742600000002</v>
      </c>
      <c r="F22" s="831">
        <v>392.13057600000002</v>
      </c>
      <c r="G22" s="831">
        <v>392.13057600000002</v>
      </c>
      <c r="H22" s="831">
        <v>390.964946</v>
      </c>
      <c r="I22" s="831">
        <v>390.94811199999998</v>
      </c>
      <c r="J22" s="832">
        <v>-8.3929977189555807</v>
      </c>
      <c r="K22" s="832">
        <v>-8.3929977189555807</v>
      </c>
      <c r="N22" s="837"/>
      <c r="O22" s="837"/>
    </row>
    <row r="23" spans="1:15" x14ac:dyDescent="0.2">
      <c r="A23" s="830" t="s">
        <v>52</v>
      </c>
      <c r="B23" s="831">
        <v>23.710397</v>
      </c>
      <c r="C23" s="831">
        <v>29.059408999999999</v>
      </c>
      <c r="D23" s="831">
        <v>24.795939000000001</v>
      </c>
      <c r="E23" s="831">
        <v>24.854607999999999</v>
      </c>
      <c r="F23" s="831">
        <v>22.946809999999999</v>
      </c>
      <c r="G23" s="831">
        <v>22.946809999999999</v>
      </c>
      <c r="H23" s="831">
        <v>22.938794000000001</v>
      </c>
      <c r="I23" s="831">
        <v>16.932527</v>
      </c>
      <c r="J23" s="832">
        <v>-7.4573864696150496</v>
      </c>
      <c r="K23" s="832">
        <v>-7.6758321837141796</v>
      </c>
      <c r="N23" s="837"/>
      <c r="O23" s="837"/>
    </row>
    <row r="24" spans="1:15" x14ac:dyDescent="0.2">
      <c r="A24" s="830" t="s">
        <v>333</v>
      </c>
      <c r="B24" s="831">
        <v>63.314605</v>
      </c>
      <c r="C24" s="831">
        <v>64.468697000000006</v>
      </c>
      <c r="D24" s="831">
        <v>82.324070000000006</v>
      </c>
      <c r="E24" s="831">
        <v>82.474069999999998</v>
      </c>
      <c r="F24" s="831">
        <v>63.602429999999998</v>
      </c>
      <c r="G24" s="831">
        <v>65.102429999999998</v>
      </c>
      <c r="H24" s="831">
        <v>66.553259999999995</v>
      </c>
      <c r="I24" s="831">
        <v>75.046672999999998</v>
      </c>
      <c r="J24" s="832">
        <v>-20.919325295748902</v>
      </c>
      <c r="K24" s="832">
        <v>-21.063153546320699</v>
      </c>
      <c r="N24" s="837"/>
      <c r="O24" s="837"/>
    </row>
    <row r="25" spans="1:15" s="836" customFormat="1" x14ac:dyDescent="0.2">
      <c r="A25" s="833" t="s">
        <v>1824</v>
      </c>
      <c r="B25" s="834">
        <v>145.905317</v>
      </c>
      <c r="C25" s="834">
        <v>148.62538900000001</v>
      </c>
      <c r="D25" s="834">
        <v>155.797259</v>
      </c>
      <c r="E25" s="834">
        <v>155.88173900000001</v>
      </c>
      <c r="F25" s="834">
        <v>164.891752</v>
      </c>
      <c r="G25" s="834">
        <v>167.391752</v>
      </c>
      <c r="H25" s="834">
        <v>147.61351500000001</v>
      </c>
      <c r="I25" s="834">
        <v>146.713798</v>
      </c>
      <c r="J25" s="835">
        <v>7.4420391439620897</v>
      </c>
      <c r="K25" s="835">
        <v>7.3838110055982904</v>
      </c>
      <c r="L25" s="405"/>
      <c r="M25" s="405"/>
      <c r="N25" s="837"/>
      <c r="O25" s="837"/>
    </row>
    <row r="26" spans="1:15" s="836" customFormat="1" ht="25.5" x14ac:dyDescent="0.2">
      <c r="A26" s="830" t="s">
        <v>55</v>
      </c>
      <c r="B26" s="831">
        <v>22732.539735999999</v>
      </c>
      <c r="C26" s="831">
        <v>21784.509750000001</v>
      </c>
      <c r="D26" s="831">
        <v>20871.706416000001</v>
      </c>
      <c r="E26" s="831">
        <v>20671.706416000001</v>
      </c>
      <c r="F26" s="831">
        <v>21361.706416000001</v>
      </c>
      <c r="G26" s="831">
        <v>21361.706416000001</v>
      </c>
      <c r="H26" s="831">
        <v>24087.006416</v>
      </c>
      <c r="I26" s="831">
        <v>25167.006416</v>
      </c>
      <c r="J26" s="832">
        <v>2.3476757972427702</v>
      </c>
      <c r="K26" s="832">
        <v>3.3378957020497202</v>
      </c>
      <c r="L26" s="405"/>
      <c r="M26" s="405"/>
      <c r="N26" s="837"/>
      <c r="O26" s="837"/>
    </row>
    <row r="27" spans="1:15" x14ac:dyDescent="0.2">
      <c r="A27" s="830" t="s">
        <v>56</v>
      </c>
      <c r="B27" s="831">
        <v>636.22947199999999</v>
      </c>
      <c r="C27" s="831">
        <v>651.51912800000002</v>
      </c>
      <c r="D27" s="831">
        <v>1746.1614930000001</v>
      </c>
      <c r="E27" s="831">
        <v>761.16149299999995</v>
      </c>
      <c r="F27" s="831">
        <v>1619.6299959999999</v>
      </c>
      <c r="G27" s="831">
        <v>1519.6299959999999</v>
      </c>
      <c r="H27" s="831">
        <v>622.15168800000004</v>
      </c>
      <c r="I27" s="831">
        <v>581.03191400000003</v>
      </c>
      <c r="J27" s="832">
        <v>-12.9731126192004</v>
      </c>
      <c r="K27" s="832">
        <v>99.646199916211501</v>
      </c>
      <c r="N27" s="837"/>
      <c r="O27" s="837"/>
    </row>
    <row r="28" spans="1:15" ht="25.5" x14ac:dyDescent="0.2">
      <c r="A28" s="830" t="s">
        <v>335</v>
      </c>
      <c r="B28" s="831">
        <v>72.860341000000005</v>
      </c>
      <c r="C28" s="831">
        <v>132.34506099999999</v>
      </c>
      <c r="D28" s="831">
        <v>79.417962000000003</v>
      </c>
      <c r="E28" s="831">
        <v>86.273517999999996</v>
      </c>
      <c r="F28" s="831">
        <v>105.60686099999999</v>
      </c>
      <c r="G28" s="831">
        <v>106.10686099999999</v>
      </c>
      <c r="H28" s="831">
        <v>95.240847000000002</v>
      </c>
      <c r="I28" s="831">
        <v>97.479915000000005</v>
      </c>
      <c r="J28" s="832">
        <v>33.605620602553302</v>
      </c>
      <c r="K28" s="832">
        <v>22.9889118466225</v>
      </c>
      <c r="N28" s="837"/>
      <c r="O28" s="837"/>
    </row>
    <row r="29" spans="1:15" ht="25.5" x14ac:dyDescent="0.2">
      <c r="A29" s="830" t="s">
        <v>336</v>
      </c>
      <c r="B29" s="831">
        <v>586.11517700000002</v>
      </c>
      <c r="C29" s="831">
        <v>593.69344218000003</v>
      </c>
      <c r="D29" s="831">
        <v>595.54771100000005</v>
      </c>
      <c r="E29" s="831">
        <v>596.76329099999998</v>
      </c>
      <c r="F29" s="831">
        <v>605.49260800000002</v>
      </c>
      <c r="G29" s="831">
        <v>605.49260800000002</v>
      </c>
      <c r="H29" s="831">
        <v>615.03486599999997</v>
      </c>
      <c r="I29" s="831">
        <v>614.84787900000003</v>
      </c>
      <c r="J29" s="832">
        <v>1.6698741035040301</v>
      </c>
      <c r="K29" s="832">
        <v>1.46277713988947</v>
      </c>
      <c r="N29" s="837"/>
      <c r="O29" s="837"/>
    </row>
    <row r="30" spans="1:15" ht="25.5" x14ac:dyDescent="0.2">
      <c r="A30" s="830" t="s">
        <v>337</v>
      </c>
      <c r="B30" s="831">
        <v>18.001142049999999</v>
      </c>
      <c r="C30" s="831">
        <v>22.580513669999998</v>
      </c>
      <c r="D30" s="831">
        <v>17.532538049999999</v>
      </c>
      <c r="E30" s="831">
        <v>18.674745049999999</v>
      </c>
      <c r="F30" s="831">
        <v>16.968610000000002</v>
      </c>
      <c r="G30" s="831">
        <v>16.710628</v>
      </c>
      <c r="H30" s="831">
        <v>16.706261000000001</v>
      </c>
      <c r="I30" s="831">
        <v>16.696480000000001</v>
      </c>
      <c r="J30" s="832">
        <v>-4.6879125409911797</v>
      </c>
      <c r="K30" s="832">
        <v>-10.517503959177199</v>
      </c>
      <c r="N30" s="837"/>
      <c r="O30" s="837"/>
    </row>
    <row r="31" spans="1:15" x14ac:dyDescent="0.2">
      <c r="A31" s="830" t="s">
        <v>338</v>
      </c>
      <c r="B31" s="831">
        <v>3.775163</v>
      </c>
      <c r="C31" s="831">
        <v>4.6228290300000001</v>
      </c>
      <c r="D31" s="831">
        <v>4.0499799999999997</v>
      </c>
      <c r="E31" s="831">
        <v>4.0499799999999997</v>
      </c>
      <c r="F31" s="831">
        <v>4.0087010000000003</v>
      </c>
      <c r="G31" s="831">
        <v>4.0087010000000003</v>
      </c>
      <c r="H31" s="831">
        <v>3.9353229999999999</v>
      </c>
      <c r="I31" s="831">
        <v>3.9329770000000002</v>
      </c>
      <c r="J31" s="832">
        <v>-1.0192396011831999</v>
      </c>
      <c r="K31" s="832">
        <v>-1.0192396011831999</v>
      </c>
      <c r="N31" s="837"/>
      <c r="O31" s="837"/>
    </row>
    <row r="32" spans="1:15" ht="25.5" x14ac:dyDescent="0.2">
      <c r="A32" s="830" t="s">
        <v>568</v>
      </c>
      <c r="B32" s="831">
        <v>3.7496670000000001</v>
      </c>
      <c r="C32" s="831">
        <v>8.4040549999999996</v>
      </c>
      <c r="D32" s="831">
        <v>3.5136259999999999</v>
      </c>
      <c r="E32" s="831">
        <v>3.7636259999999999</v>
      </c>
      <c r="F32" s="831">
        <v>3.55261</v>
      </c>
      <c r="G32" s="831">
        <v>3.55261</v>
      </c>
      <c r="H32" s="831">
        <v>3.5515569999999999</v>
      </c>
      <c r="I32" s="831">
        <v>3.547901</v>
      </c>
      <c r="J32" s="832">
        <v>1.10950909402423</v>
      </c>
      <c r="K32" s="832">
        <v>-5.6067207528059404</v>
      </c>
      <c r="N32" s="837"/>
      <c r="O32" s="837"/>
    </row>
    <row r="33" spans="1:15" x14ac:dyDescent="0.2">
      <c r="A33" s="828" t="s">
        <v>28</v>
      </c>
      <c r="B33" s="829">
        <v>20444.201126</v>
      </c>
      <c r="C33" s="829">
        <v>22545.23900301</v>
      </c>
      <c r="D33" s="829">
        <v>20761.593816000001</v>
      </c>
      <c r="E33" s="829">
        <v>21486.696682000002</v>
      </c>
      <c r="F33" s="829">
        <v>22602.815205999999</v>
      </c>
      <c r="G33" s="829">
        <v>22586.815205999999</v>
      </c>
      <c r="H33" s="829">
        <v>22192.187411999999</v>
      </c>
      <c r="I33" s="829">
        <v>22098.112667000001</v>
      </c>
      <c r="J33" s="829">
        <v>8.7913356083162899</v>
      </c>
      <c r="K33" s="829">
        <v>5.1199983891502496</v>
      </c>
      <c r="N33" s="837"/>
      <c r="O33" s="837"/>
    </row>
    <row r="34" spans="1:15" ht="25.5" x14ac:dyDescent="0.2">
      <c r="A34" s="830" t="s">
        <v>57</v>
      </c>
      <c r="B34" s="831">
        <v>6166.483416</v>
      </c>
      <c r="C34" s="831">
        <v>6986.3046720000002</v>
      </c>
      <c r="D34" s="831">
        <v>6414.2551679999997</v>
      </c>
      <c r="E34" s="831">
        <v>6671.922251</v>
      </c>
      <c r="F34" s="831">
        <v>6583.7614400000002</v>
      </c>
      <c r="G34" s="831">
        <v>6567.7614400000002</v>
      </c>
      <c r="H34" s="831">
        <v>6600.444039</v>
      </c>
      <c r="I34" s="831">
        <v>6646.3962979999997</v>
      </c>
      <c r="J34" s="832">
        <v>2.3932049470969901</v>
      </c>
      <c r="K34" s="832">
        <v>-1.56118142690269</v>
      </c>
      <c r="N34" s="837"/>
      <c r="O34" s="837"/>
    </row>
    <row r="35" spans="1:15" x14ac:dyDescent="0.2">
      <c r="A35" s="830" t="s">
        <v>58</v>
      </c>
      <c r="B35" s="831">
        <v>4988.8319439999996</v>
      </c>
      <c r="C35" s="831">
        <v>5919.8286900000003</v>
      </c>
      <c r="D35" s="831">
        <v>5300.0011299999996</v>
      </c>
      <c r="E35" s="831">
        <v>5474.2195119999997</v>
      </c>
      <c r="F35" s="831">
        <v>5433.0799539999998</v>
      </c>
      <c r="G35" s="831">
        <v>5433.0799539999998</v>
      </c>
      <c r="H35" s="831">
        <v>5178.8794669999997</v>
      </c>
      <c r="I35" s="831">
        <v>5117.4318469999998</v>
      </c>
      <c r="J35" s="832">
        <v>2.51092067219993</v>
      </c>
      <c r="K35" s="832">
        <v>-0.75151458413054695</v>
      </c>
      <c r="N35" s="837"/>
      <c r="O35" s="837"/>
    </row>
    <row r="36" spans="1:15" x14ac:dyDescent="0.2">
      <c r="A36" s="830" t="s">
        <v>618</v>
      </c>
      <c r="B36" s="831">
        <v>2017.259691</v>
      </c>
      <c r="C36" s="831">
        <v>2384.060911</v>
      </c>
      <c r="D36" s="831">
        <v>2112.2124610000001</v>
      </c>
      <c r="E36" s="831">
        <v>2156.6304829999999</v>
      </c>
      <c r="F36" s="831">
        <v>2131.2426620000001</v>
      </c>
      <c r="G36" s="831">
        <v>2131.2426620000001</v>
      </c>
      <c r="H36" s="831">
        <v>2036.4236289999999</v>
      </c>
      <c r="I36" s="831">
        <v>1986.184207</v>
      </c>
      <c r="J36" s="832">
        <v>0.90096054972568096</v>
      </c>
      <c r="K36" s="832">
        <v>-1.1771984677080101</v>
      </c>
      <c r="N36" s="837"/>
      <c r="O36" s="837"/>
    </row>
    <row r="37" spans="1:15" x14ac:dyDescent="0.2">
      <c r="A37" s="830" t="s">
        <v>60</v>
      </c>
      <c r="B37" s="831">
        <v>2580.6467579999999</v>
      </c>
      <c r="C37" s="831">
        <v>3074.853415</v>
      </c>
      <c r="D37" s="831">
        <v>2716.1511679999999</v>
      </c>
      <c r="E37" s="831">
        <v>2826.7408479999999</v>
      </c>
      <c r="F37" s="831">
        <v>2785.8597770000001</v>
      </c>
      <c r="G37" s="831">
        <v>2785.8597770000001</v>
      </c>
      <c r="H37" s="831">
        <v>2738.3935369999999</v>
      </c>
      <c r="I37" s="831">
        <v>2703.3302640000002</v>
      </c>
      <c r="J37" s="832">
        <v>2.5664480615535399</v>
      </c>
      <c r="K37" s="832">
        <v>-1.4462263503541199</v>
      </c>
      <c r="N37" s="837"/>
      <c r="O37" s="837"/>
    </row>
    <row r="38" spans="1:15" ht="25.5" x14ac:dyDescent="0.2">
      <c r="A38" s="830" t="s">
        <v>62</v>
      </c>
      <c r="B38" s="831">
        <v>3695.279168</v>
      </c>
      <c r="C38" s="831">
        <v>4180.1694730099998</v>
      </c>
      <c r="D38" s="831">
        <v>3221.7265689999999</v>
      </c>
      <c r="E38" s="831">
        <v>3359.9362679999999</v>
      </c>
      <c r="F38" s="831">
        <v>4360.1240529999995</v>
      </c>
      <c r="G38" s="831">
        <v>4360.1240529999995</v>
      </c>
      <c r="H38" s="831">
        <v>4788.0467399999998</v>
      </c>
      <c r="I38" s="831">
        <v>4794.7700510000004</v>
      </c>
      <c r="J38" s="832">
        <v>35.335012441895401</v>
      </c>
      <c r="K38" s="832">
        <v>29.768058237466501</v>
      </c>
      <c r="N38" s="837"/>
      <c r="O38" s="837"/>
    </row>
    <row r="39" spans="1:15" x14ac:dyDescent="0.2">
      <c r="A39" s="830" t="s">
        <v>569</v>
      </c>
      <c r="B39" s="831">
        <v>995.70014900000001</v>
      </c>
      <c r="C39" s="831">
        <v>2.1842E-2</v>
      </c>
      <c r="D39" s="831">
        <v>997.24731999999995</v>
      </c>
      <c r="E39" s="831">
        <v>997.24731999999995</v>
      </c>
      <c r="F39" s="831">
        <v>1308.7473199999999</v>
      </c>
      <c r="G39" s="831">
        <v>1308.7473199999999</v>
      </c>
      <c r="H39" s="831">
        <v>850</v>
      </c>
      <c r="I39" s="831">
        <v>850</v>
      </c>
      <c r="J39" s="832">
        <v>31.2359826647617</v>
      </c>
      <c r="K39" s="832">
        <v>31.2359826647617</v>
      </c>
      <c r="N39" s="837"/>
      <c r="O39" s="837"/>
    </row>
    <row r="40" spans="1:15" x14ac:dyDescent="0.2">
      <c r="A40" s="828" t="s">
        <v>27</v>
      </c>
      <c r="B40" s="829">
        <v>8466.9464900000003</v>
      </c>
      <c r="C40" s="829">
        <v>9127.1272279999994</v>
      </c>
      <c r="D40" s="829">
        <v>8766.7986230000006</v>
      </c>
      <c r="E40" s="829">
        <v>9006.7809570000009</v>
      </c>
      <c r="F40" s="829">
        <v>9143.7211389999993</v>
      </c>
      <c r="G40" s="829">
        <v>9153.4370870000002</v>
      </c>
      <c r="H40" s="829">
        <v>9110.6037639999995</v>
      </c>
      <c r="I40" s="829">
        <v>9009.6454749999994</v>
      </c>
      <c r="J40" s="829">
        <v>4.4102583009679304</v>
      </c>
      <c r="K40" s="829">
        <v>1.62828574048999</v>
      </c>
      <c r="N40" s="837"/>
      <c r="O40" s="837"/>
    </row>
    <row r="41" spans="1:15" x14ac:dyDescent="0.2">
      <c r="A41" s="830" t="s">
        <v>65</v>
      </c>
      <c r="B41" s="831">
        <v>2797.513453</v>
      </c>
      <c r="C41" s="831">
        <v>3037.7995700000001</v>
      </c>
      <c r="D41" s="831">
        <v>2883.175338</v>
      </c>
      <c r="E41" s="831">
        <v>2985.8250899999998</v>
      </c>
      <c r="F41" s="831">
        <v>3007.6692389999998</v>
      </c>
      <c r="G41" s="831">
        <v>3005.6824569999999</v>
      </c>
      <c r="H41" s="831">
        <v>3016.7607619999999</v>
      </c>
      <c r="I41" s="831">
        <v>2979.8852590000001</v>
      </c>
      <c r="J41" s="832">
        <v>4.2490346454260504</v>
      </c>
      <c r="K41" s="832">
        <v>0.66505459634944897</v>
      </c>
      <c r="N41" s="837"/>
      <c r="O41" s="837"/>
    </row>
    <row r="42" spans="1:15" x14ac:dyDescent="0.2">
      <c r="A42" s="830" t="s">
        <v>66</v>
      </c>
      <c r="B42" s="831">
        <v>3940.0376080000001</v>
      </c>
      <c r="C42" s="831">
        <v>4139.7490989999997</v>
      </c>
      <c r="D42" s="831">
        <v>4064.6062999999999</v>
      </c>
      <c r="E42" s="831">
        <v>4158.6821829999999</v>
      </c>
      <c r="F42" s="831">
        <v>4270.1790110000002</v>
      </c>
      <c r="G42" s="831">
        <v>4278.9443160000001</v>
      </c>
      <c r="H42" s="831">
        <v>4263.4315640000004</v>
      </c>
      <c r="I42" s="831">
        <v>4199.1668810000001</v>
      </c>
      <c r="J42" s="832">
        <v>5.2732786444778101</v>
      </c>
      <c r="K42" s="832">
        <v>2.8918327419106902</v>
      </c>
      <c r="N42" s="837"/>
      <c r="O42" s="837"/>
    </row>
    <row r="43" spans="1:15" x14ac:dyDescent="0.2">
      <c r="A43" s="830" t="s">
        <v>1717</v>
      </c>
      <c r="B43" s="831">
        <v>252.798767</v>
      </c>
      <c r="C43" s="831">
        <v>277.792078</v>
      </c>
      <c r="D43" s="831">
        <v>272.44697000000002</v>
      </c>
      <c r="E43" s="831">
        <v>281.610995</v>
      </c>
      <c r="F43" s="831">
        <v>274.08615600000002</v>
      </c>
      <c r="G43" s="831">
        <v>277.985547</v>
      </c>
      <c r="H43" s="831">
        <v>279.72277300000002</v>
      </c>
      <c r="I43" s="831">
        <v>279.67951799999997</v>
      </c>
      <c r="J43" s="832">
        <v>2.0329009348131</v>
      </c>
      <c r="K43" s="832">
        <v>-1.2873957566891101</v>
      </c>
      <c r="N43" s="837"/>
      <c r="O43" s="837"/>
    </row>
    <row r="44" spans="1:15" x14ac:dyDescent="0.2">
      <c r="A44" s="830" t="s">
        <v>434</v>
      </c>
      <c r="B44" s="831">
        <v>203.57865799999999</v>
      </c>
      <c r="C44" s="831">
        <v>246.92076499999999</v>
      </c>
      <c r="D44" s="831">
        <v>198.04853600000001</v>
      </c>
      <c r="E44" s="831">
        <v>230.59035299999999</v>
      </c>
      <c r="F44" s="831">
        <v>193.632237</v>
      </c>
      <c r="G44" s="831">
        <v>193.632237</v>
      </c>
      <c r="H44" s="831">
        <v>191.06979000000001</v>
      </c>
      <c r="I44" s="831">
        <v>190.813265</v>
      </c>
      <c r="J44" s="832">
        <v>-2.2299074202699498</v>
      </c>
      <c r="K44" s="832">
        <v>-16.0276071913555</v>
      </c>
      <c r="N44" s="837"/>
      <c r="O44" s="837"/>
    </row>
    <row r="45" spans="1:15" x14ac:dyDescent="0.2">
      <c r="A45" s="830" t="s">
        <v>1718</v>
      </c>
      <c r="B45" s="831">
        <v>1089.038321</v>
      </c>
      <c r="C45" s="831">
        <v>1232.3643790000001</v>
      </c>
      <c r="D45" s="831">
        <v>1138.934301</v>
      </c>
      <c r="E45" s="831">
        <v>1142.3636750000001</v>
      </c>
      <c r="F45" s="831">
        <v>1183.6286869999999</v>
      </c>
      <c r="G45" s="831">
        <v>1184.6286869999999</v>
      </c>
      <c r="H45" s="831">
        <v>1142.054905</v>
      </c>
      <c r="I45" s="831">
        <v>1141.9364519999999</v>
      </c>
      <c r="J45" s="832">
        <v>4.0120300143633898</v>
      </c>
      <c r="K45" s="832">
        <v>3.6997860598114398</v>
      </c>
      <c r="N45" s="837"/>
      <c r="O45" s="837"/>
    </row>
    <row r="46" spans="1:15" x14ac:dyDescent="0.2">
      <c r="A46" s="830" t="s">
        <v>570</v>
      </c>
      <c r="B46" s="831">
        <v>169.58801199999999</v>
      </c>
      <c r="C46" s="831">
        <v>178.109666</v>
      </c>
      <c r="D46" s="831">
        <v>175.125212</v>
      </c>
      <c r="E46" s="831">
        <v>173.24669499999999</v>
      </c>
      <c r="F46" s="831">
        <v>180.06384299999999</v>
      </c>
      <c r="G46" s="831">
        <v>180.06384299999999</v>
      </c>
      <c r="H46" s="831">
        <v>185.06397000000001</v>
      </c>
      <c r="I46" s="831">
        <v>185.66409999999999</v>
      </c>
      <c r="J46" s="832">
        <v>2.8200571143348401</v>
      </c>
      <c r="K46" s="832">
        <v>3.93493682520179</v>
      </c>
      <c r="N46" s="837"/>
      <c r="O46" s="837"/>
    </row>
    <row r="47" spans="1:15" x14ac:dyDescent="0.2">
      <c r="A47" s="830" t="s">
        <v>571</v>
      </c>
      <c r="B47" s="831">
        <v>14.391671000000001</v>
      </c>
      <c r="C47" s="831">
        <v>14.391671000000001</v>
      </c>
      <c r="D47" s="831">
        <v>34.461965999999997</v>
      </c>
      <c r="E47" s="831">
        <v>34.461965999999997</v>
      </c>
      <c r="F47" s="831">
        <v>34.461965999999997</v>
      </c>
      <c r="G47" s="831">
        <v>32.5</v>
      </c>
      <c r="H47" s="831">
        <v>32.5</v>
      </c>
      <c r="I47" s="831">
        <v>32.5</v>
      </c>
      <c r="J47" s="832">
        <v>-5.6931342802670999</v>
      </c>
      <c r="K47" s="832">
        <v>-5.6931342802670999</v>
      </c>
      <c r="N47" s="837"/>
      <c r="O47" s="837"/>
    </row>
    <row r="48" spans="1:15" x14ac:dyDescent="0.2">
      <c r="A48" s="828" t="s">
        <v>26</v>
      </c>
      <c r="B48" s="829">
        <v>10757.540277</v>
      </c>
      <c r="C48" s="829">
        <v>11646.168437</v>
      </c>
      <c r="D48" s="829">
        <v>11222.733593000001</v>
      </c>
      <c r="E48" s="829">
        <v>11523.975442999999</v>
      </c>
      <c r="F48" s="829">
        <v>11573.912887</v>
      </c>
      <c r="G48" s="829">
        <v>11567.012887000001</v>
      </c>
      <c r="H48" s="829">
        <v>11504.298783</v>
      </c>
      <c r="I48" s="829">
        <v>11442.962331999999</v>
      </c>
      <c r="J48" s="829">
        <v>3.06769550526209</v>
      </c>
      <c r="K48" s="829">
        <v>0.37346004608282601</v>
      </c>
      <c r="N48" s="837"/>
      <c r="O48" s="837"/>
    </row>
    <row r="49" spans="1:15" x14ac:dyDescent="0.2">
      <c r="A49" s="830" t="s">
        <v>69</v>
      </c>
      <c r="B49" s="831">
        <v>679.41183899999999</v>
      </c>
      <c r="C49" s="831">
        <v>711.51019299999996</v>
      </c>
      <c r="D49" s="831">
        <v>740.25221099999999</v>
      </c>
      <c r="E49" s="831">
        <v>740.25221099999999</v>
      </c>
      <c r="F49" s="831">
        <v>791.1</v>
      </c>
      <c r="G49" s="831">
        <v>791.1</v>
      </c>
      <c r="H49" s="831">
        <v>802.1</v>
      </c>
      <c r="I49" s="831">
        <v>802.1</v>
      </c>
      <c r="J49" s="832">
        <v>6.8689817125044801</v>
      </c>
      <c r="K49" s="832">
        <v>6.8689817125044801</v>
      </c>
      <c r="N49" s="837"/>
      <c r="O49" s="837"/>
    </row>
    <row r="50" spans="1:15" x14ac:dyDescent="0.2">
      <c r="A50" s="830" t="s">
        <v>70</v>
      </c>
      <c r="B50" s="831">
        <v>1558.446432</v>
      </c>
      <c r="C50" s="831">
        <v>1747.770685</v>
      </c>
      <c r="D50" s="831">
        <v>1588.202213</v>
      </c>
      <c r="E50" s="831">
        <v>1681.149439</v>
      </c>
      <c r="F50" s="831">
        <v>1619.651001</v>
      </c>
      <c r="G50" s="831">
        <v>1618.151001</v>
      </c>
      <c r="H50" s="831">
        <v>1623.700073</v>
      </c>
      <c r="I50" s="831">
        <v>1624.7679390000001</v>
      </c>
      <c r="J50" s="832">
        <v>1.88570370667276</v>
      </c>
      <c r="K50" s="832">
        <v>-3.7473431295598401</v>
      </c>
      <c r="N50" s="837"/>
      <c r="O50" s="837"/>
    </row>
    <row r="51" spans="1:15" x14ac:dyDescent="0.2">
      <c r="A51" s="830" t="s">
        <v>72</v>
      </c>
      <c r="B51" s="831">
        <v>728.03051700000003</v>
      </c>
      <c r="C51" s="831">
        <v>818.04731900000002</v>
      </c>
      <c r="D51" s="831">
        <v>755.57203900000002</v>
      </c>
      <c r="E51" s="831">
        <v>759.42566499999998</v>
      </c>
      <c r="F51" s="831">
        <v>791.85797500000001</v>
      </c>
      <c r="G51" s="831">
        <v>790.85797500000001</v>
      </c>
      <c r="H51" s="831">
        <v>802.05992600000002</v>
      </c>
      <c r="I51" s="831">
        <v>806.73180600000001</v>
      </c>
      <c r="J51" s="832">
        <v>4.67009552744977</v>
      </c>
      <c r="K51" s="832">
        <v>4.1389580901245902</v>
      </c>
      <c r="N51" s="837"/>
      <c r="O51" s="837"/>
    </row>
    <row r="52" spans="1:15" ht="25.5" x14ac:dyDescent="0.2">
      <c r="A52" s="830" t="s">
        <v>298</v>
      </c>
      <c r="B52" s="831">
        <v>6739.1091310000002</v>
      </c>
      <c r="C52" s="831">
        <v>7479.4506739999997</v>
      </c>
      <c r="D52" s="831">
        <v>7061.4612580000003</v>
      </c>
      <c r="E52" s="831">
        <v>7243.338041</v>
      </c>
      <c r="F52" s="831">
        <v>7270.0560459999997</v>
      </c>
      <c r="G52" s="831">
        <v>7261.6560460000001</v>
      </c>
      <c r="H52" s="831">
        <v>7181.9575640000003</v>
      </c>
      <c r="I52" s="831">
        <v>7099.0385569999999</v>
      </c>
      <c r="J52" s="832">
        <v>2.8350334397600401</v>
      </c>
      <c r="K52" s="832">
        <v>0.25289452040362898</v>
      </c>
      <c r="N52" s="837"/>
      <c r="O52" s="837"/>
    </row>
    <row r="53" spans="1:15" ht="25.5" x14ac:dyDescent="0.2">
      <c r="A53" s="830" t="s">
        <v>203</v>
      </c>
      <c r="B53" s="831">
        <v>438.27561200000002</v>
      </c>
      <c r="C53" s="831">
        <v>306.73295300000001</v>
      </c>
      <c r="D53" s="831">
        <v>439.58171800000002</v>
      </c>
      <c r="E53" s="831">
        <v>451.58171800000002</v>
      </c>
      <c r="F53" s="831">
        <v>457.08422400000001</v>
      </c>
      <c r="G53" s="831">
        <v>457.08422400000001</v>
      </c>
      <c r="H53" s="831">
        <v>458.52825999999999</v>
      </c>
      <c r="I53" s="831">
        <v>464.02825999999999</v>
      </c>
      <c r="J53" s="832">
        <v>3.9816273705905201</v>
      </c>
      <c r="K53" s="832">
        <v>1.2184961836741099</v>
      </c>
      <c r="N53" s="837"/>
      <c r="O53" s="837"/>
    </row>
    <row r="54" spans="1:15" x14ac:dyDescent="0.2">
      <c r="A54" s="830" t="s">
        <v>204</v>
      </c>
      <c r="B54" s="831">
        <v>614.26674600000001</v>
      </c>
      <c r="C54" s="831">
        <v>582.65661299999999</v>
      </c>
      <c r="D54" s="831">
        <v>637.66415400000005</v>
      </c>
      <c r="E54" s="831">
        <v>648.22836900000004</v>
      </c>
      <c r="F54" s="831">
        <v>644.16364099999998</v>
      </c>
      <c r="G54" s="831">
        <v>648.16364099999998</v>
      </c>
      <c r="H54" s="831">
        <v>635.95295999999996</v>
      </c>
      <c r="I54" s="831">
        <v>646.29576999999995</v>
      </c>
      <c r="J54" s="832">
        <v>1.6465543710020101</v>
      </c>
      <c r="K54" s="832">
        <v>-9.9853698319236593E-3</v>
      </c>
      <c r="N54" s="837"/>
      <c r="O54" s="837"/>
    </row>
    <row r="55" spans="1:15" x14ac:dyDescent="0.2">
      <c r="A55" s="828" t="s">
        <v>25</v>
      </c>
      <c r="B55" s="829">
        <v>5797.6082779999997</v>
      </c>
      <c r="C55" s="829">
        <v>6896.8241200000002</v>
      </c>
      <c r="D55" s="829">
        <v>7635.7965780000004</v>
      </c>
      <c r="E55" s="829">
        <v>8210.7949179999996</v>
      </c>
      <c r="F55" s="829">
        <v>5426.651312</v>
      </c>
      <c r="G55" s="829">
        <v>5469.4121480000003</v>
      </c>
      <c r="H55" s="829">
        <v>4657.7567440000003</v>
      </c>
      <c r="I55" s="829">
        <v>4291.4886299999998</v>
      </c>
      <c r="J55" s="829">
        <v>-28.371426711938799</v>
      </c>
      <c r="K55" s="829">
        <v>-33.387544048752702</v>
      </c>
      <c r="N55" s="837"/>
      <c r="O55" s="837"/>
    </row>
    <row r="56" spans="1:15" x14ac:dyDescent="0.2">
      <c r="A56" s="830" t="s">
        <v>455</v>
      </c>
      <c r="B56" s="831">
        <v>4.9093629999999999</v>
      </c>
      <c r="C56" s="831">
        <v>12.128000999999999</v>
      </c>
      <c r="D56" s="831">
        <v>12.109824</v>
      </c>
      <c r="E56" s="831">
        <v>12.156635</v>
      </c>
      <c r="F56" s="831">
        <v>9.0244590000000002</v>
      </c>
      <c r="G56" s="831">
        <v>9.0244590000000002</v>
      </c>
      <c r="H56" s="831">
        <v>5.0087099999999998</v>
      </c>
      <c r="I56" s="831">
        <v>4.9203089999999996</v>
      </c>
      <c r="J56" s="832">
        <v>-25.478198527080199</v>
      </c>
      <c r="K56" s="832">
        <v>-25.7651562294994</v>
      </c>
      <c r="N56" s="837"/>
      <c r="O56" s="837"/>
    </row>
    <row r="57" spans="1:15" x14ac:dyDescent="0.2">
      <c r="A57" s="830" t="s">
        <v>75</v>
      </c>
      <c r="B57" s="831">
        <v>2126.4557810000001</v>
      </c>
      <c r="C57" s="831">
        <v>2536.5572350000002</v>
      </c>
      <c r="D57" s="831">
        <v>2334.7079699999999</v>
      </c>
      <c r="E57" s="831">
        <v>2435.059499</v>
      </c>
      <c r="F57" s="831">
        <v>2461.466895</v>
      </c>
      <c r="G57" s="831">
        <v>2503.4277310000002</v>
      </c>
      <c r="H57" s="831">
        <v>2644.3400750000001</v>
      </c>
      <c r="I57" s="831">
        <v>2725.2848690000001</v>
      </c>
      <c r="J57" s="832">
        <v>7.2265894993282798</v>
      </c>
      <c r="K57" s="832">
        <v>2.8076616619871801</v>
      </c>
      <c r="N57" s="837"/>
      <c r="O57" s="837"/>
    </row>
    <row r="58" spans="1:15" x14ac:dyDescent="0.2">
      <c r="A58" s="830" t="s">
        <v>76</v>
      </c>
      <c r="B58" s="831">
        <v>2803.303844</v>
      </c>
      <c r="C58" s="831">
        <v>3186.5005160000001</v>
      </c>
      <c r="D58" s="831">
        <v>3281.332844</v>
      </c>
      <c r="E58" s="831">
        <v>3755.9328439999999</v>
      </c>
      <c r="F58" s="831">
        <v>982.59857599999998</v>
      </c>
      <c r="G58" s="831">
        <v>983.39857600000005</v>
      </c>
      <c r="H58" s="831">
        <v>579.84657600000003</v>
      </c>
      <c r="I58" s="831">
        <v>1038.1607919999999</v>
      </c>
      <c r="J58" s="832">
        <v>-70.030514344249795</v>
      </c>
      <c r="K58" s="832">
        <v>-73.817461151603098</v>
      </c>
      <c r="N58" s="837"/>
      <c r="O58" s="837"/>
    </row>
    <row r="59" spans="1:15" x14ac:dyDescent="0.2">
      <c r="A59" s="830" t="s">
        <v>77</v>
      </c>
      <c r="B59" s="831">
        <v>862.93929000000003</v>
      </c>
      <c r="C59" s="831">
        <v>1161.6383679999999</v>
      </c>
      <c r="D59" s="831">
        <v>2007.6459400000001</v>
      </c>
      <c r="E59" s="831">
        <v>2007.6459400000001</v>
      </c>
      <c r="F59" s="831">
        <v>1973.5613820000001</v>
      </c>
      <c r="G59" s="831">
        <v>1973.5613820000001</v>
      </c>
      <c r="H59" s="831">
        <v>1428.561383</v>
      </c>
      <c r="I59" s="831">
        <v>523.12266</v>
      </c>
      <c r="J59" s="832">
        <v>-1.6977375004678401</v>
      </c>
      <c r="K59" s="832">
        <v>-1.6977375004678401</v>
      </c>
      <c r="N59" s="837"/>
      <c r="O59" s="837"/>
    </row>
    <row r="60" spans="1:15" x14ac:dyDescent="0.2">
      <c r="A60" s="828" t="s">
        <v>24</v>
      </c>
      <c r="B60" s="829">
        <v>803.51556700000003</v>
      </c>
      <c r="C60" s="829">
        <v>915.73929099999998</v>
      </c>
      <c r="D60" s="829">
        <v>837.66141300000004</v>
      </c>
      <c r="E60" s="829">
        <v>876.20418500000005</v>
      </c>
      <c r="F60" s="829">
        <v>1068.9168569999999</v>
      </c>
      <c r="G60" s="829">
        <v>1077.895667</v>
      </c>
      <c r="H60" s="829">
        <v>1009.106595</v>
      </c>
      <c r="I60" s="829">
        <v>799.54857700000002</v>
      </c>
      <c r="J60" s="829">
        <v>28.679159654689801</v>
      </c>
      <c r="K60" s="829">
        <v>23.0187763825848</v>
      </c>
      <c r="N60" s="837"/>
      <c r="O60" s="837"/>
    </row>
    <row r="61" spans="1:15" x14ac:dyDescent="0.2">
      <c r="A61" s="830" t="s">
        <v>435</v>
      </c>
      <c r="B61" s="831">
        <v>324.023753</v>
      </c>
      <c r="C61" s="831">
        <v>392.57660499999997</v>
      </c>
      <c r="D61" s="831">
        <v>308.01885099999998</v>
      </c>
      <c r="E61" s="831">
        <v>334.130178</v>
      </c>
      <c r="F61" s="831">
        <v>528.80307300000004</v>
      </c>
      <c r="G61" s="831">
        <v>532.44247800000005</v>
      </c>
      <c r="H61" s="831">
        <v>498.30315200000001</v>
      </c>
      <c r="I61" s="831">
        <v>326.06322299999999</v>
      </c>
      <c r="J61" s="832">
        <v>72.860354576155501</v>
      </c>
      <c r="K61" s="832">
        <v>59.351807486242699</v>
      </c>
      <c r="N61" s="837"/>
      <c r="O61" s="837"/>
    </row>
    <row r="62" spans="1:15" ht="25.5" x14ac:dyDescent="0.2">
      <c r="A62" s="830" t="s">
        <v>80</v>
      </c>
      <c r="B62" s="831">
        <v>39.428184999999999</v>
      </c>
      <c r="C62" s="831">
        <v>49.792208670000001</v>
      </c>
      <c r="D62" s="831">
        <v>43.426898999999999</v>
      </c>
      <c r="E62" s="831">
        <v>51.358648000000002</v>
      </c>
      <c r="F62" s="831">
        <v>49.848644999999998</v>
      </c>
      <c r="G62" s="831">
        <v>49.848644999999998</v>
      </c>
      <c r="H62" s="831">
        <v>46.748415000000001</v>
      </c>
      <c r="I62" s="831">
        <v>46.259390000000003</v>
      </c>
      <c r="J62" s="832">
        <v>14.787484595664999</v>
      </c>
      <c r="K62" s="832">
        <v>-2.9401143893040298</v>
      </c>
      <c r="N62" s="837"/>
      <c r="O62" s="837"/>
    </row>
    <row r="63" spans="1:15" ht="25.5" x14ac:dyDescent="0.2">
      <c r="A63" s="830" t="s">
        <v>1719</v>
      </c>
      <c r="B63" s="831">
        <v>440.06362899999999</v>
      </c>
      <c r="C63" s="831">
        <v>473.37047733000003</v>
      </c>
      <c r="D63" s="831">
        <v>486.21566300000001</v>
      </c>
      <c r="E63" s="831">
        <v>490.71535899999998</v>
      </c>
      <c r="F63" s="831">
        <v>490.26513899999998</v>
      </c>
      <c r="G63" s="831">
        <v>495.60454399999998</v>
      </c>
      <c r="H63" s="831">
        <v>464.05502799999999</v>
      </c>
      <c r="I63" s="831">
        <v>427.22596399999998</v>
      </c>
      <c r="J63" s="832">
        <v>1.9310116301210201</v>
      </c>
      <c r="K63" s="832">
        <v>0.99633828661147605</v>
      </c>
      <c r="N63" s="837"/>
      <c r="O63" s="837"/>
    </row>
    <row r="64" spans="1:15" x14ac:dyDescent="0.2">
      <c r="A64" s="828" t="s">
        <v>23</v>
      </c>
      <c r="B64" s="829">
        <v>200.25805</v>
      </c>
      <c r="C64" s="829">
        <v>424.13773400000002</v>
      </c>
      <c r="D64" s="829">
        <v>219.61492699999999</v>
      </c>
      <c r="E64" s="829">
        <v>220.92931100000001</v>
      </c>
      <c r="F64" s="829">
        <v>356.11489499999999</v>
      </c>
      <c r="G64" s="829">
        <v>356.11489499999999</v>
      </c>
      <c r="H64" s="829">
        <v>320.718636</v>
      </c>
      <c r="I64" s="829">
        <v>389.26687500000003</v>
      </c>
      <c r="J64" s="829">
        <v>62.154230527326597</v>
      </c>
      <c r="K64" s="829">
        <v>61.189519574430797</v>
      </c>
      <c r="N64" s="837"/>
      <c r="O64" s="837"/>
    </row>
    <row r="65" spans="1:15" ht="25.5" x14ac:dyDescent="0.2">
      <c r="A65" s="830" t="s">
        <v>1720</v>
      </c>
      <c r="B65" s="831">
        <v>42.504640999999999</v>
      </c>
      <c r="C65" s="831">
        <v>193.68877499999999</v>
      </c>
      <c r="D65" s="831">
        <v>62.728285</v>
      </c>
      <c r="E65" s="831">
        <v>62.797668999999999</v>
      </c>
      <c r="F65" s="831">
        <v>169.98225199999999</v>
      </c>
      <c r="G65" s="831">
        <v>169.98225199999999</v>
      </c>
      <c r="H65" s="831">
        <v>141.246701</v>
      </c>
      <c r="I65" s="831">
        <v>145.80272199999999</v>
      </c>
      <c r="J65" s="832">
        <v>170.981825822275</v>
      </c>
      <c r="K65" s="832">
        <v>170.68242294152699</v>
      </c>
      <c r="N65" s="837"/>
      <c r="O65" s="837"/>
    </row>
    <row r="66" spans="1:15" ht="25.5" x14ac:dyDescent="0.2">
      <c r="A66" s="830" t="s">
        <v>1721</v>
      </c>
      <c r="B66" s="831">
        <v>157.753409</v>
      </c>
      <c r="C66" s="831">
        <v>230.448959</v>
      </c>
      <c r="D66" s="831">
        <v>156.88664199999999</v>
      </c>
      <c r="E66" s="831">
        <v>158.131642</v>
      </c>
      <c r="F66" s="831">
        <v>186.132643</v>
      </c>
      <c r="G66" s="831">
        <v>186.132643</v>
      </c>
      <c r="H66" s="831">
        <v>179.471935</v>
      </c>
      <c r="I66" s="831">
        <v>243.46415300000001</v>
      </c>
      <c r="J66" s="832">
        <v>18.641485742297899</v>
      </c>
      <c r="K66" s="832">
        <v>17.707399130150101</v>
      </c>
      <c r="N66" s="837"/>
      <c r="O66" s="837"/>
    </row>
    <row r="67" spans="1:15" x14ac:dyDescent="0.2">
      <c r="A67" s="828" t="s">
        <v>22</v>
      </c>
      <c r="B67" s="829">
        <v>24615.889716639998</v>
      </c>
      <c r="C67" s="829">
        <v>25952.060619489999</v>
      </c>
      <c r="D67" s="829">
        <v>24768.893885789999</v>
      </c>
      <c r="E67" s="829">
        <v>23180.23990515</v>
      </c>
      <c r="F67" s="829">
        <v>22377.845359999999</v>
      </c>
      <c r="G67" s="829">
        <v>22641.874350999999</v>
      </c>
      <c r="H67" s="829">
        <v>22494.945037000001</v>
      </c>
      <c r="I67" s="829">
        <v>20925.896886999999</v>
      </c>
      <c r="J67" s="829">
        <v>-8.5874627449967704</v>
      </c>
      <c r="K67" s="829">
        <v>-2.3225193369564501</v>
      </c>
      <c r="N67" s="837"/>
      <c r="O67" s="837"/>
    </row>
    <row r="68" spans="1:15" ht="38.25" x14ac:dyDescent="0.2">
      <c r="A68" s="830" t="s">
        <v>1722</v>
      </c>
      <c r="B68" s="831">
        <v>3860.872175</v>
      </c>
      <c r="C68" s="831">
        <v>4126.9340949999996</v>
      </c>
      <c r="D68" s="831">
        <v>3204.7552730000002</v>
      </c>
      <c r="E68" s="831">
        <v>3236.7945610000002</v>
      </c>
      <c r="F68" s="831">
        <v>3323.9952899999998</v>
      </c>
      <c r="G68" s="831">
        <v>3324.1242809999999</v>
      </c>
      <c r="H68" s="831">
        <v>3435.61688</v>
      </c>
      <c r="I68" s="831">
        <v>2729.0569559999999</v>
      </c>
      <c r="J68" s="832">
        <v>3.7247464418166598</v>
      </c>
      <c r="K68" s="832">
        <v>2.6980309795447499</v>
      </c>
      <c r="N68" s="837"/>
      <c r="O68" s="837"/>
    </row>
    <row r="69" spans="1:15" ht="25.5" x14ac:dyDescent="0.2">
      <c r="A69" s="830" t="s">
        <v>1723</v>
      </c>
      <c r="B69" s="831">
        <v>28.146588999999999</v>
      </c>
      <c r="C69" s="831">
        <v>28.439382999999999</v>
      </c>
      <c r="D69" s="831">
        <v>30.637264999999999</v>
      </c>
      <c r="E69" s="831">
        <v>30.64554</v>
      </c>
      <c r="F69" s="831">
        <v>25.029408</v>
      </c>
      <c r="G69" s="831">
        <v>25.029408</v>
      </c>
      <c r="H69" s="831">
        <v>23.025099999999998</v>
      </c>
      <c r="I69" s="831">
        <v>23.021497</v>
      </c>
      <c r="J69" s="832">
        <v>-18.304039214988698</v>
      </c>
      <c r="K69" s="832">
        <v>-18.326099001681801</v>
      </c>
      <c r="N69" s="837"/>
      <c r="O69" s="837"/>
    </row>
    <row r="70" spans="1:15" x14ac:dyDescent="0.2">
      <c r="A70" s="830" t="s">
        <v>461</v>
      </c>
      <c r="B70" s="831">
        <v>1025.1681066399999</v>
      </c>
      <c r="C70" s="831">
        <v>1841.19748549</v>
      </c>
      <c r="D70" s="831">
        <v>753.89071029000002</v>
      </c>
      <c r="E70" s="831">
        <v>784.24963864999995</v>
      </c>
      <c r="F70" s="831">
        <v>837.00865999999996</v>
      </c>
      <c r="G70" s="831">
        <v>1007.00866</v>
      </c>
      <c r="H70" s="831">
        <v>2874.718077</v>
      </c>
      <c r="I70" s="831">
        <v>2686.246498</v>
      </c>
      <c r="J70" s="832">
        <v>33.574886419894</v>
      </c>
      <c r="K70" s="832">
        <v>28.4040961413072</v>
      </c>
      <c r="N70" s="837"/>
      <c r="O70" s="837"/>
    </row>
    <row r="71" spans="1:15" x14ac:dyDescent="0.2">
      <c r="A71" s="830" t="s">
        <v>342</v>
      </c>
      <c r="B71" s="831">
        <v>1954.017906</v>
      </c>
      <c r="C71" s="831">
        <v>2129.275388</v>
      </c>
      <c r="D71" s="831">
        <v>2337.7332285000002</v>
      </c>
      <c r="E71" s="831">
        <v>1717.5548014999999</v>
      </c>
      <c r="F71" s="831">
        <v>314.094829</v>
      </c>
      <c r="G71" s="831">
        <v>314.094829</v>
      </c>
      <c r="H71" s="831">
        <v>227.094829</v>
      </c>
      <c r="I71" s="831">
        <v>182.094829</v>
      </c>
      <c r="J71" s="832">
        <v>-86.564128653741307</v>
      </c>
      <c r="K71" s="832">
        <v>-81.712674976909597</v>
      </c>
      <c r="N71" s="837"/>
      <c r="O71" s="837"/>
    </row>
    <row r="72" spans="1:15" x14ac:dyDescent="0.2">
      <c r="A72" s="830" t="s">
        <v>1724</v>
      </c>
      <c r="B72" s="831">
        <v>17696.313731999999</v>
      </c>
      <c r="C72" s="831">
        <v>17719.469853999999</v>
      </c>
      <c r="D72" s="831">
        <v>18380.480168999999</v>
      </c>
      <c r="E72" s="831">
        <v>17334.480168999999</v>
      </c>
      <c r="F72" s="831">
        <v>17765.086810000001</v>
      </c>
      <c r="G72" s="831">
        <v>17858.986809999999</v>
      </c>
      <c r="H72" s="831">
        <v>15851.854867</v>
      </c>
      <c r="I72" s="831">
        <v>15229.354867</v>
      </c>
      <c r="J72" s="832">
        <v>-2.8372129248262801</v>
      </c>
      <c r="K72" s="832">
        <v>3.02579965413672</v>
      </c>
      <c r="N72" s="837"/>
      <c r="O72" s="837"/>
    </row>
    <row r="73" spans="1:15" ht="25.5" x14ac:dyDescent="0.2">
      <c r="A73" s="830" t="s">
        <v>1725</v>
      </c>
      <c r="B73" s="831">
        <v>50.189346999999998</v>
      </c>
      <c r="C73" s="831">
        <v>105.55100299999999</v>
      </c>
      <c r="D73" s="831">
        <v>60.183323000000001</v>
      </c>
      <c r="E73" s="831">
        <v>75.299278000000001</v>
      </c>
      <c r="F73" s="831">
        <v>110.154493</v>
      </c>
      <c r="G73" s="831">
        <v>110.154493</v>
      </c>
      <c r="H73" s="831">
        <v>80.159811000000005</v>
      </c>
      <c r="I73" s="831">
        <v>73.646884</v>
      </c>
      <c r="J73" s="832">
        <v>83.031589997116001</v>
      </c>
      <c r="K73" s="832">
        <v>46.288909968034503</v>
      </c>
      <c r="N73" s="837"/>
      <c r="O73" s="837"/>
    </row>
    <row r="74" spans="1:15" ht="38.25" x14ac:dyDescent="0.2">
      <c r="A74" s="830" t="s">
        <v>1726</v>
      </c>
      <c r="B74" s="831">
        <v>1.1818610000000001</v>
      </c>
      <c r="C74" s="831">
        <v>1.193411</v>
      </c>
      <c r="D74" s="831">
        <v>1.2139169999999999</v>
      </c>
      <c r="E74" s="831">
        <v>1.2159169999999999</v>
      </c>
      <c r="F74" s="831">
        <v>2.47587</v>
      </c>
      <c r="G74" s="831">
        <v>2.47587</v>
      </c>
      <c r="H74" s="831">
        <v>2.475473</v>
      </c>
      <c r="I74" s="831">
        <v>2.4753560000000001</v>
      </c>
      <c r="J74" s="832">
        <v>103.95710744639101</v>
      </c>
      <c r="K74" s="832">
        <v>103.621628778938</v>
      </c>
      <c r="N74" s="837"/>
      <c r="O74" s="837"/>
    </row>
    <row r="75" spans="1:15" x14ac:dyDescent="0.2">
      <c r="A75" s="828" t="s">
        <v>21</v>
      </c>
      <c r="B75" s="829">
        <v>16.208393000000001</v>
      </c>
      <c r="C75" s="829">
        <v>43.882663999999998</v>
      </c>
      <c r="D75" s="829">
        <v>45.294319999999999</v>
      </c>
      <c r="E75" s="829">
        <v>45.585448</v>
      </c>
      <c r="F75" s="829">
        <v>44.878585999999999</v>
      </c>
      <c r="G75" s="829">
        <v>44.878585999999999</v>
      </c>
      <c r="H75" s="829">
        <v>40.483297</v>
      </c>
      <c r="I75" s="829">
        <v>40.476815000000002</v>
      </c>
      <c r="J75" s="829">
        <v>-0.91785018518878303</v>
      </c>
      <c r="K75" s="829">
        <v>-1.55063080656792</v>
      </c>
      <c r="N75" s="837"/>
      <c r="O75" s="837"/>
    </row>
    <row r="76" spans="1:15" ht="25.5" x14ac:dyDescent="0.2">
      <c r="A76" s="830" t="s">
        <v>212</v>
      </c>
      <c r="B76" s="831">
        <v>16.208393000000001</v>
      </c>
      <c r="C76" s="831">
        <v>43.882663999999998</v>
      </c>
      <c r="D76" s="831">
        <v>45.294319999999999</v>
      </c>
      <c r="E76" s="831">
        <v>45.585448</v>
      </c>
      <c r="F76" s="831">
        <v>44.878585999999999</v>
      </c>
      <c r="G76" s="831">
        <v>44.878585999999999</v>
      </c>
      <c r="H76" s="831">
        <v>40.483297</v>
      </c>
      <c r="I76" s="831">
        <v>40.476815000000002</v>
      </c>
      <c r="J76" s="832">
        <v>-0.91785018518878303</v>
      </c>
      <c r="K76" s="832">
        <v>-1.55063080656792</v>
      </c>
      <c r="N76" s="837"/>
      <c r="O76" s="837"/>
    </row>
    <row r="77" spans="1:15" x14ac:dyDescent="0.2">
      <c r="A77" s="828" t="s">
        <v>440</v>
      </c>
      <c r="B77" s="829">
        <v>13322.593892999999</v>
      </c>
      <c r="C77" s="829">
        <v>14381.589548</v>
      </c>
      <c r="D77" s="829">
        <v>11362.203893</v>
      </c>
      <c r="E77" s="829">
        <v>11494.281536</v>
      </c>
      <c r="F77" s="829">
        <v>14631.811600999999</v>
      </c>
      <c r="G77" s="829">
        <v>14168.811600999999</v>
      </c>
      <c r="H77" s="829">
        <v>13675.597728999999</v>
      </c>
      <c r="I77" s="829">
        <v>12843.054775000001</v>
      </c>
      <c r="J77" s="829">
        <v>24.701261607610199</v>
      </c>
      <c r="K77" s="829">
        <v>23.268353542789001</v>
      </c>
      <c r="N77" s="837"/>
      <c r="O77" s="837"/>
    </row>
    <row r="78" spans="1:15" x14ac:dyDescent="0.2">
      <c r="A78" s="830" t="s">
        <v>344</v>
      </c>
      <c r="B78" s="831">
        <v>273.77853900000002</v>
      </c>
      <c r="C78" s="831">
        <v>323.60592500000001</v>
      </c>
      <c r="D78" s="831">
        <v>283.59027800000001</v>
      </c>
      <c r="E78" s="831">
        <v>283.679013</v>
      </c>
      <c r="F78" s="831">
        <v>251.75993500000001</v>
      </c>
      <c r="G78" s="831">
        <v>251.75993500000001</v>
      </c>
      <c r="H78" s="831">
        <v>251.43675500000001</v>
      </c>
      <c r="I78" s="831">
        <v>249.65856600000001</v>
      </c>
      <c r="J78" s="832">
        <v>-11.2240600152026</v>
      </c>
      <c r="K78" s="832">
        <v>-11.2518291933002</v>
      </c>
      <c r="N78" s="837"/>
      <c r="O78" s="837"/>
    </row>
    <row r="79" spans="1:15" x14ac:dyDescent="0.2">
      <c r="A79" s="830" t="s">
        <v>345</v>
      </c>
      <c r="B79" s="831">
        <v>419.37629500000003</v>
      </c>
      <c r="C79" s="831">
        <v>396.74303300000003</v>
      </c>
      <c r="D79" s="831">
        <v>370.88319000000001</v>
      </c>
      <c r="E79" s="831">
        <v>380.90549499999997</v>
      </c>
      <c r="F79" s="831">
        <v>334.93472800000001</v>
      </c>
      <c r="G79" s="831">
        <v>350.93472800000001</v>
      </c>
      <c r="H79" s="831">
        <v>300.56516199999999</v>
      </c>
      <c r="I79" s="831">
        <v>281.57711</v>
      </c>
      <c r="J79" s="832">
        <v>-5.3786374087216</v>
      </c>
      <c r="K79" s="832">
        <v>-7.8682947327919104</v>
      </c>
      <c r="N79" s="837"/>
      <c r="O79" s="837"/>
    </row>
    <row r="80" spans="1:15" x14ac:dyDescent="0.2">
      <c r="A80" s="830" t="s">
        <v>85</v>
      </c>
      <c r="B80" s="831">
        <v>158.46055000000001</v>
      </c>
      <c r="C80" s="831">
        <v>159.94178500000001</v>
      </c>
      <c r="D80" s="831">
        <v>79.915272000000002</v>
      </c>
      <c r="E80" s="831">
        <v>79.930726000000007</v>
      </c>
      <c r="F80" s="831">
        <v>73.954279999999997</v>
      </c>
      <c r="G80" s="831">
        <v>85.954279999999997</v>
      </c>
      <c r="H80" s="831">
        <v>83.952923999999996</v>
      </c>
      <c r="I80" s="831">
        <v>80.951677000000004</v>
      </c>
      <c r="J80" s="832">
        <v>7.5567633680831303</v>
      </c>
      <c r="K80" s="832">
        <v>7.5359680831623903</v>
      </c>
      <c r="N80" s="837"/>
      <c r="O80" s="837"/>
    </row>
    <row r="81" spans="1:15" ht="25.5" x14ac:dyDescent="0.2">
      <c r="A81" s="830" t="s">
        <v>463</v>
      </c>
      <c r="B81" s="831">
        <v>1082.064877</v>
      </c>
      <c r="C81" s="831">
        <v>1087.459799</v>
      </c>
      <c r="D81" s="831">
        <v>566.67955199999994</v>
      </c>
      <c r="E81" s="831">
        <v>451.720733</v>
      </c>
      <c r="F81" s="831">
        <v>872.35650999999996</v>
      </c>
      <c r="G81" s="831">
        <v>872.85650999999996</v>
      </c>
      <c r="H81" s="831">
        <v>418.62233800000001</v>
      </c>
      <c r="I81" s="831">
        <v>292.054575</v>
      </c>
      <c r="J81" s="832">
        <v>54.029999303733497</v>
      </c>
      <c r="K81" s="832">
        <v>93.229233514061406</v>
      </c>
      <c r="N81" s="837"/>
      <c r="O81" s="837"/>
    </row>
    <row r="82" spans="1:15" x14ac:dyDescent="0.2">
      <c r="A82" s="830" t="s">
        <v>346</v>
      </c>
      <c r="B82" s="831">
        <v>5839.6655360000004</v>
      </c>
      <c r="C82" s="831">
        <v>5935.5302860000002</v>
      </c>
      <c r="D82" s="831">
        <v>6180.081878</v>
      </c>
      <c r="E82" s="831">
        <v>6258.005553</v>
      </c>
      <c r="F82" s="831">
        <v>6103.2052199999998</v>
      </c>
      <c r="G82" s="831">
        <v>6108.2052199999998</v>
      </c>
      <c r="H82" s="831">
        <v>6168.4594310000002</v>
      </c>
      <c r="I82" s="831">
        <v>6372.4488080000001</v>
      </c>
      <c r="J82" s="832">
        <v>-1.16303730951961</v>
      </c>
      <c r="K82" s="832">
        <v>-2.39373921501537</v>
      </c>
      <c r="N82" s="837"/>
      <c r="O82" s="837"/>
    </row>
    <row r="83" spans="1:15" x14ac:dyDescent="0.2">
      <c r="A83" s="830" t="s">
        <v>88</v>
      </c>
      <c r="B83" s="831">
        <v>4960.8443589999997</v>
      </c>
      <c r="C83" s="831">
        <v>5868.0880749999997</v>
      </c>
      <c r="D83" s="831">
        <v>3170.2399</v>
      </c>
      <c r="E83" s="831">
        <v>3312.0902259999998</v>
      </c>
      <c r="F83" s="831">
        <v>6453.2009120000002</v>
      </c>
      <c r="G83" s="831">
        <v>5952.7009120000002</v>
      </c>
      <c r="H83" s="831">
        <v>5958.6076510000003</v>
      </c>
      <c r="I83" s="831">
        <v>5056.3705399999999</v>
      </c>
      <c r="J83" s="832">
        <v>87.768153192444501</v>
      </c>
      <c r="K83" s="832">
        <v>79.726411595648401</v>
      </c>
      <c r="N83" s="837"/>
      <c r="O83" s="837"/>
    </row>
    <row r="84" spans="1:15" ht="25.5" x14ac:dyDescent="0.2">
      <c r="A84" s="830" t="s">
        <v>213</v>
      </c>
      <c r="B84" s="831">
        <v>588.40373699999998</v>
      </c>
      <c r="C84" s="831">
        <v>610.22064499999999</v>
      </c>
      <c r="D84" s="831">
        <v>710.81382299999996</v>
      </c>
      <c r="E84" s="831">
        <v>727.94979000000001</v>
      </c>
      <c r="F84" s="831">
        <v>542.40001600000005</v>
      </c>
      <c r="G84" s="831">
        <v>546.40001600000005</v>
      </c>
      <c r="H84" s="831">
        <v>493.95346799999999</v>
      </c>
      <c r="I84" s="831">
        <v>509.99349899999999</v>
      </c>
      <c r="J84" s="832">
        <v>-23.1303615208395</v>
      </c>
      <c r="K84" s="832">
        <v>-24.939875866988</v>
      </c>
      <c r="N84" s="837"/>
      <c r="O84" s="837"/>
    </row>
    <row r="85" spans="1:15" x14ac:dyDescent="0.2">
      <c r="A85" s="828" t="s">
        <v>20</v>
      </c>
      <c r="B85" s="829">
        <v>5922.9971569999998</v>
      </c>
      <c r="C85" s="829">
        <v>6402.2479729999995</v>
      </c>
      <c r="D85" s="829">
        <v>3604.2534420000002</v>
      </c>
      <c r="E85" s="829">
        <v>3687.9759709999998</v>
      </c>
      <c r="F85" s="829">
        <v>7035.2159149999998</v>
      </c>
      <c r="G85" s="829">
        <v>7138.1029150000004</v>
      </c>
      <c r="H85" s="829">
        <v>4147.3038370000004</v>
      </c>
      <c r="I85" s="829">
        <v>4577.9713080000001</v>
      </c>
      <c r="J85" s="829">
        <v>98.0466421095812</v>
      </c>
      <c r="K85" s="829">
        <v>93.550689351820594</v>
      </c>
      <c r="N85" s="837"/>
      <c r="O85" s="837"/>
    </row>
    <row r="86" spans="1:15" x14ac:dyDescent="0.2">
      <c r="A86" s="830" t="s">
        <v>91</v>
      </c>
      <c r="B86" s="831">
        <v>159.014557</v>
      </c>
      <c r="C86" s="831">
        <v>164.49465799999999</v>
      </c>
      <c r="D86" s="831">
        <v>169.020217</v>
      </c>
      <c r="E86" s="831">
        <v>169.728194</v>
      </c>
      <c r="F86" s="831">
        <v>191.40270899999999</v>
      </c>
      <c r="G86" s="831">
        <v>191.40270899999999</v>
      </c>
      <c r="H86" s="831">
        <v>180.94221200000001</v>
      </c>
      <c r="I86" s="831">
        <v>197.15474900000001</v>
      </c>
      <c r="J86" s="832">
        <v>13.2424939437866</v>
      </c>
      <c r="K86" s="832">
        <v>12.770132344659199</v>
      </c>
      <c r="N86" s="837"/>
      <c r="O86" s="837"/>
    </row>
    <row r="87" spans="1:15" x14ac:dyDescent="0.2">
      <c r="A87" s="830" t="s">
        <v>92</v>
      </c>
      <c r="B87" s="831">
        <v>305.89999999999998</v>
      </c>
      <c r="C87" s="831">
        <v>305.89999999999998</v>
      </c>
      <c r="D87" s="831">
        <v>625</v>
      </c>
      <c r="E87" s="831">
        <v>625</v>
      </c>
      <c r="F87" s="831">
        <v>626.20000000000005</v>
      </c>
      <c r="G87" s="831">
        <v>626.20000000000005</v>
      </c>
      <c r="H87" s="831">
        <v>970</v>
      </c>
      <c r="I87" s="831">
        <v>1210</v>
      </c>
      <c r="J87" s="832">
        <v>0.192000000000007</v>
      </c>
      <c r="K87" s="832">
        <v>0.192000000000007</v>
      </c>
      <c r="N87" s="837"/>
      <c r="O87" s="837"/>
    </row>
    <row r="88" spans="1:15" ht="25.5" x14ac:dyDescent="0.2">
      <c r="A88" s="830" t="s">
        <v>347</v>
      </c>
      <c r="B88" s="831">
        <v>6.1317029999999999</v>
      </c>
      <c r="C88" s="831">
        <v>6.7991390000000003</v>
      </c>
      <c r="D88" s="831">
        <v>7.6662679999999996</v>
      </c>
      <c r="E88" s="831">
        <v>7.6678920000000002</v>
      </c>
      <c r="F88" s="831">
        <v>6.5304159999999998</v>
      </c>
      <c r="G88" s="831">
        <v>6.5304159999999998</v>
      </c>
      <c r="H88" s="831">
        <v>6.4558109999999997</v>
      </c>
      <c r="I88" s="831">
        <v>6.4531200000000002</v>
      </c>
      <c r="J88" s="832">
        <v>-14.8162313135935</v>
      </c>
      <c r="K88" s="832">
        <v>-14.8342725745224</v>
      </c>
      <c r="N88" s="837"/>
      <c r="O88" s="837"/>
    </row>
    <row r="89" spans="1:15" ht="25.5" x14ac:dyDescent="0.2">
      <c r="A89" s="830" t="s">
        <v>1727</v>
      </c>
      <c r="B89" s="831">
        <v>1895.044036</v>
      </c>
      <c r="C89" s="831">
        <v>2091.9194900000002</v>
      </c>
      <c r="D89" s="831">
        <v>1660.540888</v>
      </c>
      <c r="E89" s="831">
        <v>1733.3537349999999</v>
      </c>
      <c r="F89" s="831">
        <v>1608.036036</v>
      </c>
      <c r="G89" s="831">
        <v>1668.036036</v>
      </c>
      <c r="H89" s="831">
        <v>1310.1714300000001</v>
      </c>
      <c r="I89" s="831">
        <v>1044.359696</v>
      </c>
      <c r="J89" s="832">
        <v>0.45136786779320898</v>
      </c>
      <c r="K89" s="832">
        <v>-3.7682844350290701</v>
      </c>
      <c r="N89" s="837"/>
      <c r="O89" s="837"/>
    </row>
    <row r="90" spans="1:15" x14ac:dyDescent="0.2">
      <c r="A90" s="830" t="s">
        <v>464</v>
      </c>
      <c r="B90" s="831">
        <v>3556.9068609999999</v>
      </c>
      <c r="C90" s="831">
        <v>3833.1346859999999</v>
      </c>
      <c r="D90" s="831">
        <v>1142.026069</v>
      </c>
      <c r="E90" s="831">
        <v>1152.22615</v>
      </c>
      <c r="F90" s="831">
        <v>4603.046754</v>
      </c>
      <c r="G90" s="831">
        <v>4645.9337539999997</v>
      </c>
      <c r="H90" s="831">
        <v>1679.7343840000001</v>
      </c>
      <c r="I90" s="831">
        <v>2120.0037430000002</v>
      </c>
      <c r="J90" s="832">
        <v>306.81503514785402</v>
      </c>
      <c r="K90" s="832">
        <v>303.21370539975999</v>
      </c>
      <c r="N90" s="837"/>
      <c r="O90" s="837"/>
    </row>
    <row r="91" spans="1:15" x14ac:dyDescent="0.2">
      <c r="A91" s="828" t="s">
        <v>19</v>
      </c>
      <c r="B91" s="829">
        <v>628.87016635999998</v>
      </c>
      <c r="C91" s="829">
        <v>750.36639571000001</v>
      </c>
      <c r="D91" s="829">
        <v>740.80849870999998</v>
      </c>
      <c r="E91" s="829">
        <v>742.46855434999998</v>
      </c>
      <c r="F91" s="829">
        <v>1047.4383339999999</v>
      </c>
      <c r="G91" s="829">
        <v>1035.338334</v>
      </c>
      <c r="H91" s="829">
        <v>797.83606699999996</v>
      </c>
      <c r="I91" s="829">
        <v>932.25563799999998</v>
      </c>
      <c r="J91" s="829">
        <v>39.757890980310897</v>
      </c>
      <c r="K91" s="829">
        <v>39.445411921370201</v>
      </c>
      <c r="N91" s="837"/>
      <c r="O91" s="837"/>
    </row>
    <row r="92" spans="1:15" x14ac:dyDescent="0.2">
      <c r="A92" s="830" t="s">
        <v>574</v>
      </c>
      <c r="B92" s="831">
        <v>321.76397900000001</v>
      </c>
      <c r="C92" s="831">
        <v>343.28350899999998</v>
      </c>
      <c r="D92" s="831">
        <v>317.32852800000001</v>
      </c>
      <c r="E92" s="831">
        <v>317.32852800000001</v>
      </c>
      <c r="F92" s="831">
        <v>315.56171999999998</v>
      </c>
      <c r="G92" s="831">
        <v>315.56171999999998</v>
      </c>
      <c r="H92" s="831">
        <v>315.67853200000002</v>
      </c>
      <c r="I92" s="831">
        <v>314.949839</v>
      </c>
      <c r="J92" s="832">
        <v>-0.55677565806500695</v>
      </c>
      <c r="K92" s="832">
        <v>-0.55677565806500695</v>
      </c>
      <c r="N92" s="837"/>
      <c r="O92" s="837"/>
    </row>
    <row r="93" spans="1:15" x14ac:dyDescent="0.2">
      <c r="A93" s="830" t="s">
        <v>634</v>
      </c>
      <c r="B93" s="831">
        <v>155.23933600000001</v>
      </c>
      <c r="C93" s="831">
        <v>106.686955</v>
      </c>
      <c r="D93" s="831">
        <v>204.557255</v>
      </c>
      <c r="E93" s="831">
        <v>205.66772800000001</v>
      </c>
      <c r="F93" s="831">
        <v>203.795726</v>
      </c>
      <c r="G93" s="831">
        <v>190.69572600000001</v>
      </c>
      <c r="H93" s="831">
        <v>200.96629999999999</v>
      </c>
      <c r="I93" s="831">
        <v>205.371801</v>
      </c>
      <c r="J93" s="832">
        <v>-6.7763565755709703</v>
      </c>
      <c r="K93" s="832">
        <v>-7.2797040865837799</v>
      </c>
      <c r="N93" s="837"/>
      <c r="O93" s="837"/>
    </row>
    <row r="94" spans="1:15" ht="25.5" x14ac:dyDescent="0.2">
      <c r="A94" s="830" t="s">
        <v>1728</v>
      </c>
      <c r="B94" s="831">
        <v>10.742648000000001</v>
      </c>
      <c r="C94" s="831">
        <v>12.508652</v>
      </c>
      <c r="D94" s="831">
        <v>11.249266</v>
      </c>
      <c r="E94" s="831">
        <v>11.535936</v>
      </c>
      <c r="F94" s="831">
        <v>11.188041999999999</v>
      </c>
      <c r="G94" s="831">
        <v>11.188041999999999</v>
      </c>
      <c r="H94" s="831">
        <v>10.908588999999999</v>
      </c>
      <c r="I94" s="831">
        <v>10.900294000000001</v>
      </c>
      <c r="J94" s="832">
        <v>-0.54424884254670802</v>
      </c>
      <c r="K94" s="832">
        <v>-3.0157414188150802</v>
      </c>
      <c r="N94" s="837"/>
      <c r="O94" s="837"/>
    </row>
    <row r="95" spans="1:15" ht="25.5" x14ac:dyDescent="0.2">
      <c r="A95" s="830" t="s">
        <v>1729</v>
      </c>
      <c r="B95" s="831">
        <v>98.431072</v>
      </c>
      <c r="C95" s="831">
        <v>238.573643</v>
      </c>
      <c r="D95" s="831">
        <v>165.619305</v>
      </c>
      <c r="E95" s="831">
        <v>165.83673300000001</v>
      </c>
      <c r="F95" s="831">
        <v>475.53771699999999</v>
      </c>
      <c r="G95" s="831">
        <v>476.53771699999999</v>
      </c>
      <c r="H95" s="831">
        <v>228.93215699999999</v>
      </c>
      <c r="I95" s="831">
        <v>360.026295</v>
      </c>
      <c r="J95" s="832">
        <v>187.73077933155199</v>
      </c>
      <c r="K95" s="832">
        <v>187.35353644478701</v>
      </c>
      <c r="N95" s="837"/>
      <c r="O95" s="837"/>
    </row>
    <row r="96" spans="1:15" ht="25.5" x14ac:dyDescent="0.2">
      <c r="A96" s="830" t="s">
        <v>1730</v>
      </c>
      <c r="B96" s="831">
        <v>42.693131360000002</v>
      </c>
      <c r="C96" s="831">
        <v>49.313636709999997</v>
      </c>
      <c r="D96" s="831">
        <v>42.054144710000003</v>
      </c>
      <c r="E96" s="831">
        <v>42.099629350000001</v>
      </c>
      <c r="F96" s="831">
        <v>41.355128999999998</v>
      </c>
      <c r="G96" s="831">
        <v>41.355128999999998</v>
      </c>
      <c r="H96" s="831">
        <v>41.350489000000003</v>
      </c>
      <c r="I96" s="831">
        <v>41.007409000000003</v>
      </c>
      <c r="J96" s="832">
        <v>-1.66218030308386</v>
      </c>
      <c r="K96" s="832">
        <v>-1.7684249517032999</v>
      </c>
      <c r="N96" s="837"/>
      <c r="O96" s="837"/>
    </row>
    <row r="97" spans="1:26" ht="25.5" x14ac:dyDescent="0.2">
      <c r="A97" s="828" t="s">
        <v>18</v>
      </c>
      <c r="B97" s="829">
        <v>287.35556824999998</v>
      </c>
      <c r="C97" s="829">
        <v>292.34938782</v>
      </c>
      <c r="D97" s="829">
        <v>310.25652217999999</v>
      </c>
      <c r="E97" s="829">
        <v>312.31903589000001</v>
      </c>
      <c r="F97" s="829">
        <v>287.42712699999998</v>
      </c>
      <c r="G97" s="829">
        <v>286.26452699999999</v>
      </c>
      <c r="H97" s="829">
        <v>195.76875100000001</v>
      </c>
      <c r="I97" s="829">
        <v>192.778121</v>
      </c>
      <c r="J97" s="829">
        <v>-7.7329543345041003</v>
      </c>
      <c r="K97" s="829">
        <v>-8.3422737316519306</v>
      </c>
      <c r="N97" s="837"/>
      <c r="O97" s="837"/>
    </row>
    <row r="98" spans="1:26" ht="25.5" x14ac:dyDescent="0.2">
      <c r="A98" s="833" t="s">
        <v>222</v>
      </c>
      <c r="B98" s="834">
        <v>287.35556824999998</v>
      </c>
      <c r="C98" s="834">
        <v>292.34938782</v>
      </c>
      <c r="D98" s="834">
        <v>310.25652217999999</v>
      </c>
      <c r="E98" s="834">
        <v>312.31903589000001</v>
      </c>
      <c r="F98" s="834">
        <v>287.42712699999998</v>
      </c>
      <c r="G98" s="834">
        <v>286.26452699999999</v>
      </c>
      <c r="H98" s="834">
        <v>195.76875100000001</v>
      </c>
      <c r="I98" s="834">
        <v>192.778121</v>
      </c>
      <c r="J98" s="835">
        <v>-7.7329543345041003</v>
      </c>
      <c r="K98" s="835">
        <v>-8.3422737316519306</v>
      </c>
      <c r="N98" s="837"/>
      <c r="O98" s="837"/>
      <c r="P98" s="836"/>
      <c r="Q98" s="836"/>
      <c r="R98" s="836"/>
      <c r="S98" s="836"/>
      <c r="T98" s="836"/>
      <c r="U98" s="836"/>
      <c r="V98" s="836"/>
      <c r="W98" s="836"/>
      <c r="X98" s="836"/>
      <c r="Y98" s="836"/>
      <c r="Z98" s="836"/>
    </row>
    <row r="99" spans="1:26" s="836" customFormat="1" x14ac:dyDescent="0.2">
      <c r="A99" s="828" t="s">
        <v>17</v>
      </c>
      <c r="B99" s="829">
        <v>2939.3035832400001</v>
      </c>
      <c r="C99" s="829">
        <v>3092.6109414900002</v>
      </c>
      <c r="D99" s="829">
        <v>3277.22893204</v>
      </c>
      <c r="E99" s="829">
        <v>3385.9687318400001</v>
      </c>
      <c r="F99" s="829">
        <v>3777.612744</v>
      </c>
      <c r="G99" s="829">
        <v>3793.0752149999998</v>
      </c>
      <c r="H99" s="829">
        <v>3826.667629</v>
      </c>
      <c r="I99" s="829">
        <v>3952.8534079999999</v>
      </c>
      <c r="J99" s="829">
        <v>15.7403188381746</v>
      </c>
      <c r="K99" s="829">
        <v>12.0233385303228</v>
      </c>
      <c r="L99" s="405"/>
      <c r="M99" s="405"/>
      <c r="N99" s="837"/>
      <c r="O99" s="837"/>
    </row>
    <row r="100" spans="1:26" s="836" customFormat="1" ht="25.5" x14ac:dyDescent="0.2">
      <c r="A100" s="830" t="s">
        <v>468</v>
      </c>
      <c r="B100" s="831">
        <v>76.196869239999998</v>
      </c>
      <c r="C100" s="831">
        <v>80.680114489999994</v>
      </c>
      <c r="D100" s="831">
        <v>82.497599039999997</v>
      </c>
      <c r="E100" s="831">
        <v>83.252847840000001</v>
      </c>
      <c r="F100" s="831">
        <v>80.938038000000006</v>
      </c>
      <c r="G100" s="831">
        <v>89.150509</v>
      </c>
      <c r="H100" s="831">
        <v>83.523021</v>
      </c>
      <c r="I100" s="831">
        <v>79.668231000000006</v>
      </c>
      <c r="J100" s="832">
        <v>8.06436797848413</v>
      </c>
      <c r="K100" s="832">
        <v>7.0840353369466103</v>
      </c>
      <c r="L100" s="405"/>
      <c r="M100" s="405"/>
      <c r="N100" s="837"/>
      <c r="O100" s="837"/>
      <c r="P100" s="405"/>
      <c r="Q100" s="405"/>
      <c r="R100" s="405"/>
      <c r="S100" s="405"/>
      <c r="T100" s="405"/>
      <c r="U100" s="405"/>
      <c r="V100" s="405"/>
      <c r="W100" s="405"/>
      <c r="X100" s="405"/>
      <c r="Y100" s="405"/>
      <c r="Z100" s="405"/>
    </row>
    <row r="101" spans="1:26" x14ac:dyDescent="0.2">
      <c r="A101" s="830" t="s">
        <v>105</v>
      </c>
      <c r="B101" s="831">
        <v>213.693141</v>
      </c>
      <c r="C101" s="831">
        <v>213.693141</v>
      </c>
      <c r="D101" s="831">
        <v>255.07862499999999</v>
      </c>
      <c r="E101" s="831">
        <v>285.07862499999999</v>
      </c>
      <c r="F101" s="831">
        <v>665.11924199999999</v>
      </c>
      <c r="G101" s="831">
        <v>665.11924199999999</v>
      </c>
      <c r="H101" s="831">
        <v>771.049622</v>
      </c>
      <c r="I101" s="831">
        <v>783.40856299999996</v>
      </c>
      <c r="J101" s="832">
        <v>160.75067716865701</v>
      </c>
      <c r="K101" s="832">
        <v>133.310807500913</v>
      </c>
      <c r="N101" s="837"/>
      <c r="O101" s="837"/>
      <c r="P101" s="836"/>
      <c r="Q101" s="836"/>
      <c r="R101" s="836"/>
      <c r="S101" s="836"/>
      <c r="T101" s="836"/>
      <c r="U101" s="836"/>
      <c r="V101" s="836"/>
      <c r="W101" s="836"/>
      <c r="X101" s="836"/>
      <c r="Y101" s="836"/>
      <c r="Z101" s="836"/>
    </row>
    <row r="102" spans="1:26" s="836" customFormat="1" ht="25.5" x14ac:dyDescent="0.2">
      <c r="A102" s="830" t="s">
        <v>469</v>
      </c>
      <c r="B102" s="831">
        <v>8.484197</v>
      </c>
      <c r="C102" s="831">
        <v>9.7763360000000006</v>
      </c>
      <c r="D102" s="831">
        <v>8.7622660000000003</v>
      </c>
      <c r="E102" s="831">
        <v>8.862266</v>
      </c>
      <c r="F102" s="831">
        <v>10.167845</v>
      </c>
      <c r="G102" s="831">
        <v>10.167845</v>
      </c>
      <c r="H102" s="831">
        <v>10.155108999999999</v>
      </c>
      <c r="I102" s="831">
        <v>10.143812</v>
      </c>
      <c r="J102" s="832">
        <v>16.041272885347201</v>
      </c>
      <c r="K102" s="832">
        <v>14.7318868560253</v>
      </c>
      <c r="L102" s="405"/>
      <c r="M102" s="405"/>
      <c r="N102" s="837"/>
      <c r="O102" s="837"/>
      <c r="P102" s="405"/>
      <c r="Q102" s="405"/>
      <c r="R102" s="405"/>
      <c r="S102" s="405"/>
      <c r="T102" s="405"/>
      <c r="U102" s="405"/>
      <c r="V102" s="405"/>
      <c r="W102" s="405"/>
      <c r="X102" s="405"/>
      <c r="Y102" s="405"/>
      <c r="Z102" s="405"/>
    </row>
    <row r="103" spans="1:26" x14ac:dyDescent="0.2">
      <c r="A103" s="830" t="s">
        <v>99</v>
      </c>
      <c r="B103" s="831">
        <v>266.11946799999998</v>
      </c>
      <c r="C103" s="831">
        <v>310.64049199999999</v>
      </c>
      <c r="D103" s="831">
        <v>266.26183900000001</v>
      </c>
      <c r="E103" s="831">
        <v>273.54445900000002</v>
      </c>
      <c r="F103" s="831">
        <v>285.05664200000001</v>
      </c>
      <c r="G103" s="831">
        <v>287.05664200000001</v>
      </c>
      <c r="H103" s="831">
        <v>310.30816499999997</v>
      </c>
      <c r="I103" s="831">
        <v>373.13359000000003</v>
      </c>
      <c r="J103" s="832">
        <v>7.8099073746726502</v>
      </c>
      <c r="K103" s="832">
        <v>4.93966613302885</v>
      </c>
      <c r="N103" s="837"/>
      <c r="O103" s="837"/>
    </row>
    <row r="104" spans="1:26" x14ac:dyDescent="0.2">
      <c r="A104" s="830" t="s">
        <v>100</v>
      </c>
      <c r="B104" s="831">
        <v>11.236063</v>
      </c>
      <c r="C104" s="831">
        <v>11.629924000000001</v>
      </c>
      <c r="D104" s="831">
        <v>11.152107000000001</v>
      </c>
      <c r="E104" s="831">
        <v>11.125107</v>
      </c>
      <c r="F104" s="831">
        <v>11.454248</v>
      </c>
      <c r="G104" s="831">
        <v>11.454248</v>
      </c>
      <c r="H104" s="831">
        <v>11.453816</v>
      </c>
      <c r="I104" s="831">
        <v>11.463331</v>
      </c>
      <c r="J104" s="832">
        <v>2.7092727858511401</v>
      </c>
      <c r="K104" s="832">
        <v>2.9585423313232</v>
      </c>
      <c r="N104" s="837"/>
      <c r="O104" s="837"/>
    </row>
    <row r="105" spans="1:26" x14ac:dyDescent="0.2">
      <c r="A105" s="830" t="s">
        <v>470</v>
      </c>
      <c r="B105" s="831">
        <v>2363.5738449999999</v>
      </c>
      <c r="C105" s="831">
        <v>2466.1909340000002</v>
      </c>
      <c r="D105" s="831">
        <v>2653.4764960000002</v>
      </c>
      <c r="E105" s="831">
        <v>2724.105427</v>
      </c>
      <c r="F105" s="831">
        <v>2724.8767290000001</v>
      </c>
      <c r="G105" s="831">
        <v>2730.1267290000001</v>
      </c>
      <c r="H105" s="831">
        <v>2640.1778960000001</v>
      </c>
      <c r="I105" s="831">
        <v>2695.0358809999998</v>
      </c>
      <c r="J105" s="832">
        <v>2.8886720163358</v>
      </c>
      <c r="K105" s="832">
        <v>0.22103777410080699</v>
      </c>
      <c r="N105" s="837"/>
      <c r="O105" s="837"/>
    </row>
    <row r="106" spans="1:26" x14ac:dyDescent="0.2">
      <c r="A106" s="828" t="s">
        <v>16</v>
      </c>
      <c r="B106" s="829">
        <v>1202.1801559999999</v>
      </c>
      <c r="C106" s="829">
        <v>1585.0684426800001</v>
      </c>
      <c r="D106" s="829">
        <v>1214.986733</v>
      </c>
      <c r="E106" s="829">
        <v>1407.5840250000001</v>
      </c>
      <c r="F106" s="829">
        <v>1954.397909</v>
      </c>
      <c r="G106" s="829">
        <v>1965.397909</v>
      </c>
      <c r="H106" s="829">
        <v>2322.4490989999999</v>
      </c>
      <c r="I106" s="829">
        <v>2726.6730480000001</v>
      </c>
      <c r="J106" s="829">
        <v>61.762911118141403</v>
      </c>
      <c r="K106" s="829">
        <v>39.629171267413298</v>
      </c>
      <c r="N106" s="837"/>
      <c r="O106" s="837"/>
    </row>
    <row r="107" spans="1:26" ht="25.5" x14ac:dyDescent="0.2">
      <c r="A107" s="830" t="s">
        <v>1731</v>
      </c>
      <c r="B107" s="831">
        <v>33.989023000000003</v>
      </c>
      <c r="C107" s="831">
        <v>116.596322</v>
      </c>
      <c r="D107" s="831">
        <v>33.659362999999999</v>
      </c>
      <c r="E107" s="831">
        <v>36.593587999999997</v>
      </c>
      <c r="F107" s="831">
        <v>35.272221999999999</v>
      </c>
      <c r="G107" s="831">
        <v>35.772221999999999</v>
      </c>
      <c r="H107" s="831">
        <v>30.552302000000001</v>
      </c>
      <c r="I107" s="831">
        <v>29.143097999999998</v>
      </c>
      <c r="J107" s="832">
        <v>6.2771805871668001</v>
      </c>
      <c r="K107" s="832">
        <v>-2.2445626266546999</v>
      </c>
      <c r="N107" s="837"/>
      <c r="O107" s="837"/>
    </row>
    <row r="108" spans="1:26" x14ac:dyDescent="0.2">
      <c r="A108" s="830" t="s">
        <v>111</v>
      </c>
      <c r="B108" s="831">
        <v>20.251671999999999</v>
      </c>
      <c r="C108" s="831">
        <v>20.515294000000001</v>
      </c>
      <c r="D108" s="831">
        <v>20.743615999999999</v>
      </c>
      <c r="E108" s="831">
        <v>20.867239999999999</v>
      </c>
      <c r="F108" s="831">
        <v>21.232844</v>
      </c>
      <c r="G108" s="831">
        <v>21.232844</v>
      </c>
      <c r="H108" s="831">
        <v>20.849247999999999</v>
      </c>
      <c r="I108" s="831">
        <v>20.842603</v>
      </c>
      <c r="J108" s="832">
        <v>2.3584509084626299</v>
      </c>
      <c r="K108" s="832">
        <v>1.75204770731538</v>
      </c>
      <c r="N108" s="837"/>
      <c r="O108" s="837"/>
    </row>
    <row r="109" spans="1:26" ht="25.5" x14ac:dyDescent="0.2">
      <c r="A109" s="833" t="s">
        <v>1732</v>
      </c>
      <c r="B109" s="834">
        <v>337.00150500000001</v>
      </c>
      <c r="C109" s="834">
        <v>348.94218000000001</v>
      </c>
      <c r="D109" s="834">
        <v>377.141862</v>
      </c>
      <c r="E109" s="834">
        <v>397.23955100000001</v>
      </c>
      <c r="F109" s="834">
        <v>467.40286800000001</v>
      </c>
      <c r="G109" s="834">
        <v>473.40286800000001</v>
      </c>
      <c r="H109" s="834">
        <v>481.79022400000002</v>
      </c>
      <c r="I109" s="834">
        <v>456.651611</v>
      </c>
      <c r="J109" s="835">
        <v>25.523818938985901</v>
      </c>
      <c r="K109" s="835">
        <v>19.1731454756377</v>
      </c>
      <c r="N109" s="837"/>
      <c r="O109" s="837"/>
    </row>
    <row r="110" spans="1:26" ht="38.25" x14ac:dyDescent="0.2">
      <c r="A110" s="830" t="s">
        <v>1733</v>
      </c>
      <c r="B110" s="831">
        <v>152.33746500000001</v>
      </c>
      <c r="C110" s="831">
        <v>163.88535400000001</v>
      </c>
      <c r="D110" s="831">
        <v>148.32470900000001</v>
      </c>
      <c r="E110" s="831">
        <v>150.01172500000001</v>
      </c>
      <c r="F110" s="831">
        <v>148.24076600000001</v>
      </c>
      <c r="G110" s="831">
        <v>148.74076600000001</v>
      </c>
      <c r="H110" s="831">
        <v>150.315065</v>
      </c>
      <c r="I110" s="831">
        <v>148.825198</v>
      </c>
      <c r="J110" s="832">
        <v>0.28050417412246997</v>
      </c>
      <c r="K110" s="832">
        <v>-0.84723977409099405</v>
      </c>
      <c r="N110" s="837"/>
      <c r="O110" s="837"/>
    </row>
    <row r="111" spans="1:26" x14ac:dyDescent="0.2">
      <c r="A111" s="830" t="s">
        <v>352</v>
      </c>
      <c r="B111" s="831">
        <v>1</v>
      </c>
      <c r="C111" s="831">
        <v>1.5</v>
      </c>
      <c r="D111" s="831">
        <v>23.107415</v>
      </c>
      <c r="E111" s="831">
        <v>133.107415</v>
      </c>
      <c r="F111" s="831">
        <v>587.81496200000004</v>
      </c>
      <c r="G111" s="831">
        <v>587.81496200000004</v>
      </c>
      <c r="H111" s="831">
        <v>930</v>
      </c>
      <c r="I111" s="831">
        <v>1420</v>
      </c>
      <c r="J111" s="832">
        <v>2443.8369545014002</v>
      </c>
      <c r="K111" s="832">
        <v>341.609479081237</v>
      </c>
      <c r="N111" s="837"/>
      <c r="O111" s="837"/>
      <c r="P111" s="836"/>
      <c r="Q111" s="836"/>
      <c r="R111" s="836"/>
      <c r="S111" s="836"/>
      <c r="T111" s="836"/>
      <c r="U111" s="836"/>
      <c r="V111" s="836"/>
      <c r="W111" s="836"/>
      <c r="X111" s="836"/>
      <c r="Y111" s="836"/>
      <c r="Z111" s="836"/>
    </row>
    <row r="112" spans="1:26" s="836" customFormat="1" x14ac:dyDescent="0.2">
      <c r="A112" s="830" t="s">
        <v>1734</v>
      </c>
      <c r="B112" s="831">
        <v>57.162491000000003</v>
      </c>
      <c r="C112" s="831">
        <v>94.286199999999994</v>
      </c>
      <c r="D112" s="831">
        <v>40.845916000000003</v>
      </c>
      <c r="E112" s="831">
        <v>42.654707999999999</v>
      </c>
      <c r="F112" s="831">
        <v>20.941956000000001</v>
      </c>
      <c r="G112" s="831">
        <v>20.941956000000001</v>
      </c>
      <c r="H112" s="831">
        <v>46.673074</v>
      </c>
      <c r="I112" s="831">
        <v>16.670871000000002</v>
      </c>
      <c r="J112" s="832">
        <v>-48.729376028682999</v>
      </c>
      <c r="K112" s="832">
        <v>-50.9035298049631</v>
      </c>
      <c r="L112" s="405"/>
      <c r="M112" s="405"/>
      <c r="N112" s="837"/>
      <c r="O112" s="837"/>
    </row>
    <row r="113" spans="1:26" s="836" customFormat="1" ht="25.5" x14ac:dyDescent="0.2">
      <c r="A113" s="830" t="s">
        <v>1735</v>
      </c>
      <c r="B113" s="831">
        <v>80.402787000000004</v>
      </c>
      <c r="C113" s="831">
        <v>202.38222200000001</v>
      </c>
      <c r="D113" s="831">
        <v>32.012762000000002</v>
      </c>
      <c r="E113" s="831">
        <v>58.321972000000002</v>
      </c>
      <c r="F113" s="831">
        <v>113.345973</v>
      </c>
      <c r="G113" s="831">
        <v>113.345973</v>
      </c>
      <c r="H113" s="831">
        <v>115.90451899999999</v>
      </c>
      <c r="I113" s="831">
        <v>104.931194</v>
      </c>
      <c r="J113" s="832">
        <v>254.064960093103</v>
      </c>
      <c r="K113" s="832">
        <v>94.345234074046701</v>
      </c>
      <c r="L113" s="405"/>
      <c r="M113" s="405"/>
      <c r="N113" s="837"/>
      <c r="O113" s="837"/>
      <c r="P113" s="405"/>
      <c r="Q113" s="405"/>
      <c r="R113" s="405"/>
      <c r="S113" s="405"/>
      <c r="T113" s="405"/>
      <c r="U113" s="405"/>
      <c r="V113" s="405"/>
      <c r="W113" s="405"/>
      <c r="X113" s="405"/>
      <c r="Y113" s="405"/>
      <c r="Z113" s="405"/>
    </row>
    <row r="114" spans="1:26" ht="25.5" x14ac:dyDescent="0.2">
      <c r="A114" s="830" t="s">
        <v>575</v>
      </c>
      <c r="B114" s="831">
        <v>450.10263600000002</v>
      </c>
      <c r="C114" s="831">
        <v>547.36042899999995</v>
      </c>
      <c r="D114" s="831">
        <v>467.24178699999999</v>
      </c>
      <c r="E114" s="831">
        <v>490.66711800000002</v>
      </c>
      <c r="F114" s="831">
        <v>469.70168999999999</v>
      </c>
      <c r="G114" s="831">
        <v>469.70168999999999</v>
      </c>
      <c r="H114" s="831">
        <v>471.15130299999998</v>
      </c>
      <c r="I114" s="831">
        <v>469.93114800000001</v>
      </c>
      <c r="J114" s="832">
        <v>0.52647324542485296</v>
      </c>
      <c r="K114" s="832">
        <v>-4.2728414501173102</v>
      </c>
      <c r="N114" s="837"/>
      <c r="O114" s="837"/>
    </row>
    <row r="115" spans="1:26" ht="25.5" x14ac:dyDescent="0.2">
      <c r="A115" s="833" t="s">
        <v>1736</v>
      </c>
      <c r="B115" s="834">
        <v>1.0428759999999999</v>
      </c>
      <c r="C115" s="834">
        <v>1.2074771799999999</v>
      </c>
      <c r="D115" s="834">
        <v>6.244084</v>
      </c>
      <c r="E115" s="834">
        <v>6.244084</v>
      </c>
      <c r="F115" s="834">
        <v>6.2743140000000004</v>
      </c>
      <c r="G115" s="834">
        <v>6.2743140000000004</v>
      </c>
      <c r="H115" s="834">
        <v>9.1722439999999992</v>
      </c>
      <c r="I115" s="834">
        <v>9.0731249999999992</v>
      </c>
      <c r="J115" s="835">
        <v>0.48413826591699699</v>
      </c>
      <c r="K115" s="835">
        <v>0.48413826591699699</v>
      </c>
      <c r="N115" s="837"/>
      <c r="O115" s="837"/>
    </row>
    <row r="116" spans="1:26" ht="25.5" x14ac:dyDescent="0.2">
      <c r="A116" s="830" t="s">
        <v>1737</v>
      </c>
      <c r="B116" s="831">
        <v>68.889701000000002</v>
      </c>
      <c r="C116" s="831">
        <v>88.392964500000005</v>
      </c>
      <c r="D116" s="831">
        <v>65.665218999999993</v>
      </c>
      <c r="E116" s="831">
        <v>71.876624000000007</v>
      </c>
      <c r="F116" s="831">
        <v>84.170314000000005</v>
      </c>
      <c r="G116" s="831">
        <v>88.170314000000005</v>
      </c>
      <c r="H116" s="831">
        <v>66.041120000000006</v>
      </c>
      <c r="I116" s="831">
        <v>50.604199999999999</v>
      </c>
      <c r="J116" s="832">
        <v>34.272473834283602</v>
      </c>
      <c r="K116" s="832">
        <v>22.668969538691702</v>
      </c>
      <c r="N116" s="837"/>
      <c r="O116" s="837"/>
    </row>
    <row r="117" spans="1:26" x14ac:dyDescent="0.2">
      <c r="A117" s="828" t="s">
        <v>15</v>
      </c>
      <c r="B117" s="829">
        <v>322.62123000000003</v>
      </c>
      <c r="C117" s="829">
        <v>372.979781</v>
      </c>
      <c r="D117" s="829">
        <v>313.19372199999998</v>
      </c>
      <c r="E117" s="829">
        <v>342.87135499999999</v>
      </c>
      <c r="F117" s="829">
        <v>281.821146</v>
      </c>
      <c r="G117" s="829">
        <v>331.821146</v>
      </c>
      <c r="H117" s="829">
        <v>410.55150200000003</v>
      </c>
      <c r="I117" s="829">
        <v>229.59010799999999</v>
      </c>
      <c r="J117" s="829">
        <v>5.9475726017266801</v>
      </c>
      <c r="K117" s="829">
        <v>-3.2228440314006401</v>
      </c>
      <c r="N117" s="837"/>
      <c r="O117" s="837"/>
    </row>
    <row r="118" spans="1:26" x14ac:dyDescent="0.2">
      <c r="A118" s="830" t="s">
        <v>635</v>
      </c>
      <c r="B118" s="831">
        <v>60</v>
      </c>
      <c r="C118" s="831">
        <v>60</v>
      </c>
      <c r="D118" s="831">
        <v>117.40449599999999</v>
      </c>
      <c r="E118" s="831">
        <v>117.40449599999999</v>
      </c>
      <c r="F118" s="831">
        <v>162.26479699999999</v>
      </c>
      <c r="G118" s="831">
        <v>162.26479699999999</v>
      </c>
      <c r="H118" s="831">
        <v>246.93212600000001</v>
      </c>
      <c r="I118" s="831">
        <v>20</v>
      </c>
      <c r="J118" s="832">
        <v>38.210036692291602</v>
      </c>
      <c r="K118" s="832">
        <v>38.210036692291602</v>
      </c>
      <c r="N118" s="837"/>
      <c r="O118" s="837"/>
      <c r="P118" s="836"/>
      <c r="Q118" s="836"/>
      <c r="R118" s="836"/>
      <c r="S118" s="836"/>
      <c r="T118" s="836"/>
      <c r="U118" s="836"/>
      <c r="V118" s="836"/>
      <c r="W118" s="836"/>
      <c r="X118" s="836"/>
      <c r="Y118" s="836"/>
      <c r="Z118" s="836"/>
    </row>
    <row r="119" spans="1:26" s="836" customFormat="1" x14ac:dyDescent="0.2">
      <c r="A119" s="830" t="s">
        <v>353</v>
      </c>
      <c r="B119" s="831">
        <v>262.62123000000003</v>
      </c>
      <c r="C119" s="831">
        <v>312.979781</v>
      </c>
      <c r="D119" s="831">
        <v>195.78922600000001</v>
      </c>
      <c r="E119" s="831">
        <v>225.466859</v>
      </c>
      <c r="F119" s="831">
        <v>119.556349</v>
      </c>
      <c r="G119" s="831">
        <v>169.55634900000001</v>
      </c>
      <c r="H119" s="831">
        <v>163.61937599999999</v>
      </c>
      <c r="I119" s="831">
        <v>209.59010799999999</v>
      </c>
      <c r="J119" s="832">
        <v>-13.398529396096601</v>
      </c>
      <c r="K119" s="832">
        <v>-24.7976621699422</v>
      </c>
      <c r="L119" s="405"/>
      <c r="M119" s="405"/>
      <c r="N119" s="837"/>
      <c r="O119" s="837"/>
    </row>
    <row r="120" spans="1:26" s="836" customFormat="1" x14ac:dyDescent="0.2">
      <c r="A120" s="828" t="s">
        <v>14</v>
      </c>
      <c r="B120" s="829">
        <v>2109.5776900000001</v>
      </c>
      <c r="C120" s="829">
        <v>2410.471403</v>
      </c>
      <c r="D120" s="829">
        <v>1288.111337</v>
      </c>
      <c r="E120" s="829">
        <v>1369.5393650000001</v>
      </c>
      <c r="F120" s="829">
        <v>1399.920734</v>
      </c>
      <c r="G120" s="829">
        <v>1408.220734</v>
      </c>
      <c r="H120" s="829">
        <v>1298.407721</v>
      </c>
      <c r="I120" s="829">
        <v>1160.2859960000001</v>
      </c>
      <c r="J120" s="829">
        <v>9.3244577196047107</v>
      </c>
      <c r="K120" s="829">
        <v>2.82440724148152</v>
      </c>
      <c r="L120" s="405"/>
      <c r="M120" s="405"/>
      <c r="N120" s="837"/>
      <c r="O120" s="837"/>
      <c r="P120" s="405"/>
      <c r="Q120" s="405"/>
      <c r="R120" s="405"/>
      <c r="S120" s="405"/>
      <c r="T120" s="405"/>
      <c r="U120" s="405"/>
      <c r="V120" s="405"/>
      <c r="W120" s="405"/>
      <c r="X120" s="405"/>
      <c r="Y120" s="405"/>
      <c r="Z120" s="405"/>
    </row>
    <row r="121" spans="1:26" ht="25.5" x14ac:dyDescent="0.2">
      <c r="A121" s="830" t="s">
        <v>477</v>
      </c>
      <c r="B121" s="831">
        <v>135.26773</v>
      </c>
      <c r="C121" s="831">
        <v>149.03833499999999</v>
      </c>
      <c r="D121" s="831">
        <v>144.119269</v>
      </c>
      <c r="E121" s="831">
        <v>148.98539700000001</v>
      </c>
      <c r="F121" s="831">
        <v>141.66616999999999</v>
      </c>
      <c r="G121" s="831">
        <v>144.96617000000001</v>
      </c>
      <c r="H121" s="831">
        <v>136.40975299999999</v>
      </c>
      <c r="I121" s="831">
        <v>134.78622899999999</v>
      </c>
      <c r="J121" s="832">
        <v>0.58763897837977197</v>
      </c>
      <c r="K121" s="832">
        <v>-2.6977321810942398</v>
      </c>
      <c r="N121" s="837"/>
      <c r="O121" s="837"/>
    </row>
    <row r="122" spans="1:26" x14ac:dyDescent="0.2">
      <c r="A122" s="830" t="s">
        <v>1738</v>
      </c>
      <c r="B122" s="831">
        <v>30.161024999999999</v>
      </c>
      <c r="C122" s="831">
        <v>33.620274999999999</v>
      </c>
      <c r="D122" s="831">
        <v>32.746074</v>
      </c>
      <c r="E122" s="831">
        <v>34.356327</v>
      </c>
      <c r="F122" s="831">
        <v>33.075839000000002</v>
      </c>
      <c r="G122" s="831">
        <v>34.075839000000002</v>
      </c>
      <c r="H122" s="831">
        <v>32.940125000000002</v>
      </c>
      <c r="I122" s="831">
        <v>32.510731999999997</v>
      </c>
      <c r="J122" s="832">
        <v>4.06083794961192</v>
      </c>
      <c r="K122" s="832">
        <v>-0.816408575922552</v>
      </c>
      <c r="N122" s="837"/>
      <c r="O122" s="837"/>
    </row>
    <row r="123" spans="1:26" ht="25.5" x14ac:dyDescent="0.2">
      <c r="A123" s="830" t="s">
        <v>478</v>
      </c>
      <c r="B123" s="831">
        <v>1264.6970679999999</v>
      </c>
      <c r="C123" s="831">
        <v>1534.8254449999999</v>
      </c>
      <c r="D123" s="831">
        <v>278.04378800000001</v>
      </c>
      <c r="E123" s="831">
        <v>349.21428200000003</v>
      </c>
      <c r="F123" s="831">
        <v>392.824994</v>
      </c>
      <c r="G123" s="831">
        <v>392.824994</v>
      </c>
      <c r="H123" s="831">
        <v>345.67761100000001</v>
      </c>
      <c r="I123" s="831">
        <v>310.257543</v>
      </c>
      <c r="J123" s="832">
        <v>41.2817012836841</v>
      </c>
      <c r="K123" s="832">
        <v>12.4882383819571</v>
      </c>
      <c r="N123" s="837"/>
      <c r="O123" s="837"/>
    </row>
    <row r="124" spans="1:26" ht="25.5" x14ac:dyDescent="0.2">
      <c r="A124" s="830" t="s">
        <v>118</v>
      </c>
      <c r="B124" s="831">
        <v>13.444058</v>
      </c>
      <c r="C124" s="831">
        <v>16.244246</v>
      </c>
      <c r="D124" s="831">
        <v>12.580639</v>
      </c>
      <c r="E124" s="831">
        <v>13.088543</v>
      </c>
      <c r="F124" s="831">
        <v>11.831877</v>
      </c>
      <c r="G124" s="831">
        <v>11.831877</v>
      </c>
      <c r="H124" s="831">
        <v>11.716932999999999</v>
      </c>
      <c r="I124" s="831">
        <v>11.714967</v>
      </c>
      <c r="J124" s="832">
        <v>-5.9517008635252902</v>
      </c>
      <c r="K124" s="832">
        <v>-9.6012673068346892</v>
      </c>
      <c r="N124" s="837"/>
      <c r="O124" s="837"/>
    </row>
    <row r="125" spans="1:26" x14ac:dyDescent="0.2">
      <c r="A125" s="830" t="s">
        <v>119</v>
      </c>
      <c r="B125" s="831">
        <v>11.253899000000001</v>
      </c>
      <c r="C125" s="831">
        <v>11.494320999999999</v>
      </c>
      <c r="D125" s="831">
        <v>11.236110999999999</v>
      </c>
      <c r="E125" s="831">
        <v>11.236110999999999</v>
      </c>
      <c r="F125" s="831">
        <v>11.046004999999999</v>
      </c>
      <c r="G125" s="831">
        <v>11.046004999999999</v>
      </c>
      <c r="H125" s="831">
        <v>11.207909000000001</v>
      </c>
      <c r="I125" s="831">
        <v>11.205982000000001</v>
      </c>
      <c r="J125" s="832">
        <v>-1.6919199178434601</v>
      </c>
      <c r="K125" s="832">
        <v>-1.6919199178434601</v>
      </c>
      <c r="N125" s="837"/>
      <c r="O125" s="837"/>
    </row>
    <row r="126" spans="1:26" ht="38.25" x14ac:dyDescent="0.2">
      <c r="A126" s="830" t="s">
        <v>1739</v>
      </c>
      <c r="B126" s="831">
        <v>25.570003</v>
      </c>
      <c r="C126" s="831">
        <v>29.185338999999999</v>
      </c>
      <c r="D126" s="831">
        <v>25.329446999999998</v>
      </c>
      <c r="E126" s="831">
        <v>25.69969</v>
      </c>
      <c r="F126" s="831">
        <v>25.271076999999998</v>
      </c>
      <c r="G126" s="831">
        <v>25.771076999999998</v>
      </c>
      <c r="H126" s="831">
        <v>25.769207000000002</v>
      </c>
      <c r="I126" s="831">
        <v>25.703928000000001</v>
      </c>
      <c r="J126" s="832">
        <v>1.74354378917154</v>
      </c>
      <c r="K126" s="832">
        <v>0.27777377859420899</v>
      </c>
      <c r="N126" s="837"/>
      <c r="O126" s="837"/>
    </row>
    <row r="127" spans="1:26" x14ac:dyDescent="0.2">
      <c r="A127" s="830" t="s">
        <v>479</v>
      </c>
      <c r="B127" s="831">
        <v>587.60400600000003</v>
      </c>
      <c r="C127" s="831">
        <v>589.33031200000005</v>
      </c>
      <c r="D127" s="831">
        <v>591.22772299999997</v>
      </c>
      <c r="E127" s="831">
        <v>591.87174700000003</v>
      </c>
      <c r="F127" s="831">
        <v>589.933761</v>
      </c>
      <c r="G127" s="831">
        <v>593.433761</v>
      </c>
      <c r="H127" s="831">
        <v>591.860997</v>
      </c>
      <c r="I127" s="831">
        <v>591.61927800000001</v>
      </c>
      <c r="J127" s="832">
        <v>0.37312830812570003</v>
      </c>
      <c r="K127" s="832">
        <v>0.26391089081667501</v>
      </c>
      <c r="N127" s="837"/>
      <c r="O127" s="837"/>
    </row>
    <row r="128" spans="1:26" x14ac:dyDescent="0.2">
      <c r="A128" s="830" t="s">
        <v>480</v>
      </c>
      <c r="B128" s="831">
        <v>8.3580719999999999</v>
      </c>
      <c r="C128" s="831">
        <v>10.331102</v>
      </c>
      <c r="D128" s="831">
        <v>7.8916899999999996</v>
      </c>
      <c r="E128" s="831">
        <v>8.4484840000000005</v>
      </c>
      <c r="F128" s="831">
        <v>11.123692</v>
      </c>
      <c r="G128" s="831">
        <v>11.123692</v>
      </c>
      <c r="H128" s="831">
        <v>11.118914999999999</v>
      </c>
      <c r="I128" s="831">
        <v>11.086477</v>
      </c>
      <c r="J128" s="832">
        <v>40.954497705814603</v>
      </c>
      <c r="K128" s="832">
        <v>31.664947226034901</v>
      </c>
      <c r="N128" s="837"/>
      <c r="O128" s="837"/>
    </row>
    <row r="129" spans="1:15" x14ac:dyDescent="0.2">
      <c r="A129" s="830" t="s">
        <v>1740</v>
      </c>
      <c r="B129" s="831">
        <v>2.760586</v>
      </c>
      <c r="C129" s="831">
        <v>3.1896870000000002</v>
      </c>
      <c r="D129" s="831">
        <v>2.7834300000000001</v>
      </c>
      <c r="E129" s="831">
        <v>3.0062570000000002</v>
      </c>
      <c r="F129" s="831">
        <v>2.979025</v>
      </c>
      <c r="G129" s="831">
        <v>2.979025</v>
      </c>
      <c r="H129" s="831">
        <v>2.8293379999999999</v>
      </c>
      <c r="I129" s="831">
        <v>2.7467630000000001</v>
      </c>
      <c r="J129" s="832">
        <v>7.0271212137542598</v>
      </c>
      <c r="K129" s="832">
        <v>-0.90584404460430801</v>
      </c>
      <c r="N129" s="837"/>
      <c r="O129" s="837"/>
    </row>
    <row r="130" spans="1:15" ht="25.5" x14ac:dyDescent="0.2">
      <c r="A130" s="830" t="s">
        <v>481</v>
      </c>
      <c r="B130" s="831">
        <v>22.233536999999998</v>
      </c>
      <c r="C130" s="831">
        <v>23.354461000000001</v>
      </c>
      <c r="D130" s="831">
        <v>173.18320499999999</v>
      </c>
      <c r="E130" s="831">
        <v>173.78823199999999</v>
      </c>
      <c r="F130" s="831">
        <v>171.18859399999999</v>
      </c>
      <c r="G130" s="831">
        <v>171.18859399999999</v>
      </c>
      <c r="H130" s="831">
        <v>121.087417</v>
      </c>
      <c r="I130" s="831">
        <v>21.077303000000001</v>
      </c>
      <c r="J130" s="832">
        <v>-1.1517346615683599</v>
      </c>
      <c r="K130" s="832">
        <v>-1.49586538172504</v>
      </c>
      <c r="N130" s="837"/>
      <c r="O130" s="837"/>
    </row>
    <row r="131" spans="1:15" x14ac:dyDescent="0.2">
      <c r="A131" s="830" t="s">
        <v>1741</v>
      </c>
      <c r="B131" s="831">
        <v>5.8891590000000003</v>
      </c>
      <c r="C131" s="831">
        <v>7.059545</v>
      </c>
      <c r="D131" s="831">
        <v>6.403937</v>
      </c>
      <c r="E131" s="831">
        <v>7.0863250000000004</v>
      </c>
      <c r="F131" s="831">
        <v>6.2250819999999996</v>
      </c>
      <c r="G131" s="831">
        <v>6.2250819999999996</v>
      </c>
      <c r="H131" s="831">
        <v>5.061477</v>
      </c>
      <c r="I131" s="831">
        <v>4.9124020000000002</v>
      </c>
      <c r="J131" s="832">
        <v>-2.7928913104548201</v>
      </c>
      <c r="K131" s="832">
        <v>-12.1535916007239</v>
      </c>
      <c r="N131" s="837"/>
      <c r="O131" s="837"/>
    </row>
    <row r="132" spans="1:15" ht="25.5" x14ac:dyDescent="0.2">
      <c r="A132" s="830" t="s">
        <v>483</v>
      </c>
      <c r="B132" s="831">
        <v>2.3385470000000002</v>
      </c>
      <c r="C132" s="831">
        <v>2.7983349999999998</v>
      </c>
      <c r="D132" s="831">
        <v>2.5660240000000001</v>
      </c>
      <c r="E132" s="831">
        <v>2.7579699999999998</v>
      </c>
      <c r="F132" s="831">
        <v>2.7546179999999998</v>
      </c>
      <c r="G132" s="831">
        <v>2.7546179999999998</v>
      </c>
      <c r="H132" s="831">
        <v>2.7280389999999999</v>
      </c>
      <c r="I132" s="831">
        <v>2.6643919999999999</v>
      </c>
      <c r="J132" s="832">
        <v>7.3496584599364496</v>
      </c>
      <c r="K132" s="832">
        <v>-0.121538667933294</v>
      </c>
      <c r="N132" s="837"/>
      <c r="O132" s="837"/>
    </row>
    <row r="133" spans="1:15" ht="25.5" x14ac:dyDescent="0.2">
      <c r="A133" s="828" t="s">
        <v>13</v>
      </c>
      <c r="B133" s="829">
        <v>2229.86515676</v>
      </c>
      <c r="C133" s="829">
        <v>2558.36737954</v>
      </c>
      <c r="D133" s="829">
        <v>2593.9516969599999</v>
      </c>
      <c r="E133" s="829">
        <v>2663.6440254099998</v>
      </c>
      <c r="F133" s="829">
        <v>2250.8064570000001</v>
      </c>
      <c r="G133" s="829">
        <v>2268.453986</v>
      </c>
      <c r="H133" s="829">
        <v>1906.396403</v>
      </c>
      <c r="I133" s="829">
        <v>1720.413104</v>
      </c>
      <c r="J133" s="829">
        <v>-12.548333546128401</v>
      </c>
      <c r="K133" s="829">
        <v>-14.8364434451473</v>
      </c>
      <c r="N133" s="837"/>
      <c r="O133" s="837"/>
    </row>
    <row r="134" spans="1:15" ht="25.5" x14ac:dyDescent="0.2">
      <c r="A134" s="830" t="s">
        <v>576</v>
      </c>
      <c r="B134" s="831">
        <v>381.61600800000002</v>
      </c>
      <c r="C134" s="831">
        <v>410.83557400000001</v>
      </c>
      <c r="D134" s="831">
        <v>412.71629200000001</v>
      </c>
      <c r="E134" s="831">
        <v>411.96879200000001</v>
      </c>
      <c r="F134" s="831">
        <v>397.18011999999999</v>
      </c>
      <c r="G134" s="831">
        <v>403.43011999999999</v>
      </c>
      <c r="H134" s="831">
        <v>401.78118999999998</v>
      </c>
      <c r="I134" s="831">
        <v>399.15482900000001</v>
      </c>
      <c r="J134" s="832">
        <v>-2.25001343053354</v>
      </c>
      <c r="K134" s="832">
        <v>-2.0726502021056099</v>
      </c>
      <c r="N134" s="837"/>
      <c r="O134" s="837"/>
    </row>
    <row r="135" spans="1:15" ht="25.5" x14ac:dyDescent="0.2">
      <c r="A135" s="830" t="s">
        <v>122</v>
      </c>
      <c r="B135" s="831">
        <v>7.2129669999999999</v>
      </c>
      <c r="C135" s="831">
        <v>7.2129669999999999</v>
      </c>
      <c r="D135" s="831">
        <v>7.8089250000000003</v>
      </c>
      <c r="E135" s="831">
        <v>7.9389250000000002</v>
      </c>
      <c r="F135" s="831">
        <v>7.5765979999999997</v>
      </c>
      <c r="G135" s="831">
        <v>7.5765979999999997</v>
      </c>
      <c r="H135" s="831">
        <v>7.5754299999999999</v>
      </c>
      <c r="I135" s="831">
        <v>7.5743559999999999</v>
      </c>
      <c r="J135" s="832">
        <v>-2.9751470272796898</v>
      </c>
      <c r="K135" s="832">
        <v>-4.56393025504084</v>
      </c>
      <c r="N135" s="837"/>
      <c r="O135" s="837"/>
    </row>
    <row r="136" spans="1:15" x14ac:dyDescent="0.2">
      <c r="A136" s="830" t="s">
        <v>234</v>
      </c>
      <c r="B136" s="831">
        <v>79.747198999999995</v>
      </c>
      <c r="C136" s="831">
        <v>145.13753399999999</v>
      </c>
      <c r="D136" s="831">
        <v>76.193100000000001</v>
      </c>
      <c r="E136" s="831">
        <v>76.608288000000002</v>
      </c>
      <c r="F136" s="831">
        <v>63.167901000000001</v>
      </c>
      <c r="G136" s="831">
        <v>63.167901000000001</v>
      </c>
      <c r="H136" s="831">
        <v>60.076985000000001</v>
      </c>
      <c r="I136" s="831">
        <v>56.691115000000003</v>
      </c>
      <c r="J136" s="832">
        <v>-17.094984978954798</v>
      </c>
      <c r="K136" s="832">
        <v>-17.544298862285</v>
      </c>
      <c r="N136" s="837"/>
      <c r="O136" s="837"/>
    </row>
    <row r="137" spans="1:15" x14ac:dyDescent="0.2">
      <c r="A137" s="830" t="s">
        <v>251</v>
      </c>
      <c r="B137" s="831">
        <v>143.322621</v>
      </c>
      <c r="C137" s="831">
        <v>159.86439200000001</v>
      </c>
      <c r="D137" s="831">
        <v>132.921651</v>
      </c>
      <c r="E137" s="831">
        <v>132.95457099999999</v>
      </c>
      <c r="F137" s="831">
        <v>128.30648500000001</v>
      </c>
      <c r="G137" s="831">
        <v>128.518868</v>
      </c>
      <c r="H137" s="831">
        <v>126.286584</v>
      </c>
      <c r="I137" s="831">
        <v>122.091289</v>
      </c>
      <c r="J137" s="832">
        <v>-3.3123144099376298</v>
      </c>
      <c r="K137" s="832">
        <v>-3.3362546068461101</v>
      </c>
      <c r="N137" s="837"/>
      <c r="O137" s="837"/>
    </row>
    <row r="138" spans="1:15" ht="25.5" x14ac:dyDescent="0.2">
      <c r="A138" s="830" t="s">
        <v>484</v>
      </c>
      <c r="B138" s="831">
        <v>95.750604999999993</v>
      </c>
      <c r="C138" s="831">
        <v>106.76256838</v>
      </c>
      <c r="D138" s="831">
        <v>93.633274</v>
      </c>
      <c r="E138" s="831">
        <v>94.037040000000005</v>
      </c>
      <c r="F138" s="831">
        <v>89.906706</v>
      </c>
      <c r="G138" s="831">
        <v>92.856706000000003</v>
      </c>
      <c r="H138" s="831">
        <v>88.658798000000004</v>
      </c>
      <c r="I138" s="831">
        <v>85.072533000000007</v>
      </c>
      <c r="J138" s="832">
        <v>-0.82937183206901499</v>
      </c>
      <c r="K138" s="832">
        <v>-1.2551798738029301</v>
      </c>
      <c r="N138" s="837"/>
      <c r="O138" s="837"/>
    </row>
    <row r="139" spans="1:15" ht="25.5" x14ac:dyDescent="0.2">
      <c r="A139" s="830" t="s">
        <v>485</v>
      </c>
      <c r="B139" s="831">
        <v>129.009648</v>
      </c>
      <c r="C139" s="831">
        <v>133.13339339000001</v>
      </c>
      <c r="D139" s="831">
        <v>128.46199200000001</v>
      </c>
      <c r="E139" s="831">
        <v>129.79139900000001</v>
      </c>
      <c r="F139" s="831">
        <v>125.944518</v>
      </c>
      <c r="G139" s="831">
        <v>129.64451800000001</v>
      </c>
      <c r="H139" s="831">
        <v>113.92752</v>
      </c>
      <c r="I139" s="831">
        <v>108.90643900000001</v>
      </c>
      <c r="J139" s="832">
        <v>0.92052597160410699</v>
      </c>
      <c r="K139" s="832">
        <v>-0.11316697495495</v>
      </c>
      <c r="N139" s="837"/>
      <c r="O139" s="837"/>
    </row>
    <row r="140" spans="1:15" ht="25.5" x14ac:dyDescent="0.2">
      <c r="A140" s="830" t="s">
        <v>486</v>
      </c>
      <c r="B140" s="831">
        <v>340.39965510000002</v>
      </c>
      <c r="C140" s="831">
        <v>379.39820895999998</v>
      </c>
      <c r="D140" s="831">
        <v>343.26374357999998</v>
      </c>
      <c r="E140" s="831">
        <v>345.07109757000001</v>
      </c>
      <c r="F140" s="831">
        <v>316.69477000000001</v>
      </c>
      <c r="G140" s="831">
        <v>319.22476999999998</v>
      </c>
      <c r="H140" s="831">
        <v>315.07180099999999</v>
      </c>
      <c r="I140" s="831">
        <v>304.75872299999997</v>
      </c>
      <c r="J140" s="832">
        <v>-7.0030622311841997</v>
      </c>
      <c r="K140" s="832">
        <v>-7.4901455821743896</v>
      </c>
      <c r="N140" s="837"/>
      <c r="O140" s="837"/>
    </row>
    <row r="141" spans="1:15" ht="25.5" x14ac:dyDescent="0.2">
      <c r="A141" s="830" t="s">
        <v>358</v>
      </c>
      <c r="B141" s="831">
        <v>16.006135530000002</v>
      </c>
      <c r="C141" s="831">
        <v>127.78921475999999</v>
      </c>
      <c r="D141" s="831">
        <v>19.973009000000001</v>
      </c>
      <c r="E141" s="831">
        <v>20.15530416</v>
      </c>
      <c r="F141" s="831">
        <v>14.34834</v>
      </c>
      <c r="G141" s="831">
        <v>14.453992</v>
      </c>
      <c r="H141" s="831">
        <v>18.906949000000001</v>
      </c>
      <c r="I141" s="831">
        <v>17.538733000000001</v>
      </c>
      <c r="J141" s="832">
        <v>-27.6323762733998</v>
      </c>
      <c r="K141" s="832">
        <v>-28.286907082825199</v>
      </c>
      <c r="N141" s="837"/>
      <c r="O141" s="837"/>
    </row>
    <row r="142" spans="1:15" x14ac:dyDescent="0.2">
      <c r="A142" s="830" t="s">
        <v>359</v>
      </c>
      <c r="B142" s="831">
        <v>766.71909891999996</v>
      </c>
      <c r="C142" s="831">
        <v>798.84750579000001</v>
      </c>
      <c r="D142" s="831">
        <v>1107.4127638499999</v>
      </c>
      <c r="E142" s="831">
        <v>1137.6891633800001</v>
      </c>
      <c r="F142" s="831">
        <v>823.63333899999998</v>
      </c>
      <c r="G142" s="831">
        <v>823.39833899999996</v>
      </c>
      <c r="H142" s="831">
        <v>495.39356600000002</v>
      </c>
      <c r="I142" s="831">
        <v>339.17229500000002</v>
      </c>
      <c r="J142" s="832">
        <v>-25.646663477365301</v>
      </c>
      <c r="K142" s="832">
        <v>-27.625368553767601</v>
      </c>
      <c r="N142" s="837"/>
      <c r="O142" s="837"/>
    </row>
    <row r="143" spans="1:15" ht="25.5" x14ac:dyDescent="0.2">
      <c r="A143" s="830" t="s">
        <v>577</v>
      </c>
      <c r="B143" s="831">
        <v>17.967745000000001</v>
      </c>
      <c r="C143" s="831">
        <v>18.811540999999998</v>
      </c>
      <c r="D143" s="831">
        <v>24.375926</v>
      </c>
      <c r="E143" s="831">
        <v>24.495926000000001</v>
      </c>
      <c r="F143" s="831">
        <v>21.979755000000001</v>
      </c>
      <c r="G143" s="831">
        <v>23.979755000000001</v>
      </c>
      <c r="H143" s="831">
        <v>17.919218000000001</v>
      </c>
      <c r="I143" s="831">
        <v>18.011641000000001</v>
      </c>
      <c r="J143" s="832">
        <v>-1.62525518004935</v>
      </c>
      <c r="K143" s="832">
        <v>-2.1071708005649601</v>
      </c>
      <c r="N143" s="837"/>
      <c r="O143" s="837"/>
    </row>
    <row r="144" spans="1:15" ht="25.5" x14ac:dyDescent="0.2">
      <c r="A144" s="830" t="s">
        <v>578</v>
      </c>
      <c r="B144" s="831">
        <v>250.65544546999999</v>
      </c>
      <c r="C144" s="831">
        <v>267.93308346999999</v>
      </c>
      <c r="D144" s="831">
        <v>244.965283</v>
      </c>
      <c r="E144" s="831">
        <v>279.98124300000001</v>
      </c>
      <c r="F144" s="831">
        <v>241.52680699999999</v>
      </c>
      <c r="G144" s="831">
        <v>241.52680699999999</v>
      </c>
      <c r="H144" s="831">
        <v>240.11988199999999</v>
      </c>
      <c r="I144" s="831">
        <v>240.73637400000001</v>
      </c>
      <c r="J144" s="832">
        <v>-1.4036584931098199</v>
      </c>
      <c r="K144" s="832">
        <v>-13.734647217063801</v>
      </c>
      <c r="N144" s="837"/>
      <c r="O144" s="837"/>
    </row>
    <row r="145" spans="1:26" x14ac:dyDescent="0.2">
      <c r="A145" s="830" t="s">
        <v>1742</v>
      </c>
      <c r="B145" s="831">
        <v>1.36095521</v>
      </c>
      <c r="C145" s="831">
        <v>2.4924670500000001</v>
      </c>
      <c r="D145" s="831">
        <v>2.1303122000000001</v>
      </c>
      <c r="E145" s="831">
        <v>2.8350806199999998</v>
      </c>
      <c r="F145" s="831">
        <v>19.530868000000002</v>
      </c>
      <c r="G145" s="831">
        <v>19.530868000000002</v>
      </c>
      <c r="H145" s="831">
        <v>19.533763</v>
      </c>
      <c r="I145" s="831">
        <v>19.559504</v>
      </c>
      <c r="J145" s="832">
        <v>816.80778056850102</v>
      </c>
      <c r="K145" s="832">
        <v>588.89991565742503</v>
      </c>
      <c r="N145" s="837"/>
      <c r="O145" s="837"/>
    </row>
    <row r="146" spans="1:26" ht="25.5" x14ac:dyDescent="0.2">
      <c r="A146" s="833" t="s">
        <v>1743</v>
      </c>
      <c r="B146" s="834">
        <v>9.7073530000000005E-2</v>
      </c>
      <c r="C146" s="834">
        <v>0.14892974</v>
      </c>
      <c r="D146" s="834">
        <v>9.5425330000000003E-2</v>
      </c>
      <c r="E146" s="834">
        <v>0.11719568</v>
      </c>
      <c r="F146" s="834">
        <v>1.0102500000000001</v>
      </c>
      <c r="G146" s="834">
        <v>1.144744</v>
      </c>
      <c r="H146" s="834">
        <v>1.144717</v>
      </c>
      <c r="I146" s="834">
        <v>1.145273</v>
      </c>
      <c r="J146" s="835">
        <v>1099.62278359425</v>
      </c>
      <c r="K146" s="835">
        <v>876.78003148238895</v>
      </c>
      <c r="N146" s="837"/>
      <c r="O146" s="837"/>
    </row>
    <row r="147" spans="1:26" x14ac:dyDescent="0.2">
      <c r="A147" s="828" t="s">
        <v>12</v>
      </c>
      <c r="B147" s="829">
        <v>46312.578957999998</v>
      </c>
      <c r="C147" s="829">
        <v>49331.995567159996</v>
      </c>
      <c r="D147" s="829">
        <v>48376.017822000002</v>
      </c>
      <c r="E147" s="829">
        <v>48481.592607999999</v>
      </c>
      <c r="F147" s="829">
        <v>48462.279334999999</v>
      </c>
      <c r="G147" s="829">
        <v>48495.155335000003</v>
      </c>
      <c r="H147" s="829">
        <v>47231.129379999998</v>
      </c>
      <c r="I147" s="829">
        <v>44728.080841000003</v>
      </c>
      <c r="J147" s="829">
        <v>0.24627391497655499</v>
      </c>
      <c r="K147" s="829">
        <v>2.79750030277768E-2</v>
      </c>
      <c r="N147" s="837"/>
      <c r="O147" s="837"/>
    </row>
    <row r="148" spans="1:26" x14ac:dyDescent="0.2">
      <c r="A148" s="830" t="s">
        <v>1744</v>
      </c>
      <c r="B148" s="831">
        <v>299.82886400000001</v>
      </c>
      <c r="C148" s="831">
        <v>525.92343500000004</v>
      </c>
      <c r="D148" s="831">
        <v>1196.2029809999999</v>
      </c>
      <c r="E148" s="831">
        <v>1201.394229</v>
      </c>
      <c r="F148" s="831">
        <v>1206.906616</v>
      </c>
      <c r="G148" s="831">
        <v>1218.9666159999999</v>
      </c>
      <c r="H148" s="831">
        <v>1285.1150680000001</v>
      </c>
      <c r="I148" s="831">
        <v>1261.6328000000001</v>
      </c>
      <c r="J148" s="832">
        <v>1.9029909941346299</v>
      </c>
      <c r="K148" s="832">
        <v>1.4626661736694599</v>
      </c>
      <c r="N148" s="837"/>
      <c r="O148" s="837"/>
    </row>
    <row r="149" spans="1:26" ht="25.5" x14ac:dyDescent="0.2">
      <c r="A149" s="833" t="s">
        <v>1745</v>
      </c>
      <c r="B149" s="834">
        <v>984.40618400000005</v>
      </c>
      <c r="C149" s="834">
        <v>1005.37351916</v>
      </c>
      <c r="D149" s="834">
        <v>972.01780099999996</v>
      </c>
      <c r="E149" s="834">
        <v>1102.577673</v>
      </c>
      <c r="F149" s="834">
        <v>911.70709499999998</v>
      </c>
      <c r="G149" s="834">
        <v>911.70709499999998</v>
      </c>
      <c r="H149" s="834">
        <v>693.63349500000004</v>
      </c>
      <c r="I149" s="834">
        <v>768.80353700000001</v>
      </c>
      <c r="J149" s="835">
        <v>-6.2046915126403102</v>
      </c>
      <c r="K149" s="835">
        <v>-17.311304470791701</v>
      </c>
      <c r="N149" s="837"/>
      <c r="O149" s="837"/>
    </row>
    <row r="150" spans="1:26" x14ac:dyDescent="0.2">
      <c r="A150" s="830" t="s">
        <v>128</v>
      </c>
      <c r="B150" s="831">
        <v>517.25063999999998</v>
      </c>
      <c r="C150" s="831">
        <v>519.02840400000002</v>
      </c>
      <c r="D150" s="831">
        <v>525.72308899999996</v>
      </c>
      <c r="E150" s="831">
        <v>525.72308899999996</v>
      </c>
      <c r="F150" s="831">
        <v>536.52308900000003</v>
      </c>
      <c r="G150" s="831">
        <v>549.02308900000003</v>
      </c>
      <c r="H150" s="831">
        <v>536.52308900000003</v>
      </c>
      <c r="I150" s="831">
        <v>536.52308900000003</v>
      </c>
      <c r="J150" s="832">
        <v>4.4319910020159101</v>
      </c>
      <c r="K150" s="832">
        <v>4.4319910020159101</v>
      </c>
      <c r="N150" s="837"/>
      <c r="O150" s="837"/>
      <c r="R150" s="836"/>
      <c r="S150" s="836"/>
      <c r="T150" s="836"/>
      <c r="U150" s="836"/>
      <c r="V150" s="836"/>
      <c r="W150" s="836"/>
      <c r="X150" s="836"/>
      <c r="Y150" s="836"/>
      <c r="Z150" s="836"/>
    </row>
    <row r="151" spans="1:26" s="836" customFormat="1" ht="25.5" x14ac:dyDescent="0.2">
      <c r="A151" s="830" t="s">
        <v>1746</v>
      </c>
      <c r="B151" s="831">
        <v>24.182452000000001</v>
      </c>
      <c r="C151" s="831">
        <v>23.793885</v>
      </c>
      <c r="D151" s="831">
        <v>34.274951999999999</v>
      </c>
      <c r="E151" s="831">
        <v>34.274951999999999</v>
      </c>
      <c r="F151" s="831">
        <v>49.402653999999998</v>
      </c>
      <c r="G151" s="831">
        <v>49.402653999999998</v>
      </c>
      <c r="H151" s="831">
        <v>49.295527999999997</v>
      </c>
      <c r="I151" s="831">
        <v>49.296892999999997</v>
      </c>
      <c r="J151" s="832">
        <v>44.136318557061699</v>
      </c>
      <c r="K151" s="832">
        <v>44.136318557061699</v>
      </c>
      <c r="L151" s="405"/>
      <c r="M151" s="405"/>
      <c r="N151" s="837"/>
      <c r="O151" s="837"/>
      <c r="P151" s="405"/>
      <c r="Q151" s="405"/>
      <c r="R151" s="405"/>
      <c r="S151" s="405"/>
      <c r="T151" s="405"/>
      <c r="U151" s="405"/>
      <c r="V151" s="405"/>
      <c r="W151" s="405"/>
      <c r="X151" s="405"/>
      <c r="Y151" s="405"/>
      <c r="Z151" s="405"/>
    </row>
    <row r="152" spans="1:26" ht="25.5" x14ac:dyDescent="0.2">
      <c r="A152" s="830" t="s">
        <v>362</v>
      </c>
      <c r="B152" s="831">
        <v>131.33305799999999</v>
      </c>
      <c r="C152" s="831">
        <v>409.80854900000003</v>
      </c>
      <c r="D152" s="831">
        <v>401.39097800000002</v>
      </c>
      <c r="E152" s="831">
        <v>401.41982200000001</v>
      </c>
      <c r="F152" s="831">
        <v>398.81438900000001</v>
      </c>
      <c r="G152" s="831">
        <v>398.81438900000001</v>
      </c>
      <c r="H152" s="831">
        <v>390.14071799999999</v>
      </c>
      <c r="I152" s="831">
        <v>122.717474</v>
      </c>
      <c r="J152" s="832">
        <v>-0.641915025803101</v>
      </c>
      <c r="K152" s="832">
        <v>-0.64905439572439205</v>
      </c>
      <c r="N152" s="837"/>
      <c r="O152" s="837"/>
      <c r="P152" s="836"/>
      <c r="Q152" s="836"/>
    </row>
    <row r="153" spans="1:26" x14ac:dyDescent="0.2">
      <c r="A153" s="830" t="s">
        <v>579</v>
      </c>
      <c r="B153" s="831">
        <v>28816.356078000001</v>
      </c>
      <c r="C153" s="831">
        <v>30247.436154999999</v>
      </c>
      <c r="D153" s="831">
        <v>29488.710059000001</v>
      </c>
      <c r="E153" s="831">
        <v>29477.822631999999</v>
      </c>
      <c r="F153" s="831">
        <v>28877.550606000001</v>
      </c>
      <c r="G153" s="831">
        <v>28884.401250999999</v>
      </c>
      <c r="H153" s="831">
        <v>28165.891488000001</v>
      </c>
      <c r="I153" s="831">
        <v>26906.363621</v>
      </c>
      <c r="J153" s="832">
        <v>-2.0492887169052798</v>
      </c>
      <c r="K153" s="832">
        <v>-2.0131113088244299</v>
      </c>
      <c r="N153" s="837"/>
      <c r="O153" s="837"/>
      <c r="P153" s="836"/>
      <c r="Q153" s="836"/>
      <c r="R153" s="836"/>
      <c r="S153" s="836"/>
      <c r="T153" s="836"/>
      <c r="U153" s="836"/>
      <c r="V153" s="836"/>
      <c r="W153" s="836"/>
      <c r="X153" s="836"/>
      <c r="Y153" s="836"/>
      <c r="Z153" s="836"/>
    </row>
    <row r="154" spans="1:26" s="836" customFormat="1" x14ac:dyDescent="0.2">
      <c r="A154" s="830" t="s">
        <v>580</v>
      </c>
      <c r="B154" s="831">
        <v>15108.690640999999</v>
      </c>
      <c r="C154" s="831">
        <v>16174.982934</v>
      </c>
      <c r="D154" s="831">
        <v>15308.547016</v>
      </c>
      <c r="E154" s="831">
        <v>15302.229265</v>
      </c>
      <c r="F154" s="831">
        <v>16023.913138</v>
      </c>
      <c r="G154" s="831">
        <v>16024.378493</v>
      </c>
      <c r="H154" s="831">
        <v>15664.330328</v>
      </c>
      <c r="I154" s="831">
        <v>14636.552261999999</v>
      </c>
      <c r="J154" s="832">
        <v>4.6760249437901402</v>
      </c>
      <c r="K154" s="832">
        <v>4.7192419842495399</v>
      </c>
      <c r="L154" s="405"/>
      <c r="M154" s="405"/>
      <c r="N154" s="837"/>
      <c r="O154" s="837"/>
      <c r="P154" s="405"/>
      <c r="Q154" s="405"/>
    </row>
    <row r="155" spans="1:26" s="836" customFormat="1" ht="25.5" x14ac:dyDescent="0.2">
      <c r="A155" s="830" t="s">
        <v>581</v>
      </c>
      <c r="B155" s="831">
        <v>430.53104100000002</v>
      </c>
      <c r="C155" s="831">
        <v>425.648686</v>
      </c>
      <c r="D155" s="831">
        <v>449.15094599999998</v>
      </c>
      <c r="E155" s="831">
        <v>436.15094599999998</v>
      </c>
      <c r="F155" s="831">
        <v>457.461748</v>
      </c>
      <c r="G155" s="831">
        <v>458.461748</v>
      </c>
      <c r="H155" s="831">
        <v>446.19966599999998</v>
      </c>
      <c r="I155" s="831">
        <v>446.19116500000001</v>
      </c>
      <c r="J155" s="832">
        <v>2.07297837907706</v>
      </c>
      <c r="K155" s="832">
        <v>5.11538544272699</v>
      </c>
      <c r="L155" s="405"/>
      <c r="M155" s="405"/>
      <c r="N155" s="837"/>
      <c r="O155" s="837"/>
      <c r="P155" s="405"/>
      <c r="Q155" s="405"/>
      <c r="R155" s="405"/>
      <c r="S155" s="405"/>
      <c r="T155" s="405"/>
      <c r="U155" s="405"/>
      <c r="V155" s="405"/>
      <c r="W155" s="405"/>
      <c r="X155" s="405"/>
      <c r="Y155" s="405"/>
      <c r="Z155" s="405"/>
    </row>
    <row r="156" spans="1:26" x14ac:dyDescent="0.2">
      <c r="A156" s="828" t="s">
        <v>441</v>
      </c>
      <c r="B156" s="829">
        <v>8230.9639320000006</v>
      </c>
      <c r="C156" s="829">
        <v>8266.7830630000008</v>
      </c>
      <c r="D156" s="829">
        <v>8369.2381119999991</v>
      </c>
      <c r="E156" s="829">
        <v>8365.6024099999995</v>
      </c>
      <c r="F156" s="829">
        <v>8678.3597809999992</v>
      </c>
      <c r="G156" s="829">
        <v>8709.8597809999992</v>
      </c>
      <c r="H156" s="829">
        <v>8710.9229969999997</v>
      </c>
      <c r="I156" s="829">
        <v>8753.7481580000003</v>
      </c>
      <c r="J156" s="829">
        <v>4.0699244595706903</v>
      </c>
      <c r="K156" s="829">
        <v>4.1151533879793902</v>
      </c>
      <c r="N156" s="837"/>
      <c r="O156" s="837"/>
    </row>
    <row r="157" spans="1:26" x14ac:dyDescent="0.2">
      <c r="A157" s="830" t="s">
        <v>636</v>
      </c>
      <c r="B157" s="831">
        <v>299.19198599999999</v>
      </c>
      <c r="C157" s="831">
        <v>302.31183199999998</v>
      </c>
      <c r="D157" s="831">
        <v>322.71059000000002</v>
      </c>
      <c r="E157" s="831">
        <v>334.62430699999999</v>
      </c>
      <c r="F157" s="831">
        <v>340.22910300000001</v>
      </c>
      <c r="G157" s="831">
        <v>358.22910300000001</v>
      </c>
      <c r="H157" s="831">
        <v>314.722194</v>
      </c>
      <c r="I157" s="831">
        <v>314.78598199999999</v>
      </c>
      <c r="J157" s="832">
        <v>11.006305371013701</v>
      </c>
      <c r="K157" s="832">
        <v>7.0541187553359599</v>
      </c>
      <c r="N157" s="837"/>
      <c r="O157" s="837"/>
    </row>
    <row r="158" spans="1:26" ht="25.5" x14ac:dyDescent="0.2">
      <c r="A158" s="830" t="s">
        <v>545</v>
      </c>
      <c r="B158" s="831">
        <v>454.68075299999998</v>
      </c>
      <c r="C158" s="831">
        <v>492.27135299999998</v>
      </c>
      <c r="D158" s="831">
        <v>464.60885500000001</v>
      </c>
      <c r="E158" s="831">
        <v>465.09027600000002</v>
      </c>
      <c r="F158" s="831">
        <v>508.98296399999998</v>
      </c>
      <c r="G158" s="831">
        <v>520.48296400000004</v>
      </c>
      <c r="H158" s="831">
        <v>515.64204199999995</v>
      </c>
      <c r="I158" s="831">
        <v>512.70554400000003</v>
      </c>
      <c r="J158" s="832">
        <v>12.0260533992621</v>
      </c>
      <c r="K158" s="832">
        <v>11.9100937728485</v>
      </c>
      <c r="N158" s="837"/>
      <c r="O158" s="837"/>
    </row>
    <row r="159" spans="1:26" x14ac:dyDescent="0.2">
      <c r="A159" s="830" t="s">
        <v>132</v>
      </c>
      <c r="B159" s="831">
        <v>7477.0911930000002</v>
      </c>
      <c r="C159" s="831">
        <v>7472.1998780000004</v>
      </c>
      <c r="D159" s="831">
        <v>7581.9186669999999</v>
      </c>
      <c r="E159" s="831">
        <v>7565.8878269999996</v>
      </c>
      <c r="F159" s="831">
        <v>7829.1477139999997</v>
      </c>
      <c r="G159" s="831">
        <v>7831.1477139999997</v>
      </c>
      <c r="H159" s="831">
        <v>7880.5587610000002</v>
      </c>
      <c r="I159" s="831">
        <v>7926.2566319999996</v>
      </c>
      <c r="J159" s="832">
        <v>3.28715009941692</v>
      </c>
      <c r="K159" s="832">
        <v>3.50599814675259</v>
      </c>
      <c r="N159" s="837"/>
      <c r="O159" s="837"/>
    </row>
    <row r="160" spans="1:26" x14ac:dyDescent="0.2">
      <c r="A160" s="828" t="s">
        <v>11</v>
      </c>
      <c r="B160" s="829">
        <v>33972.323839999997</v>
      </c>
      <c r="C160" s="829">
        <v>33963.062510000003</v>
      </c>
      <c r="D160" s="829">
        <v>40288.375036999998</v>
      </c>
      <c r="E160" s="829">
        <v>40500.81839</v>
      </c>
      <c r="F160" s="829">
        <v>41249.223341999998</v>
      </c>
      <c r="G160" s="829">
        <v>41287.073342000003</v>
      </c>
      <c r="H160" s="829">
        <v>42341.426700000004</v>
      </c>
      <c r="I160" s="829">
        <v>43371.145026999999</v>
      </c>
      <c r="J160" s="829">
        <v>2.4788746234685002</v>
      </c>
      <c r="K160" s="829">
        <v>1.9413310230643099</v>
      </c>
      <c r="N160" s="837"/>
      <c r="O160" s="837"/>
    </row>
    <row r="161" spans="1:15" ht="38.25" x14ac:dyDescent="0.2">
      <c r="A161" s="830" t="s">
        <v>1747</v>
      </c>
      <c r="B161" s="831">
        <v>99.455517</v>
      </c>
      <c r="C161" s="831">
        <v>102.91587199999999</v>
      </c>
      <c r="D161" s="831">
        <v>98.937669999999997</v>
      </c>
      <c r="E161" s="831">
        <v>98.990966999999998</v>
      </c>
      <c r="F161" s="831">
        <v>91.613028999999997</v>
      </c>
      <c r="G161" s="831">
        <v>93.763029000000003</v>
      </c>
      <c r="H161" s="831">
        <v>73.060331000000005</v>
      </c>
      <c r="I161" s="831">
        <v>89.210155999999998</v>
      </c>
      <c r="J161" s="832">
        <v>-5.2302030156966497</v>
      </c>
      <c r="K161" s="832">
        <v>-5.2812273265296898</v>
      </c>
      <c r="N161" s="837"/>
      <c r="O161" s="837"/>
    </row>
    <row r="162" spans="1:15" x14ac:dyDescent="0.2">
      <c r="A162" s="830" t="s">
        <v>637</v>
      </c>
      <c r="B162" s="831">
        <v>140.18301199999999</v>
      </c>
      <c r="C162" s="831">
        <v>160.43301199999999</v>
      </c>
      <c r="D162" s="831">
        <v>272.33941399999998</v>
      </c>
      <c r="E162" s="831">
        <v>272.33941399999998</v>
      </c>
      <c r="F162" s="831">
        <v>215.73962599999999</v>
      </c>
      <c r="G162" s="831">
        <v>220.439626</v>
      </c>
      <c r="H162" s="831">
        <v>238.80659199999999</v>
      </c>
      <c r="I162" s="831">
        <v>232.86614399999999</v>
      </c>
      <c r="J162" s="832">
        <v>-19.057024188206601</v>
      </c>
      <c r="K162" s="832">
        <v>-19.057024188206601</v>
      </c>
      <c r="N162" s="837"/>
      <c r="O162" s="837"/>
    </row>
    <row r="163" spans="1:15" x14ac:dyDescent="0.2">
      <c r="A163" s="830" t="s">
        <v>136</v>
      </c>
      <c r="B163" s="831">
        <v>126.168487</v>
      </c>
      <c r="C163" s="831">
        <v>156.535177</v>
      </c>
      <c r="D163" s="831">
        <v>136.033841</v>
      </c>
      <c r="E163" s="831">
        <v>144.906218</v>
      </c>
      <c r="F163" s="831">
        <v>143.89280299999999</v>
      </c>
      <c r="G163" s="831">
        <v>143.89280299999999</v>
      </c>
      <c r="H163" s="831">
        <v>133.382192</v>
      </c>
      <c r="I163" s="831">
        <v>132.63302100000001</v>
      </c>
      <c r="J163" s="832">
        <v>5.7772109809058501</v>
      </c>
      <c r="K163" s="832">
        <v>-0.69935922280437501</v>
      </c>
      <c r="N163" s="837"/>
      <c r="O163" s="837"/>
    </row>
    <row r="164" spans="1:15" ht="25.5" x14ac:dyDescent="0.2">
      <c r="A164" s="830" t="s">
        <v>365</v>
      </c>
      <c r="B164" s="831">
        <v>653.45730300000002</v>
      </c>
      <c r="C164" s="831">
        <v>602.55730300000005</v>
      </c>
      <c r="D164" s="831">
        <v>653.45030299999996</v>
      </c>
      <c r="E164" s="831">
        <v>653.45030299999996</v>
      </c>
      <c r="F164" s="831">
        <v>561.55850199999998</v>
      </c>
      <c r="G164" s="831">
        <v>561.55850199999998</v>
      </c>
      <c r="H164" s="831">
        <v>541.55850199999998</v>
      </c>
      <c r="I164" s="831">
        <v>521.55850199999998</v>
      </c>
      <c r="J164" s="832">
        <v>-14.0625538894272</v>
      </c>
      <c r="K164" s="832">
        <v>-14.0625538894272</v>
      </c>
      <c r="N164" s="837"/>
      <c r="O164" s="837"/>
    </row>
    <row r="165" spans="1:15" ht="51" x14ac:dyDescent="0.2">
      <c r="A165" s="830" t="s">
        <v>488</v>
      </c>
      <c r="B165" s="831">
        <v>32728.541408000001</v>
      </c>
      <c r="C165" s="831">
        <v>32712.041282999999</v>
      </c>
      <c r="D165" s="831">
        <v>38929.362525999997</v>
      </c>
      <c r="E165" s="831">
        <v>39133.606559</v>
      </c>
      <c r="F165" s="831">
        <v>40038.168099000002</v>
      </c>
      <c r="G165" s="831">
        <v>40069.168099000002</v>
      </c>
      <c r="H165" s="831">
        <v>41156.3678</v>
      </c>
      <c r="I165" s="831">
        <v>42196.025921</v>
      </c>
      <c r="J165" s="832">
        <v>2.9278814217385598</v>
      </c>
      <c r="K165" s="832">
        <v>2.39068571047622</v>
      </c>
      <c r="N165" s="837"/>
      <c r="O165" s="837"/>
    </row>
    <row r="166" spans="1:15" x14ac:dyDescent="0.2">
      <c r="A166" s="830" t="s">
        <v>638</v>
      </c>
      <c r="B166" s="831">
        <v>201.96961899999999</v>
      </c>
      <c r="C166" s="831">
        <v>201.96961899999999</v>
      </c>
      <c r="D166" s="831">
        <v>168.12401</v>
      </c>
      <c r="E166" s="831">
        <v>168.12401</v>
      </c>
      <c r="F166" s="831">
        <v>168.12401</v>
      </c>
      <c r="G166" s="831">
        <v>168.12401</v>
      </c>
      <c r="H166" s="831">
        <v>168.12401</v>
      </c>
      <c r="I166" s="831">
        <v>168.12401</v>
      </c>
      <c r="J166" s="832">
        <v>0</v>
      </c>
      <c r="K166" s="832">
        <v>0</v>
      </c>
      <c r="N166" s="837"/>
      <c r="O166" s="837"/>
    </row>
    <row r="167" spans="1:15" x14ac:dyDescent="0.2">
      <c r="A167" s="830" t="s">
        <v>639</v>
      </c>
      <c r="B167" s="831">
        <v>22.548494000000002</v>
      </c>
      <c r="C167" s="831">
        <v>26.610244000000002</v>
      </c>
      <c r="D167" s="831">
        <v>30.127272999999999</v>
      </c>
      <c r="E167" s="831">
        <v>29.400918999999998</v>
      </c>
      <c r="F167" s="831">
        <v>30.127272999999999</v>
      </c>
      <c r="G167" s="831">
        <v>30.127272999999999</v>
      </c>
      <c r="H167" s="831">
        <v>30.127272999999999</v>
      </c>
      <c r="I167" s="831">
        <v>30.727273</v>
      </c>
      <c r="J167" s="832">
        <v>0</v>
      </c>
      <c r="K167" s="832">
        <v>2.4705146121452901</v>
      </c>
      <c r="N167" s="837"/>
      <c r="O167" s="837"/>
    </row>
    <row r="168" spans="1:15" x14ac:dyDescent="0.2">
      <c r="A168" s="828" t="s">
        <v>10</v>
      </c>
      <c r="B168" s="829">
        <v>93483.833295000004</v>
      </c>
      <c r="C168" s="829">
        <v>92912.582991999996</v>
      </c>
      <c r="D168" s="829">
        <v>96401.599168000001</v>
      </c>
      <c r="E168" s="829">
        <v>95643.490757000007</v>
      </c>
      <c r="F168" s="829">
        <v>102296.891254</v>
      </c>
      <c r="G168" s="829">
        <v>102312.391254</v>
      </c>
      <c r="H168" s="829">
        <v>103918.435251</v>
      </c>
      <c r="I168" s="829">
        <v>108345.067454</v>
      </c>
      <c r="J168" s="829">
        <v>6.1314253466887196</v>
      </c>
      <c r="K168" s="829">
        <v>6.9726653055183601</v>
      </c>
      <c r="N168" s="837"/>
      <c r="O168" s="837"/>
    </row>
    <row r="169" spans="1:15" ht="25.5" x14ac:dyDescent="0.2">
      <c r="A169" s="830" t="s">
        <v>139</v>
      </c>
      <c r="B169" s="831">
        <v>11463.788799</v>
      </c>
      <c r="C169" s="831">
        <v>11464.688799</v>
      </c>
      <c r="D169" s="831">
        <v>11464.741179000001</v>
      </c>
      <c r="E169" s="831">
        <v>11464.741179000001</v>
      </c>
      <c r="F169" s="831">
        <v>11466.041179</v>
      </c>
      <c r="G169" s="831">
        <v>11466.041179</v>
      </c>
      <c r="H169" s="831">
        <v>11480.341178999999</v>
      </c>
      <c r="I169" s="831">
        <v>11493.741179000001</v>
      </c>
      <c r="J169" s="832">
        <v>1.1339113371192901E-2</v>
      </c>
      <c r="K169" s="832">
        <v>1.1339113371192901E-2</v>
      </c>
      <c r="N169" s="837"/>
      <c r="O169" s="837"/>
    </row>
    <row r="170" spans="1:15" ht="25.5" x14ac:dyDescent="0.2">
      <c r="A170" s="830" t="s">
        <v>367</v>
      </c>
      <c r="B170" s="831">
        <v>82020.044496000002</v>
      </c>
      <c r="C170" s="831">
        <v>81447.894193</v>
      </c>
      <c r="D170" s="831">
        <v>84936.857988999996</v>
      </c>
      <c r="E170" s="831">
        <v>84178.749578000003</v>
      </c>
      <c r="F170" s="831">
        <v>90830.850074999995</v>
      </c>
      <c r="G170" s="831">
        <v>90846.350074999995</v>
      </c>
      <c r="H170" s="831">
        <v>92438.094072000007</v>
      </c>
      <c r="I170" s="831">
        <v>96851.326274999999</v>
      </c>
      <c r="J170" s="832">
        <v>6.9575119988136702</v>
      </c>
      <c r="K170" s="832">
        <v>7.9207644808524797</v>
      </c>
      <c r="N170" s="837"/>
      <c r="O170" s="837"/>
    </row>
    <row r="171" spans="1:15" x14ac:dyDescent="0.2">
      <c r="A171" s="828" t="s">
        <v>9</v>
      </c>
      <c r="B171" s="829">
        <v>10737.244452999999</v>
      </c>
      <c r="C171" s="829">
        <v>10627.4994726</v>
      </c>
      <c r="D171" s="829">
        <v>10493.293470000001</v>
      </c>
      <c r="E171" s="829">
        <v>10485.088926</v>
      </c>
      <c r="F171" s="829">
        <v>11484.913452999999</v>
      </c>
      <c r="G171" s="829">
        <v>11523.613453</v>
      </c>
      <c r="H171" s="829">
        <v>11104.85576</v>
      </c>
      <c r="I171" s="829">
        <v>7578.4904420000003</v>
      </c>
      <c r="J171" s="829">
        <v>9.81884272984124</v>
      </c>
      <c r="K171" s="829">
        <v>9.9047755753864699</v>
      </c>
      <c r="N171" s="837"/>
      <c r="O171" s="837"/>
    </row>
    <row r="172" spans="1:15" x14ac:dyDescent="0.2">
      <c r="A172" s="830" t="s">
        <v>489</v>
      </c>
      <c r="B172" s="831">
        <v>9904.7995360000004</v>
      </c>
      <c r="C172" s="831">
        <v>9789.4343140000001</v>
      </c>
      <c r="D172" s="831">
        <v>9701.0080660000003</v>
      </c>
      <c r="E172" s="831">
        <v>9686.8362890000008</v>
      </c>
      <c r="F172" s="831">
        <v>9864.4838359999994</v>
      </c>
      <c r="G172" s="831">
        <v>9902.1838360000002</v>
      </c>
      <c r="H172" s="831">
        <v>9785.6604239999997</v>
      </c>
      <c r="I172" s="831">
        <v>6334.7413349999997</v>
      </c>
      <c r="J172" s="832">
        <v>2.0737614960354498</v>
      </c>
      <c r="K172" s="832">
        <v>2.2230947295407502</v>
      </c>
      <c r="N172" s="837"/>
      <c r="O172" s="837"/>
    </row>
    <row r="173" spans="1:15" ht="38.25" x14ac:dyDescent="0.2">
      <c r="A173" s="830" t="s">
        <v>244</v>
      </c>
      <c r="B173" s="831">
        <v>75.540357209999996</v>
      </c>
      <c r="C173" s="831">
        <v>46.61127321</v>
      </c>
      <c r="D173" s="831">
        <v>31.614502999999999</v>
      </c>
      <c r="E173" s="831">
        <v>31.659265999999999</v>
      </c>
      <c r="F173" s="831">
        <v>31.05509</v>
      </c>
      <c r="G173" s="831">
        <v>31.05509</v>
      </c>
      <c r="H173" s="831">
        <v>31.001663000000001</v>
      </c>
      <c r="I173" s="831">
        <v>30.955196999999998</v>
      </c>
      <c r="J173" s="832">
        <v>-1.76948218986711</v>
      </c>
      <c r="K173" s="832">
        <v>-1.90837020668766</v>
      </c>
      <c r="N173" s="837"/>
      <c r="O173" s="837"/>
    </row>
    <row r="174" spans="1:15" ht="25.5" x14ac:dyDescent="0.2">
      <c r="A174" s="830" t="s">
        <v>369</v>
      </c>
      <c r="B174" s="831">
        <v>47.621048000000002</v>
      </c>
      <c r="C174" s="831">
        <v>49.338585999999999</v>
      </c>
      <c r="D174" s="831">
        <v>63.961354</v>
      </c>
      <c r="E174" s="831">
        <v>64.000951000000001</v>
      </c>
      <c r="F174" s="831">
        <v>64.656132999999997</v>
      </c>
      <c r="G174" s="831">
        <v>65.656132999999997</v>
      </c>
      <c r="H174" s="831">
        <v>73.816675000000004</v>
      </c>
      <c r="I174" s="831">
        <v>74.816002999999995</v>
      </c>
      <c r="J174" s="832">
        <v>2.64969218756687</v>
      </c>
      <c r="K174" s="832">
        <v>2.5861834459303599</v>
      </c>
      <c r="N174" s="837"/>
      <c r="O174" s="837"/>
    </row>
    <row r="175" spans="1:15" ht="25.5" x14ac:dyDescent="0.2">
      <c r="A175" s="830" t="s">
        <v>582</v>
      </c>
      <c r="B175" s="831">
        <v>314.88728400000002</v>
      </c>
      <c r="C175" s="831">
        <v>346.90911399999999</v>
      </c>
      <c r="D175" s="831">
        <v>325.64376800000002</v>
      </c>
      <c r="E175" s="831">
        <v>331.51231999999999</v>
      </c>
      <c r="F175" s="831">
        <v>331.96242599999999</v>
      </c>
      <c r="G175" s="831">
        <v>331.96242599999999</v>
      </c>
      <c r="H175" s="831">
        <v>332.451751</v>
      </c>
      <c r="I175" s="831">
        <v>332.65297099999998</v>
      </c>
      <c r="J175" s="832">
        <v>1.9403589507661001</v>
      </c>
      <c r="K175" s="832">
        <v>0.135773536259535</v>
      </c>
      <c r="N175" s="837"/>
      <c r="O175" s="837"/>
    </row>
    <row r="176" spans="1:15" ht="25.5" x14ac:dyDescent="0.2">
      <c r="A176" s="830" t="s">
        <v>583</v>
      </c>
      <c r="B176" s="831">
        <v>373.49920579000002</v>
      </c>
      <c r="C176" s="831">
        <v>373.62519879000001</v>
      </c>
      <c r="D176" s="831">
        <v>347.41922699999998</v>
      </c>
      <c r="E176" s="831">
        <v>347.41922699999998</v>
      </c>
      <c r="F176" s="831">
        <v>1154.8079419999999</v>
      </c>
      <c r="G176" s="831">
        <v>1154.8079419999999</v>
      </c>
      <c r="H176" s="831">
        <v>838.10794199999998</v>
      </c>
      <c r="I176" s="831">
        <v>771.50794199999996</v>
      </c>
      <c r="J176" s="832">
        <v>232.396094474069</v>
      </c>
      <c r="K176" s="832">
        <v>232.396094474069</v>
      </c>
      <c r="N176" s="837"/>
      <c r="O176" s="837"/>
    </row>
    <row r="177" spans="1:15" ht="38.25" x14ac:dyDescent="0.2">
      <c r="A177" s="830" t="s">
        <v>584</v>
      </c>
      <c r="B177" s="831">
        <v>20.897022</v>
      </c>
      <c r="C177" s="831">
        <v>21.580986599999999</v>
      </c>
      <c r="D177" s="831">
        <v>23.646552</v>
      </c>
      <c r="E177" s="831">
        <v>23.660872999999999</v>
      </c>
      <c r="F177" s="831">
        <v>37.948025999999999</v>
      </c>
      <c r="G177" s="831">
        <v>37.948025999999999</v>
      </c>
      <c r="H177" s="831">
        <v>43.817304999999998</v>
      </c>
      <c r="I177" s="831">
        <v>33.816994000000001</v>
      </c>
      <c r="J177" s="832">
        <v>60.480166410730803</v>
      </c>
      <c r="K177" s="832">
        <v>60.383034049504403</v>
      </c>
      <c r="N177" s="837"/>
      <c r="O177" s="837"/>
    </row>
    <row r="178" spans="1:15" x14ac:dyDescent="0.2">
      <c r="A178" s="828" t="s">
        <v>8</v>
      </c>
      <c r="B178" s="829">
        <v>3643.8785350000003</v>
      </c>
      <c r="C178" s="829">
        <v>4187.7655459999996</v>
      </c>
      <c r="D178" s="829">
        <v>3346.9393439999999</v>
      </c>
      <c r="E178" s="829">
        <v>3455.4049919999998</v>
      </c>
      <c r="F178" s="829">
        <v>3175.8651209999998</v>
      </c>
      <c r="G178" s="829">
        <v>3176.8651209999998</v>
      </c>
      <c r="H178" s="829">
        <v>3044.3072240000001</v>
      </c>
      <c r="I178" s="829">
        <v>3062.0704649999998</v>
      </c>
      <c r="J178" s="829">
        <v>-5.0824543391771604</v>
      </c>
      <c r="K178" s="829">
        <v>-8.0618999581462791</v>
      </c>
      <c r="N178" s="837"/>
      <c r="O178" s="837"/>
    </row>
    <row r="179" spans="1:15" ht="38.25" x14ac:dyDescent="0.2">
      <c r="A179" s="830" t="s">
        <v>585</v>
      </c>
      <c r="B179" s="831">
        <v>2553.5859460000001</v>
      </c>
      <c r="C179" s="831">
        <v>3122.253029</v>
      </c>
      <c r="D179" s="831">
        <v>2253.3187119999998</v>
      </c>
      <c r="E179" s="831">
        <v>2246.6414829999999</v>
      </c>
      <c r="F179" s="831">
        <v>1936.7387180000001</v>
      </c>
      <c r="G179" s="831">
        <v>1937.7387180000001</v>
      </c>
      <c r="H179" s="831">
        <v>1805.1808209999999</v>
      </c>
      <c r="I179" s="831">
        <v>1822.9794119999999</v>
      </c>
      <c r="J179" s="832">
        <v>-14.006424532998899</v>
      </c>
      <c r="K179" s="832">
        <v>-13.7508474571043</v>
      </c>
      <c r="N179" s="837"/>
      <c r="O179" s="837"/>
    </row>
    <row r="180" spans="1:15" ht="25.5" x14ac:dyDescent="0.2">
      <c r="A180" s="830" t="s">
        <v>245</v>
      </c>
      <c r="B180" s="831">
        <v>1.8925890000000001</v>
      </c>
      <c r="C180" s="831">
        <v>10.551814</v>
      </c>
      <c r="D180" s="831">
        <v>5.2206320000000002</v>
      </c>
      <c r="E180" s="831">
        <v>5.230194</v>
      </c>
      <c r="F180" s="831">
        <v>12.331564</v>
      </c>
      <c r="G180" s="831">
        <v>12.331564</v>
      </c>
      <c r="H180" s="831">
        <v>12.331564</v>
      </c>
      <c r="I180" s="831">
        <v>12.296214000000001</v>
      </c>
      <c r="J180" s="832">
        <v>136.20825984287001</v>
      </c>
      <c r="K180" s="832">
        <v>135.77641670653099</v>
      </c>
      <c r="N180" s="837"/>
      <c r="O180" s="837"/>
    </row>
    <row r="181" spans="1:15" x14ac:dyDescent="0.2">
      <c r="A181" s="830" t="s">
        <v>145</v>
      </c>
      <c r="B181" s="831">
        <v>1088.4000000000001</v>
      </c>
      <c r="C181" s="831">
        <v>1054.960703</v>
      </c>
      <c r="D181" s="831">
        <v>1088.4000000000001</v>
      </c>
      <c r="E181" s="831">
        <v>1203.5333149999999</v>
      </c>
      <c r="F181" s="831">
        <v>1226.7948389999999</v>
      </c>
      <c r="G181" s="831">
        <v>1226.7948389999999</v>
      </c>
      <c r="H181" s="831">
        <v>1226.7948389999999</v>
      </c>
      <c r="I181" s="831">
        <v>1226.7948389999999</v>
      </c>
      <c r="J181" s="832">
        <v>12.7154390848953</v>
      </c>
      <c r="K181" s="832">
        <v>1.93276943064929</v>
      </c>
      <c r="N181" s="837"/>
      <c r="O181" s="837"/>
    </row>
    <row r="182" spans="1:15" x14ac:dyDescent="0.2">
      <c r="A182" s="828" t="s">
        <v>7</v>
      </c>
      <c r="B182" s="829">
        <v>4902.617945</v>
      </c>
      <c r="C182" s="829">
        <v>4805.7613309999997</v>
      </c>
      <c r="D182" s="829">
        <v>6374.732242</v>
      </c>
      <c r="E182" s="829">
        <v>6878.537996</v>
      </c>
      <c r="F182" s="829">
        <v>6932.7679749999998</v>
      </c>
      <c r="G182" s="829">
        <v>6910.7679749999998</v>
      </c>
      <c r="H182" s="829">
        <v>7339.9679749999996</v>
      </c>
      <c r="I182" s="829">
        <v>7908.1679750000003</v>
      </c>
      <c r="J182" s="829">
        <v>8.4087568332411102</v>
      </c>
      <c r="K182" s="829">
        <v>0.46855856606072199</v>
      </c>
      <c r="N182" s="837"/>
      <c r="O182" s="837"/>
    </row>
    <row r="183" spans="1:15" ht="38.25" x14ac:dyDescent="0.2">
      <c r="A183" s="830" t="s">
        <v>493</v>
      </c>
      <c r="B183" s="831">
        <v>4902.617945</v>
      </c>
      <c r="C183" s="831">
        <v>4805.7613309999997</v>
      </c>
      <c r="D183" s="831">
        <v>6374.732242</v>
      </c>
      <c r="E183" s="831">
        <v>6878.537996</v>
      </c>
      <c r="F183" s="831">
        <v>6932.7679749999998</v>
      </c>
      <c r="G183" s="831">
        <v>6910.7679749999998</v>
      </c>
      <c r="H183" s="831">
        <v>7339.9679749999996</v>
      </c>
      <c r="I183" s="831">
        <v>7908.1679750000003</v>
      </c>
      <c r="J183" s="832">
        <v>8.4087568332411102</v>
      </c>
      <c r="K183" s="832">
        <v>0.46855856606072199</v>
      </c>
      <c r="N183" s="837"/>
      <c r="O183" s="837"/>
    </row>
    <row r="184" spans="1:15" ht="25.5" x14ac:dyDescent="0.2">
      <c r="A184" s="828" t="s">
        <v>552</v>
      </c>
      <c r="B184" s="829">
        <v>89179.309175999995</v>
      </c>
      <c r="C184" s="829">
        <v>89262.602268999995</v>
      </c>
      <c r="D184" s="829">
        <v>90407.245012500003</v>
      </c>
      <c r="E184" s="829">
        <v>92583.681317499999</v>
      </c>
      <c r="F184" s="829">
        <v>95133.254717000003</v>
      </c>
      <c r="G184" s="829">
        <v>95563.754717000003</v>
      </c>
      <c r="H184" s="829">
        <v>94695.090536000003</v>
      </c>
      <c r="I184" s="829">
        <v>94321.565730999995</v>
      </c>
      <c r="J184" s="829">
        <v>5.7036465426936198</v>
      </c>
      <c r="K184" s="829">
        <v>3.2187890534189898</v>
      </c>
      <c r="N184" s="837"/>
      <c r="O184" s="837"/>
    </row>
    <row r="185" spans="1:15" x14ac:dyDescent="0.2">
      <c r="A185" s="830" t="s">
        <v>1748</v>
      </c>
      <c r="B185" s="831">
        <v>856.19285100000002</v>
      </c>
      <c r="C185" s="831">
        <v>982.73114499999997</v>
      </c>
      <c r="D185" s="831">
        <v>902.21554600000002</v>
      </c>
      <c r="E185" s="831">
        <v>923.73412299999995</v>
      </c>
      <c r="F185" s="831">
        <v>933.85225200000002</v>
      </c>
      <c r="G185" s="831">
        <v>933.85225200000002</v>
      </c>
      <c r="H185" s="831">
        <v>912.61463800000001</v>
      </c>
      <c r="I185" s="831">
        <v>789.90680499999996</v>
      </c>
      <c r="J185" s="832">
        <v>3.50655740086306</v>
      </c>
      <c r="K185" s="832">
        <v>1.0953507885082301</v>
      </c>
      <c r="N185" s="837"/>
      <c r="O185" s="837"/>
    </row>
    <row r="186" spans="1:15" ht="25.5" x14ac:dyDescent="0.2">
      <c r="A186" s="830" t="s">
        <v>148</v>
      </c>
      <c r="B186" s="831">
        <v>2820.4543279999998</v>
      </c>
      <c r="C186" s="831">
        <v>3080.3888219999999</v>
      </c>
      <c r="D186" s="831">
        <v>2836.5947460000002</v>
      </c>
      <c r="E186" s="831">
        <v>2969.3454240000001</v>
      </c>
      <c r="F186" s="831">
        <v>2852.3830779999998</v>
      </c>
      <c r="G186" s="831">
        <v>2843.8830779999998</v>
      </c>
      <c r="H186" s="831">
        <v>2824.532737</v>
      </c>
      <c r="I186" s="831">
        <v>2808.816965</v>
      </c>
      <c r="J186" s="832">
        <v>0.256939487400416</v>
      </c>
      <c r="K186" s="832">
        <v>-4.2252526427521504</v>
      </c>
      <c r="N186" s="837"/>
      <c r="O186" s="837"/>
    </row>
    <row r="187" spans="1:15" x14ac:dyDescent="0.2">
      <c r="A187" s="830" t="s">
        <v>149</v>
      </c>
      <c r="B187" s="831">
        <v>180.716025</v>
      </c>
      <c r="C187" s="831">
        <v>512.76326500000005</v>
      </c>
      <c r="D187" s="831">
        <v>656.39793199999997</v>
      </c>
      <c r="E187" s="831">
        <v>1851.6428530000001</v>
      </c>
      <c r="F187" s="831">
        <v>655.87156300000004</v>
      </c>
      <c r="G187" s="831">
        <v>655.87156300000004</v>
      </c>
      <c r="H187" s="831">
        <v>3656.3171470000002</v>
      </c>
      <c r="I187" s="831">
        <v>3052.0096830000002</v>
      </c>
      <c r="J187" s="832">
        <v>-8.0190532958596406E-2</v>
      </c>
      <c r="K187" s="832">
        <v>-64.578937998903598</v>
      </c>
      <c r="N187" s="837"/>
      <c r="O187" s="837"/>
    </row>
    <row r="188" spans="1:15" x14ac:dyDescent="0.2">
      <c r="A188" s="830" t="s">
        <v>150</v>
      </c>
      <c r="B188" s="831">
        <v>73334.384692000007</v>
      </c>
      <c r="C188" s="831">
        <v>73339.232833999995</v>
      </c>
      <c r="D188" s="831">
        <v>73010.410870000007</v>
      </c>
      <c r="E188" s="831">
        <v>74901.937199000007</v>
      </c>
      <c r="F188" s="831">
        <v>77587.555869999997</v>
      </c>
      <c r="G188" s="831">
        <v>78121.555869999997</v>
      </c>
      <c r="H188" s="831">
        <v>73863.810870000001</v>
      </c>
      <c r="I188" s="831">
        <v>73861.010869999998</v>
      </c>
      <c r="J188" s="832">
        <v>7.0005701092420098</v>
      </c>
      <c r="K188" s="832">
        <v>4.2984451289238201</v>
      </c>
      <c r="N188" s="837"/>
      <c r="O188" s="837"/>
    </row>
    <row r="189" spans="1:15" ht="25.5" x14ac:dyDescent="0.2">
      <c r="A189" s="830" t="s">
        <v>586</v>
      </c>
      <c r="B189" s="831">
        <v>129.865939</v>
      </c>
      <c r="C189" s="831">
        <v>140.612551</v>
      </c>
      <c r="D189" s="831">
        <v>141.3470165</v>
      </c>
      <c r="E189" s="831">
        <v>151.46555849999999</v>
      </c>
      <c r="F189" s="831">
        <v>105.686573</v>
      </c>
      <c r="G189" s="831">
        <v>105.686573</v>
      </c>
      <c r="H189" s="831">
        <v>103.943696</v>
      </c>
      <c r="I189" s="831">
        <v>96.010268999999994</v>
      </c>
      <c r="J189" s="832">
        <v>-25.229003330254201</v>
      </c>
      <c r="K189" s="832">
        <v>-30.224023172898399</v>
      </c>
      <c r="N189" s="837"/>
      <c r="O189" s="837"/>
    </row>
    <row r="190" spans="1:15" ht="25.5" x14ac:dyDescent="0.2">
      <c r="A190" s="830" t="s">
        <v>376</v>
      </c>
      <c r="B190" s="831">
        <v>315.286652</v>
      </c>
      <c r="C190" s="831">
        <v>349.32463200000001</v>
      </c>
      <c r="D190" s="831">
        <v>287.40240399999999</v>
      </c>
      <c r="E190" s="831">
        <v>403.45116000000002</v>
      </c>
      <c r="F190" s="831">
        <v>475.74766699999998</v>
      </c>
      <c r="G190" s="831">
        <v>475.74766699999998</v>
      </c>
      <c r="H190" s="831">
        <v>367.255585</v>
      </c>
      <c r="I190" s="831">
        <v>363.26392600000003</v>
      </c>
      <c r="J190" s="832">
        <v>65.533642161183906</v>
      </c>
      <c r="K190" s="832">
        <v>17.919518932601399</v>
      </c>
      <c r="N190" s="837"/>
      <c r="O190" s="837"/>
    </row>
    <row r="191" spans="1:15" ht="38.25" x14ac:dyDescent="0.2">
      <c r="A191" s="830" t="s">
        <v>1749</v>
      </c>
      <c r="B191" s="831">
        <v>196.193635</v>
      </c>
      <c r="C191" s="831">
        <v>225.88312099999999</v>
      </c>
      <c r="D191" s="831">
        <v>190.96142599999999</v>
      </c>
      <c r="E191" s="831">
        <v>219.82269500000001</v>
      </c>
      <c r="F191" s="831">
        <v>173.82959199999999</v>
      </c>
      <c r="G191" s="831">
        <v>173.82959199999999</v>
      </c>
      <c r="H191" s="831">
        <v>162.46104800000001</v>
      </c>
      <c r="I191" s="831">
        <v>162.40439499999999</v>
      </c>
      <c r="J191" s="832">
        <v>-8.9713584354988996</v>
      </c>
      <c r="K191" s="832">
        <v>-20.922818274063999</v>
      </c>
      <c r="N191" s="837"/>
      <c r="O191" s="837"/>
    </row>
    <row r="192" spans="1:15" x14ac:dyDescent="0.2">
      <c r="A192" s="830" t="s">
        <v>587</v>
      </c>
      <c r="B192" s="831">
        <v>125.813211</v>
      </c>
      <c r="C192" s="831">
        <v>130.877748</v>
      </c>
      <c r="D192" s="831">
        <v>129.56190699999999</v>
      </c>
      <c r="E192" s="831">
        <v>129.56190699999999</v>
      </c>
      <c r="F192" s="831">
        <v>132.59190699999999</v>
      </c>
      <c r="G192" s="831">
        <v>132.59190699999999</v>
      </c>
      <c r="H192" s="831">
        <v>132.59190699999999</v>
      </c>
      <c r="I192" s="831">
        <v>132.59190699999999</v>
      </c>
      <c r="J192" s="832">
        <v>2.3386503565434502</v>
      </c>
      <c r="K192" s="832">
        <v>2.3386503565434502</v>
      </c>
      <c r="N192" s="837"/>
      <c r="O192" s="837"/>
    </row>
    <row r="193" spans="1:15" ht="25.5" x14ac:dyDescent="0.2">
      <c r="A193" s="830" t="s">
        <v>588</v>
      </c>
      <c r="B193" s="831">
        <v>6958.0101199999999</v>
      </c>
      <c r="C193" s="831">
        <v>7118.7225760000001</v>
      </c>
      <c r="D193" s="831">
        <v>6542.765359</v>
      </c>
      <c r="E193" s="831">
        <v>6721.4856630000004</v>
      </c>
      <c r="F193" s="831">
        <v>6690.734751</v>
      </c>
      <c r="G193" s="831">
        <v>6595.734751</v>
      </c>
      <c r="H193" s="831">
        <v>6748.5540529999998</v>
      </c>
      <c r="I193" s="831">
        <v>6731.0531410000003</v>
      </c>
      <c r="J193" s="832">
        <v>0.80958721723280302</v>
      </c>
      <c r="K193" s="832">
        <v>-1.87087971774196</v>
      </c>
      <c r="N193" s="837"/>
      <c r="O193" s="837"/>
    </row>
    <row r="194" spans="1:15" x14ac:dyDescent="0.2">
      <c r="A194" s="830" t="s">
        <v>589</v>
      </c>
      <c r="B194" s="831">
        <v>262.39172300000001</v>
      </c>
      <c r="C194" s="831">
        <v>282.06557500000002</v>
      </c>
      <c r="D194" s="831">
        <v>309.587806</v>
      </c>
      <c r="E194" s="831">
        <v>311.234735</v>
      </c>
      <c r="F194" s="831">
        <v>325.001464</v>
      </c>
      <c r="G194" s="831">
        <v>325.001464</v>
      </c>
      <c r="H194" s="831">
        <v>323.00885499999998</v>
      </c>
      <c r="I194" s="831">
        <v>324.49777</v>
      </c>
      <c r="J194" s="832">
        <v>4.9787678006930198</v>
      </c>
      <c r="K194" s="832">
        <v>4.4232623971100198</v>
      </c>
      <c r="N194" s="837"/>
      <c r="O194" s="837"/>
    </row>
    <row r="195" spans="1:15" x14ac:dyDescent="0.2">
      <c r="A195" s="830" t="s">
        <v>590</v>
      </c>
      <c r="B195" s="831">
        <v>4000</v>
      </c>
      <c r="C195" s="831">
        <v>3100</v>
      </c>
      <c r="D195" s="831">
        <v>5400</v>
      </c>
      <c r="E195" s="831">
        <v>4000</v>
      </c>
      <c r="F195" s="831">
        <v>5200</v>
      </c>
      <c r="G195" s="831">
        <v>5200</v>
      </c>
      <c r="H195" s="831">
        <v>5600</v>
      </c>
      <c r="I195" s="831">
        <v>6000</v>
      </c>
      <c r="J195" s="832">
        <v>-3.7037037037037099</v>
      </c>
      <c r="K195" s="832">
        <v>30</v>
      </c>
      <c r="N195" s="837"/>
      <c r="O195" s="837"/>
    </row>
    <row r="196" spans="1:15" x14ac:dyDescent="0.2">
      <c r="A196" s="828" t="s">
        <v>5</v>
      </c>
      <c r="B196" s="829">
        <v>801.84752700000001</v>
      </c>
      <c r="C196" s="829">
        <v>846.58492899999999</v>
      </c>
      <c r="D196" s="829">
        <v>786.17897500000004</v>
      </c>
      <c r="E196" s="829">
        <v>845.838975</v>
      </c>
      <c r="F196" s="829">
        <v>750.52661699999999</v>
      </c>
      <c r="G196" s="829">
        <v>766.22661700000003</v>
      </c>
      <c r="H196" s="829">
        <v>719.57922299999996</v>
      </c>
      <c r="I196" s="829">
        <v>684.98573699999997</v>
      </c>
      <c r="J196" s="829">
        <v>-2.5378900523255501</v>
      </c>
      <c r="K196" s="829">
        <v>-9.4122357036101203</v>
      </c>
      <c r="N196" s="837"/>
      <c r="O196" s="837"/>
    </row>
    <row r="197" spans="1:15" x14ac:dyDescent="0.2">
      <c r="A197" s="830" t="s">
        <v>151</v>
      </c>
      <c r="B197" s="831">
        <v>613.14658899999995</v>
      </c>
      <c r="C197" s="831">
        <v>657.99313400000005</v>
      </c>
      <c r="D197" s="831">
        <v>548.78491099999997</v>
      </c>
      <c r="E197" s="831">
        <v>618.78491099999997</v>
      </c>
      <c r="F197" s="831">
        <v>573.30361500000004</v>
      </c>
      <c r="G197" s="831">
        <v>573.80361500000004</v>
      </c>
      <c r="H197" s="831">
        <v>577.004189</v>
      </c>
      <c r="I197" s="831">
        <v>535.61388699999998</v>
      </c>
      <c r="J197" s="832">
        <v>4.558927094845</v>
      </c>
      <c r="K197" s="832">
        <v>-7.2692942572414996</v>
      </c>
      <c r="N197" s="837"/>
      <c r="O197" s="837"/>
    </row>
    <row r="198" spans="1:15" x14ac:dyDescent="0.2">
      <c r="A198" s="830" t="s">
        <v>152</v>
      </c>
      <c r="B198" s="831">
        <v>188.70093800000001</v>
      </c>
      <c r="C198" s="831">
        <v>188.59179499999999</v>
      </c>
      <c r="D198" s="831">
        <v>237.39406399999999</v>
      </c>
      <c r="E198" s="831">
        <v>227.05406400000001</v>
      </c>
      <c r="F198" s="831">
        <v>177.22300200000001</v>
      </c>
      <c r="G198" s="831">
        <v>192.423002</v>
      </c>
      <c r="H198" s="831">
        <v>142.57503399999999</v>
      </c>
      <c r="I198" s="831">
        <v>149.37184999999999</v>
      </c>
      <c r="J198" s="832">
        <v>-18.9436337380365</v>
      </c>
      <c r="K198" s="832">
        <v>-15.2523418387261</v>
      </c>
      <c r="N198" s="837"/>
      <c r="O198" s="837"/>
    </row>
    <row r="199" spans="1:15" x14ac:dyDescent="0.2">
      <c r="A199" s="828" t="s">
        <v>4</v>
      </c>
      <c r="B199" s="829">
        <v>43.503475999999999</v>
      </c>
      <c r="C199" s="829">
        <v>45.377881000000002</v>
      </c>
      <c r="D199" s="829">
        <v>44.332450000000001</v>
      </c>
      <c r="E199" s="829">
        <v>44.332450000000001</v>
      </c>
      <c r="F199" s="829">
        <v>43.506905000000003</v>
      </c>
      <c r="G199" s="829">
        <v>43.328094999999998</v>
      </c>
      <c r="H199" s="829">
        <v>43.327027999999999</v>
      </c>
      <c r="I199" s="829">
        <v>43.326047000000003</v>
      </c>
      <c r="J199" s="829">
        <v>-2.2655075458270502</v>
      </c>
      <c r="K199" s="829">
        <v>-2.2655075458270502</v>
      </c>
      <c r="N199" s="837"/>
      <c r="O199" s="837"/>
    </row>
    <row r="200" spans="1:15" x14ac:dyDescent="0.2">
      <c r="A200" s="830" t="s">
        <v>153</v>
      </c>
      <c r="B200" s="831">
        <v>43.503475999999999</v>
      </c>
      <c r="C200" s="831">
        <v>45.377881000000002</v>
      </c>
      <c r="D200" s="831">
        <v>44.332450000000001</v>
      </c>
      <c r="E200" s="831">
        <v>44.332450000000001</v>
      </c>
      <c r="F200" s="831">
        <v>43.506905000000003</v>
      </c>
      <c r="G200" s="831">
        <v>43.328094999999998</v>
      </c>
      <c r="H200" s="831">
        <v>43.327027999999999</v>
      </c>
      <c r="I200" s="831">
        <v>43.326047000000003</v>
      </c>
      <c r="J200" s="832">
        <v>-2.2655075458270502</v>
      </c>
      <c r="K200" s="832">
        <v>-2.2655075458270502</v>
      </c>
      <c r="N200" s="837"/>
      <c r="O200" s="837"/>
    </row>
    <row r="201" spans="1:15" ht="25.5" x14ac:dyDescent="0.2">
      <c r="A201" s="828" t="s">
        <v>3</v>
      </c>
      <c r="B201" s="829">
        <v>3274.3989967299999</v>
      </c>
      <c r="C201" s="829">
        <v>3771.1216499000002</v>
      </c>
      <c r="D201" s="829">
        <v>3307.7986218000001</v>
      </c>
      <c r="E201" s="829">
        <v>3284.5132908400001</v>
      </c>
      <c r="F201" s="829">
        <v>3359.8491990000002</v>
      </c>
      <c r="G201" s="829">
        <v>3364.7410679999998</v>
      </c>
      <c r="H201" s="829">
        <v>3498.9039480000001</v>
      </c>
      <c r="I201" s="829">
        <v>3778.2055620000001</v>
      </c>
      <c r="J201" s="829">
        <v>1.72146048507069</v>
      </c>
      <c r="K201" s="829">
        <v>2.4426077794765702</v>
      </c>
      <c r="N201" s="837"/>
      <c r="O201" s="837"/>
    </row>
    <row r="202" spans="1:15" x14ac:dyDescent="0.2">
      <c r="A202" s="830" t="s">
        <v>155</v>
      </c>
      <c r="B202" s="831">
        <v>334.51962600000002</v>
      </c>
      <c r="C202" s="831">
        <v>227.29830822</v>
      </c>
      <c r="D202" s="831">
        <v>407.65775000000002</v>
      </c>
      <c r="E202" s="831">
        <v>363.67358200000001</v>
      </c>
      <c r="F202" s="831">
        <v>265.94157799999999</v>
      </c>
      <c r="G202" s="831">
        <v>268.33357799999999</v>
      </c>
      <c r="H202" s="831">
        <v>370.72116499999998</v>
      </c>
      <c r="I202" s="831">
        <v>403.78349600000001</v>
      </c>
      <c r="J202" s="832">
        <v>-34.176750472669802</v>
      </c>
      <c r="K202" s="832">
        <v>-26.215817897930201</v>
      </c>
      <c r="N202" s="837"/>
      <c r="O202" s="837"/>
    </row>
    <row r="203" spans="1:15" ht="25.5" x14ac:dyDescent="0.2">
      <c r="A203" s="830" t="s">
        <v>1750</v>
      </c>
      <c r="B203" s="831">
        <v>1912.78538473</v>
      </c>
      <c r="C203" s="831">
        <v>1712.0267656799999</v>
      </c>
      <c r="D203" s="831">
        <v>1800.4450007999999</v>
      </c>
      <c r="E203" s="831">
        <v>1722.4425828399999</v>
      </c>
      <c r="F203" s="831">
        <v>1842.732974</v>
      </c>
      <c r="G203" s="831">
        <v>1841.9879470000001</v>
      </c>
      <c r="H203" s="831">
        <v>1871.949717</v>
      </c>
      <c r="I203" s="831">
        <v>2141.882478</v>
      </c>
      <c r="J203" s="832">
        <v>2.3073710211387399</v>
      </c>
      <c r="K203" s="832">
        <v>6.9404556849082901</v>
      </c>
      <c r="N203" s="837"/>
      <c r="O203" s="837"/>
    </row>
    <row r="204" spans="1:15" ht="38.25" x14ac:dyDescent="0.2">
      <c r="A204" s="830" t="s">
        <v>1751</v>
      </c>
      <c r="B204" s="831">
        <v>317.34689200000003</v>
      </c>
      <c r="C204" s="831">
        <v>1033.1982989999999</v>
      </c>
      <c r="D204" s="831">
        <v>397.26156900000001</v>
      </c>
      <c r="E204" s="831">
        <v>477.05969399999998</v>
      </c>
      <c r="F204" s="831">
        <v>547.04293500000006</v>
      </c>
      <c r="G204" s="831">
        <v>549.04293500000006</v>
      </c>
      <c r="H204" s="831">
        <v>555.96709999999996</v>
      </c>
      <c r="I204" s="831">
        <v>527.824613</v>
      </c>
      <c r="J204" s="832">
        <v>38.206908959774097</v>
      </c>
      <c r="K204" s="832">
        <v>15.088937905536</v>
      </c>
      <c r="N204" s="837"/>
      <c r="O204" s="837"/>
    </row>
    <row r="205" spans="1:15" ht="38.25" x14ac:dyDescent="0.2">
      <c r="A205" s="830" t="s">
        <v>378</v>
      </c>
      <c r="B205" s="831">
        <v>155.244741</v>
      </c>
      <c r="C205" s="831">
        <v>161.816396</v>
      </c>
      <c r="D205" s="831">
        <v>142.56493699999999</v>
      </c>
      <c r="E205" s="831">
        <v>144.377093</v>
      </c>
      <c r="F205" s="831">
        <v>151.53195400000001</v>
      </c>
      <c r="G205" s="831">
        <v>152.77685</v>
      </c>
      <c r="H205" s="831">
        <v>142.545637</v>
      </c>
      <c r="I205" s="831">
        <v>146.15471099999999</v>
      </c>
      <c r="J205" s="832">
        <v>7.1629905746039197</v>
      </c>
      <c r="K205" s="832">
        <v>5.8179291641507103</v>
      </c>
      <c r="N205" s="837"/>
      <c r="O205" s="837"/>
    </row>
    <row r="206" spans="1:15" ht="25.5" x14ac:dyDescent="0.2">
      <c r="A206" s="830" t="s">
        <v>591</v>
      </c>
      <c r="B206" s="831">
        <v>447.512002</v>
      </c>
      <c r="C206" s="831">
        <v>444.68854299999998</v>
      </c>
      <c r="D206" s="831">
        <v>460.69710700000002</v>
      </c>
      <c r="E206" s="831">
        <v>457.311263</v>
      </c>
      <c r="F206" s="831">
        <v>461.85210699999999</v>
      </c>
      <c r="G206" s="831">
        <v>461.85210699999999</v>
      </c>
      <c r="H206" s="831">
        <v>467.05410699999999</v>
      </c>
      <c r="I206" s="831">
        <v>468.05410699999999</v>
      </c>
      <c r="J206" s="832">
        <v>0.25070702256438399</v>
      </c>
      <c r="K206" s="832">
        <v>0.99294383659210395</v>
      </c>
      <c r="N206" s="837"/>
      <c r="O206" s="837"/>
    </row>
    <row r="207" spans="1:15" ht="25.5" x14ac:dyDescent="0.2">
      <c r="A207" s="830" t="s">
        <v>592</v>
      </c>
      <c r="B207" s="831">
        <v>106.990351</v>
      </c>
      <c r="C207" s="831">
        <v>192.09333799999999</v>
      </c>
      <c r="D207" s="831">
        <v>99.172257999999999</v>
      </c>
      <c r="E207" s="831">
        <v>119.64907599999999</v>
      </c>
      <c r="F207" s="831">
        <v>90.747651000000005</v>
      </c>
      <c r="G207" s="831">
        <v>90.747651000000005</v>
      </c>
      <c r="H207" s="831">
        <v>90.666222000000005</v>
      </c>
      <c r="I207" s="831">
        <v>90.506157000000002</v>
      </c>
      <c r="J207" s="832">
        <v>-8.4949230459187408</v>
      </c>
      <c r="K207" s="832">
        <v>-24.155159376241201</v>
      </c>
      <c r="N207" s="837"/>
      <c r="O207" s="837"/>
    </row>
    <row r="208" spans="1:15" x14ac:dyDescent="0.2">
      <c r="A208" s="828" t="s">
        <v>2</v>
      </c>
      <c r="B208" s="829">
        <v>11308.597073999999</v>
      </c>
      <c r="C208" s="829">
        <v>3504.7629659999998</v>
      </c>
      <c r="D208" s="829">
        <v>11137.598652000001</v>
      </c>
      <c r="E208" s="829">
        <v>8459.308841</v>
      </c>
      <c r="F208" s="829">
        <v>12767.620369</v>
      </c>
      <c r="G208" s="829">
        <v>12195.024530999999</v>
      </c>
      <c r="H208" s="829">
        <v>17268.638728999998</v>
      </c>
      <c r="I208" s="829">
        <v>18361.440548999999</v>
      </c>
      <c r="J208" s="829">
        <v>9.4941998902978497</v>
      </c>
      <c r="K208" s="829">
        <v>44.161003696826697</v>
      </c>
      <c r="N208" s="837"/>
      <c r="O208" s="837"/>
    </row>
    <row r="209" spans="1:26" x14ac:dyDescent="0.2">
      <c r="A209" s="830" t="s">
        <v>157</v>
      </c>
      <c r="B209" s="831">
        <v>6102.6244210000004</v>
      </c>
      <c r="C209" s="831">
        <v>2512.1894849999999</v>
      </c>
      <c r="D209" s="831">
        <v>5770.7898699999996</v>
      </c>
      <c r="E209" s="831">
        <v>3976.5259070000002</v>
      </c>
      <c r="F209" s="831">
        <v>7489.799591</v>
      </c>
      <c r="G209" s="831">
        <v>6993.4890889999997</v>
      </c>
      <c r="H209" s="831">
        <v>11721.713038</v>
      </c>
      <c r="I209" s="831">
        <v>12628.878454</v>
      </c>
      <c r="J209" s="832">
        <v>21.187727270339899</v>
      </c>
      <c r="K209" s="832">
        <v>75.869320420851494</v>
      </c>
      <c r="N209" s="837"/>
      <c r="O209" s="837"/>
    </row>
    <row r="210" spans="1:26" x14ac:dyDescent="0.2">
      <c r="A210" s="830" t="s">
        <v>158</v>
      </c>
      <c r="B210" s="831">
        <v>5205.9726529999998</v>
      </c>
      <c r="C210" s="831">
        <v>992.57348100000002</v>
      </c>
      <c r="D210" s="831">
        <v>5366.8087820000001</v>
      </c>
      <c r="E210" s="831">
        <v>4482.7829339999998</v>
      </c>
      <c r="F210" s="831">
        <v>5277.8207780000002</v>
      </c>
      <c r="G210" s="831">
        <v>5201.5354420000003</v>
      </c>
      <c r="H210" s="831">
        <v>5546.9256910000004</v>
      </c>
      <c r="I210" s="831">
        <v>5732.5620950000002</v>
      </c>
      <c r="J210" s="832">
        <v>-3.07954590359765</v>
      </c>
      <c r="K210" s="832">
        <v>16.033622831669302</v>
      </c>
      <c r="N210" s="837"/>
      <c r="O210" s="837"/>
    </row>
    <row r="211" spans="1:26" x14ac:dyDescent="0.2">
      <c r="A211" s="828" t="s">
        <v>1</v>
      </c>
      <c r="B211" s="829">
        <v>299686.80670000002</v>
      </c>
      <c r="C211" s="829">
        <v>295547.76858700003</v>
      </c>
      <c r="D211" s="829">
        <v>303050.13020000001</v>
      </c>
      <c r="E211" s="829">
        <v>298580.43734200002</v>
      </c>
      <c r="F211" s="829">
        <v>305437.48320000002</v>
      </c>
      <c r="G211" s="829">
        <v>305437.48320000002</v>
      </c>
      <c r="H211" s="829">
        <v>325224.48320000002</v>
      </c>
      <c r="I211" s="829">
        <v>330585.78320000001</v>
      </c>
      <c r="J211" s="829">
        <v>0.78777494615312105</v>
      </c>
      <c r="K211" s="829">
        <v>2.29654893637449</v>
      </c>
      <c r="N211" s="837"/>
      <c r="O211" s="837"/>
    </row>
    <row r="212" spans="1:26" x14ac:dyDescent="0.2">
      <c r="A212" s="830" t="s">
        <v>159</v>
      </c>
      <c r="B212" s="831">
        <v>73829.336500000005</v>
      </c>
      <c r="C212" s="831">
        <v>71565.673836000002</v>
      </c>
      <c r="D212" s="831">
        <v>74242.66</v>
      </c>
      <c r="E212" s="831">
        <v>74653.732000000004</v>
      </c>
      <c r="F212" s="831">
        <v>72230.013000000006</v>
      </c>
      <c r="G212" s="831">
        <v>72230.013000000006</v>
      </c>
      <c r="H212" s="831">
        <v>71767.013000000006</v>
      </c>
      <c r="I212" s="831">
        <v>67945.312999999995</v>
      </c>
      <c r="J212" s="832">
        <v>-2.7109036772119999</v>
      </c>
      <c r="K212" s="832">
        <v>-3.2466146501557298</v>
      </c>
      <c r="N212" s="837"/>
      <c r="O212" s="837"/>
      <c r="P212" s="836"/>
      <c r="Q212" s="836"/>
    </row>
    <row r="213" spans="1:26" x14ac:dyDescent="0.2">
      <c r="A213" s="830" t="s">
        <v>160</v>
      </c>
      <c r="B213" s="831">
        <v>225857.47020000001</v>
      </c>
      <c r="C213" s="831">
        <v>223982.094751</v>
      </c>
      <c r="D213" s="831">
        <v>228807.47020000001</v>
      </c>
      <c r="E213" s="831">
        <v>223926.705342</v>
      </c>
      <c r="F213" s="831">
        <v>233207.47020000001</v>
      </c>
      <c r="G213" s="831">
        <v>233207.47020000001</v>
      </c>
      <c r="H213" s="831">
        <v>253457.47020000001</v>
      </c>
      <c r="I213" s="831">
        <v>262640.47019999998</v>
      </c>
      <c r="J213" s="832">
        <v>1.9230141376739001</v>
      </c>
      <c r="K213" s="832">
        <v>4.1445547300066998</v>
      </c>
      <c r="N213" s="837"/>
      <c r="O213" s="837"/>
      <c r="R213" s="836"/>
      <c r="S213" s="836"/>
      <c r="T213" s="836"/>
      <c r="U213" s="836"/>
      <c r="V213" s="836"/>
      <c r="W213" s="836"/>
      <c r="X213" s="836"/>
      <c r="Y213" s="836"/>
      <c r="Z213" s="836"/>
    </row>
    <row r="214" spans="1:26" s="836" customFormat="1" x14ac:dyDescent="0.2">
      <c r="A214" s="838" t="s">
        <v>0</v>
      </c>
      <c r="B214" s="839">
        <v>852369.8247</v>
      </c>
      <c r="C214" s="839">
        <v>854292.45201503998</v>
      </c>
      <c r="D214" s="839">
        <v>869498.99090500001</v>
      </c>
      <c r="E214" s="839">
        <v>863960.33614000003</v>
      </c>
      <c r="F214" s="839">
        <v>896893.69027999998</v>
      </c>
      <c r="G214" s="839">
        <v>897423.59990100004</v>
      </c>
      <c r="H214" s="839">
        <v>920575.91742800002</v>
      </c>
      <c r="I214" s="839">
        <v>927210.92602899997</v>
      </c>
      <c r="J214" s="840">
        <v>3.2115746295386902</v>
      </c>
      <c r="K214" s="840">
        <v>3.8732407451141899</v>
      </c>
      <c r="L214" s="405"/>
      <c r="M214" s="405"/>
      <c r="N214" s="837"/>
      <c r="O214" s="837"/>
      <c r="P214" s="405"/>
      <c r="Q214" s="405"/>
      <c r="R214" s="405"/>
      <c r="S214" s="405"/>
      <c r="T214" s="405"/>
      <c r="U214" s="405"/>
      <c r="V214" s="405"/>
      <c r="W214" s="405"/>
      <c r="X214" s="405"/>
      <c r="Y214" s="405"/>
      <c r="Z214" s="405"/>
    </row>
    <row r="215" spans="1:26" ht="36.6" customHeight="1" x14ac:dyDescent="0.2">
      <c r="A215" s="880" t="s">
        <v>1828</v>
      </c>
      <c r="B215" s="881"/>
      <c r="C215" s="881"/>
      <c r="D215" s="881"/>
      <c r="E215" s="881"/>
      <c r="F215" s="881"/>
      <c r="G215" s="881"/>
      <c r="H215" s="881"/>
      <c r="I215" s="881"/>
      <c r="J215" s="881"/>
      <c r="K215" s="882"/>
      <c r="N215" s="837"/>
      <c r="O215" s="837"/>
    </row>
    <row r="216" spans="1:26" ht="31.9" customHeight="1" x14ac:dyDescent="0.2">
      <c r="A216" s="877" t="s">
        <v>1833</v>
      </c>
      <c r="B216" s="878"/>
      <c r="C216" s="878"/>
      <c r="D216" s="878"/>
      <c r="E216" s="878"/>
      <c r="F216" s="878"/>
      <c r="G216" s="878"/>
      <c r="H216" s="878"/>
      <c r="I216" s="878"/>
      <c r="J216" s="878"/>
      <c r="K216" s="879"/>
    </row>
  </sheetData>
  <mergeCells count="10">
    <mergeCell ref="A216:K216"/>
    <mergeCell ref="A215:K215"/>
    <mergeCell ref="A1:K1"/>
    <mergeCell ref="A2:K2"/>
    <mergeCell ref="A3:A4"/>
    <mergeCell ref="B3:C3"/>
    <mergeCell ref="D3:E3"/>
    <mergeCell ref="F3:I3"/>
    <mergeCell ref="J3:J4"/>
    <mergeCell ref="K3:K4"/>
  </mergeCells>
  <pageMargins left="0.70866141732283472" right="0.70866141732283472" top="0.74803149606299213" bottom="0.74803149606299213" header="0.31496062992125984" footer="0.31496062992125984"/>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6"/>
  <sheetViews>
    <sheetView zoomScaleNormal="100" workbookViewId="0">
      <selection activeCell="A2" sqref="A2:K2"/>
    </sheetView>
  </sheetViews>
  <sheetFormatPr defaultColWidth="9.140625" defaultRowHeight="12.75" x14ac:dyDescent="0.2"/>
  <cols>
    <col min="1" max="1" width="50.5703125" style="405" customWidth="1"/>
    <col min="2" max="4" width="15.7109375" style="405" customWidth="1"/>
    <col min="5" max="5" width="17.28515625" style="405" customWidth="1"/>
    <col min="6" max="6" width="16.85546875" style="405" customWidth="1"/>
    <col min="7" max="9" width="16.42578125" style="405" customWidth="1"/>
    <col min="10" max="11" width="17.42578125" style="405" customWidth="1"/>
    <col min="12" max="16384" width="9.140625" style="405"/>
  </cols>
  <sheetData>
    <row r="1" spans="1:11" s="404" customFormat="1" ht="28.7" customHeight="1" x14ac:dyDescent="0.15">
      <c r="A1" s="891" t="s">
        <v>300</v>
      </c>
      <c r="B1" s="892"/>
      <c r="C1" s="892"/>
      <c r="D1" s="892"/>
      <c r="E1" s="892"/>
      <c r="F1" s="892"/>
      <c r="G1" s="892"/>
      <c r="H1" s="892"/>
      <c r="I1" s="892"/>
      <c r="J1" s="892"/>
      <c r="K1" s="893"/>
    </row>
    <row r="2" spans="1:11" s="404" customFormat="1" ht="27.2" customHeight="1" x14ac:dyDescent="0.15">
      <c r="A2" s="894" t="s">
        <v>1679</v>
      </c>
      <c r="B2" s="883"/>
      <c r="C2" s="883"/>
      <c r="D2" s="883"/>
      <c r="E2" s="883"/>
      <c r="F2" s="883"/>
      <c r="G2" s="883"/>
      <c r="H2" s="883"/>
      <c r="I2" s="883"/>
      <c r="J2" s="883"/>
      <c r="K2" s="895"/>
    </row>
    <row r="3" spans="1:11" s="404" customFormat="1" ht="27.2" customHeight="1" x14ac:dyDescent="0.15">
      <c r="A3" s="871" t="s">
        <v>454</v>
      </c>
      <c r="B3" s="873" t="s">
        <v>613</v>
      </c>
      <c r="C3" s="874"/>
      <c r="D3" s="873" t="s">
        <v>630</v>
      </c>
      <c r="E3" s="874"/>
      <c r="F3" s="884" t="s">
        <v>1831</v>
      </c>
      <c r="G3" s="885"/>
      <c r="H3" s="885"/>
      <c r="I3" s="886"/>
      <c r="J3" s="896" t="s">
        <v>1684</v>
      </c>
      <c r="K3" s="898" t="s">
        <v>1685</v>
      </c>
    </row>
    <row r="4" spans="1:11" s="404" customFormat="1" ht="107.25" customHeight="1" x14ac:dyDescent="0.15">
      <c r="A4" s="872"/>
      <c r="B4" s="534" t="s">
        <v>615</v>
      </c>
      <c r="C4" s="466" t="s">
        <v>494</v>
      </c>
      <c r="D4" s="466" t="s">
        <v>555</v>
      </c>
      <c r="E4" s="409" t="s">
        <v>548</v>
      </c>
      <c r="F4" s="409" t="s">
        <v>1834</v>
      </c>
      <c r="G4" s="467" t="s">
        <v>1681</v>
      </c>
      <c r="H4" s="467" t="s">
        <v>1682</v>
      </c>
      <c r="I4" s="467" t="s">
        <v>1683</v>
      </c>
      <c r="J4" s="897"/>
      <c r="K4" s="899"/>
    </row>
    <row r="5" spans="1:11" ht="25.5" x14ac:dyDescent="0.2">
      <c r="A5" s="828" t="s">
        <v>32</v>
      </c>
      <c r="B5" s="829">
        <v>2221.8638289999999</v>
      </c>
      <c r="C5" s="829">
        <v>2265.0372269999998</v>
      </c>
      <c r="D5" s="829">
        <v>2286.1391990000002</v>
      </c>
      <c r="E5" s="829">
        <v>2346.2828049999998</v>
      </c>
      <c r="F5" s="829">
        <v>2349.5103039999999</v>
      </c>
      <c r="G5" s="829">
        <v>2350.0103039999999</v>
      </c>
      <c r="H5" s="829">
        <v>2338.9479030000002</v>
      </c>
      <c r="I5" s="829">
        <v>2352.2381329999998</v>
      </c>
      <c r="J5" s="829">
        <v>2.7938414698430498</v>
      </c>
      <c r="K5" s="829">
        <v>0.158868274193395</v>
      </c>
    </row>
    <row r="6" spans="1:11" x14ac:dyDescent="0.2">
      <c r="A6" s="830" t="s">
        <v>36</v>
      </c>
      <c r="B6" s="831">
        <v>1742.211237</v>
      </c>
      <c r="C6" s="831">
        <v>1742.211237</v>
      </c>
      <c r="D6" s="831">
        <v>1742.2121950000001</v>
      </c>
      <c r="E6" s="831">
        <v>1742.2121950000001</v>
      </c>
      <c r="F6" s="831">
        <v>1742.711671</v>
      </c>
      <c r="G6" s="831">
        <v>1742.711671</v>
      </c>
      <c r="H6" s="831">
        <v>1743.011671</v>
      </c>
      <c r="I6" s="831">
        <v>1743.211671</v>
      </c>
      <c r="J6" s="832">
        <v>2.86690680637776E-2</v>
      </c>
      <c r="K6" s="832">
        <v>2.86690680637776E-2</v>
      </c>
    </row>
    <row r="7" spans="1:11" x14ac:dyDescent="0.2">
      <c r="A7" s="830" t="s">
        <v>38</v>
      </c>
      <c r="B7" s="831">
        <v>479.65259200000003</v>
      </c>
      <c r="C7" s="831">
        <v>522.82599000000005</v>
      </c>
      <c r="D7" s="831">
        <v>543.92700400000001</v>
      </c>
      <c r="E7" s="831">
        <v>604.07060999999999</v>
      </c>
      <c r="F7" s="831">
        <v>606.798633</v>
      </c>
      <c r="G7" s="831">
        <v>607.298633</v>
      </c>
      <c r="H7" s="831">
        <v>595.93623200000002</v>
      </c>
      <c r="I7" s="831">
        <v>609.02646200000004</v>
      </c>
      <c r="J7" s="832">
        <v>11.650759850856801</v>
      </c>
      <c r="K7" s="832">
        <v>0.53437842307873495</v>
      </c>
    </row>
    <row r="8" spans="1:11" ht="25.5" x14ac:dyDescent="0.2">
      <c r="A8" s="828" t="s">
        <v>31</v>
      </c>
      <c r="B8" s="829">
        <v>586.57129899999995</v>
      </c>
      <c r="C8" s="829">
        <v>798.62677439000015</v>
      </c>
      <c r="D8" s="829">
        <v>642.88147500000002</v>
      </c>
      <c r="E8" s="829">
        <v>693.0626648199999</v>
      </c>
      <c r="F8" s="829">
        <v>653.88510299999996</v>
      </c>
      <c r="G8" s="829">
        <v>661.16572299999996</v>
      </c>
      <c r="H8" s="829">
        <v>614.92442300000005</v>
      </c>
      <c r="I8" s="829">
        <v>606.18564900000001</v>
      </c>
      <c r="J8" s="829">
        <v>2.8495765768149299</v>
      </c>
      <c r="K8" s="829">
        <v>-4.5975930150879796</v>
      </c>
    </row>
    <row r="9" spans="1:11" ht="38.25" x14ac:dyDescent="0.2">
      <c r="A9" s="830" t="s">
        <v>1716</v>
      </c>
      <c r="B9" s="831">
        <v>586.57129899999995</v>
      </c>
      <c r="C9" s="831">
        <v>798.62677439000015</v>
      </c>
      <c r="D9" s="831">
        <v>642.88147500000002</v>
      </c>
      <c r="E9" s="831">
        <v>693.0626648199999</v>
      </c>
      <c r="F9" s="831">
        <v>653.88510299999996</v>
      </c>
      <c r="G9" s="831">
        <v>661.16572299999996</v>
      </c>
      <c r="H9" s="831">
        <v>614.92442300000005</v>
      </c>
      <c r="I9" s="831">
        <v>606.18564900000001</v>
      </c>
      <c r="J9" s="832">
        <v>2.8495765768149299</v>
      </c>
      <c r="K9" s="832">
        <v>-4.5975930150879796</v>
      </c>
    </row>
    <row r="10" spans="1:11" x14ac:dyDescent="0.2">
      <c r="A10" s="828" t="s">
        <v>30</v>
      </c>
      <c r="B10" s="829">
        <v>122341.159717</v>
      </c>
      <c r="C10" s="829">
        <v>123952.36531646999</v>
      </c>
      <c r="D10" s="829">
        <v>134899.68069199999</v>
      </c>
      <c r="E10" s="829">
        <v>133953.12924800001</v>
      </c>
      <c r="F10" s="829">
        <v>128758.171497</v>
      </c>
      <c r="G10" s="829">
        <v>129330.696497</v>
      </c>
      <c r="H10" s="829">
        <v>133361.109749</v>
      </c>
      <c r="I10" s="829">
        <v>133642.243147</v>
      </c>
      <c r="J10" s="829">
        <v>-4.1282411985206799</v>
      </c>
      <c r="K10" s="829">
        <v>-3.4507837009481701</v>
      </c>
    </row>
    <row r="11" spans="1:11" x14ac:dyDescent="0.2">
      <c r="A11" s="830" t="s">
        <v>40</v>
      </c>
      <c r="B11" s="831">
        <v>2258.8478380000001</v>
      </c>
      <c r="C11" s="831">
        <v>2562.7009244699998</v>
      </c>
      <c r="D11" s="831">
        <v>3140.7135939999998</v>
      </c>
      <c r="E11" s="831">
        <v>3150.87446</v>
      </c>
      <c r="F11" s="831">
        <v>2320.9529240000002</v>
      </c>
      <c r="G11" s="831">
        <v>2320.9529240000002</v>
      </c>
      <c r="H11" s="831">
        <v>2318.7936669999999</v>
      </c>
      <c r="I11" s="831">
        <v>2100.0700689999999</v>
      </c>
      <c r="J11" s="832">
        <v>-26.101095991881099</v>
      </c>
      <c r="K11" s="832">
        <v>-26.3394034429414</v>
      </c>
    </row>
    <row r="12" spans="1:11" ht="25.5" x14ac:dyDescent="0.2">
      <c r="A12" s="830" t="s">
        <v>565</v>
      </c>
      <c r="B12" s="831">
        <v>29683.065598000001</v>
      </c>
      <c r="C12" s="831">
        <v>28606.512737000001</v>
      </c>
      <c r="D12" s="831">
        <v>30513.331808999999</v>
      </c>
      <c r="E12" s="831">
        <v>29031.276948999999</v>
      </c>
      <c r="F12" s="831">
        <v>30587.760252</v>
      </c>
      <c r="G12" s="831">
        <v>30363.560251999999</v>
      </c>
      <c r="H12" s="831">
        <v>30313.760252</v>
      </c>
      <c r="I12" s="831">
        <v>29978.760252</v>
      </c>
      <c r="J12" s="832">
        <v>-0.49083973502959599</v>
      </c>
      <c r="K12" s="832">
        <v>4.5891309064374202</v>
      </c>
    </row>
    <row r="13" spans="1:11" x14ac:dyDescent="0.2">
      <c r="A13" s="830" t="s">
        <v>45</v>
      </c>
      <c r="B13" s="831">
        <v>75588.987938000006</v>
      </c>
      <c r="C13" s="831">
        <v>76540.079041999998</v>
      </c>
      <c r="D13" s="831">
        <v>87532.058187000002</v>
      </c>
      <c r="E13" s="831">
        <v>87822.024661999996</v>
      </c>
      <c r="F13" s="831">
        <v>81677.464019000006</v>
      </c>
      <c r="G13" s="831">
        <v>82268.889018999995</v>
      </c>
      <c r="H13" s="831">
        <v>86318.670392</v>
      </c>
      <c r="I13" s="831">
        <v>86873.107999999993</v>
      </c>
      <c r="J13" s="832">
        <v>-6.0128474949783302</v>
      </c>
      <c r="K13" s="832">
        <v>-6.3231696882101103</v>
      </c>
    </row>
    <row r="14" spans="1:11" x14ac:dyDescent="0.2">
      <c r="A14" s="830" t="s">
        <v>325</v>
      </c>
      <c r="B14" s="831">
        <v>2086.9724070000002</v>
      </c>
      <c r="C14" s="831">
        <v>2207.3194349999999</v>
      </c>
      <c r="D14" s="831">
        <v>2259.751338</v>
      </c>
      <c r="E14" s="831">
        <v>2215.8056670000001</v>
      </c>
      <c r="F14" s="831">
        <v>2158.748051</v>
      </c>
      <c r="G14" s="831">
        <v>2160.248051</v>
      </c>
      <c r="H14" s="831">
        <v>2184.3112080000001</v>
      </c>
      <c r="I14" s="831">
        <v>1958.7612079999999</v>
      </c>
      <c r="J14" s="832">
        <v>-4.40328479185969</v>
      </c>
      <c r="K14" s="832">
        <v>-2.5073325168998202</v>
      </c>
    </row>
    <row r="15" spans="1:11" x14ac:dyDescent="0.2">
      <c r="A15" s="830" t="s">
        <v>433</v>
      </c>
      <c r="B15" s="831">
        <v>38.379973</v>
      </c>
      <c r="C15" s="831">
        <v>39.213239000000002</v>
      </c>
      <c r="D15" s="831">
        <v>36.600686000000003</v>
      </c>
      <c r="E15" s="831">
        <v>36.600686000000003</v>
      </c>
      <c r="F15" s="831">
        <v>35.440424</v>
      </c>
      <c r="G15" s="831">
        <v>35.440424</v>
      </c>
      <c r="H15" s="831">
        <v>35.437317999999998</v>
      </c>
      <c r="I15" s="831">
        <v>35.434463000000001</v>
      </c>
      <c r="J15" s="832">
        <v>-3.1700553372141802</v>
      </c>
      <c r="K15" s="832">
        <v>-3.1700553372141802</v>
      </c>
    </row>
    <row r="16" spans="1:11" ht="25.5" x14ac:dyDescent="0.2">
      <c r="A16" s="830" t="s">
        <v>566</v>
      </c>
      <c r="B16" s="831">
        <v>44.474676000000002</v>
      </c>
      <c r="C16" s="831">
        <v>250.04376958</v>
      </c>
      <c r="D16" s="831">
        <v>61.436892999999998</v>
      </c>
      <c r="E16" s="831">
        <v>241.51925556</v>
      </c>
      <c r="F16" s="831">
        <v>69.253119999999996</v>
      </c>
      <c r="G16" s="831">
        <v>70.253119999999996</v>
      </c>
      <c r="H16" s="831">
        <v>70.422224999999997</v>
      </c>
      <c r="I16" s="831">
        <v>107.652151</v>
      </c>
      <c r="J16" s="832">
        <v>14.3500534768254</v>
      </c>
      <c r="K16" s="832">
        <v>-70.912000437767503</v>
      </c>
    </row>
    <row r="17" spans="1:11" ht="25.5" x14ac:dyDescent="0.2">
      <c r="A17" s="830" t="s">
        <v>567</v>
      </c>
      <c r="B17" s="831">
        <v>12640.431286999999</v>
      </c>
      <c r="C17" s="831">
        <v>13746.496169419999</v>
      </c>
      <c r="D17" s="831">
        <v>11355.788184999999</v>
      </c>
      <c r="E17" s="831">
        <v>11455.02756844</v>
      </c>
      <c r="F17" s="831">
        <v>11908.552707000001</v>
      </c>
      <c r="G17" s="831">
        <v>12111.352707</v>
      </c>
      <c r="H17" s="831">
        <v>12119.714687</v>
      </c>
      <c r="I17" s="831">
        <v>12588.457004</v>
      </c>
      <c r="J17" s="832">
        <v>6.6535630084932098</v>
      </c>
      <c r="K17" s="832">
        <v>5.72958148410099</v>
      </c>
    </row>
    <row r="18" spans="1:11" x14ac:dyDescent="0.2">
      <c r="A18" s="828" t="s">
        <v>29</v>
      </c>
      <c r="B18" s="829">
        <v>25922.112743019999</v>
      </c>
      <c r="C18" s="829">
        <v>25436.80418965</v>
      </c>
      <c r="D18" s="829">
        <v>25231.622107020001</v>
      </c>
      <c r="E18" s="829">
        <v>24020.232816600001</v>
      </c>
      <c r="F18" s="829">
        <v>25587.647163000001</v>
      </c>
      <c r="G18" s="829">
        <v>25491.888958</v>
      </c>
      <c r="H18" s="829">
        <v>27300.092347000002</v>
      </c>
      <c r="I18" s="829">
        <v>28339.891930000002</v>
      </c>
      <c r="J18" s="829">
        <v>1.0315105777824101</v>
      </c>
      <c r="K18" s="829">
        <v>6.1267355426420496</v>
      </c>
    </row>
    <row r="19" spans="1:11" x14ac:dyDescent="0.2">
      <c r="A19" s="830" t="s">
        <v>329</v>
      </c>
      <c r="B19" s="831">
        <v>7.0547579699999998</v>
      </c>
      <c r="C19" s="831">
        <v>7.98652535</v>
      </c>
      <c r="D19" s="831">
        <v>6.6173949700000003</v>
      </c>
      <c r="E19" s="831">
        <v>6.6526597000000001</v>
      </c>
      <c r="F19" s="831">
        <v>7.521058</v>
      </c>
      <c r="G19" s="831">
        <v>7.5208349999999999</v>
      </c>
      <c r="H19" s="831">
        <v>7.6673099999999996</v>
      </c>
      <c r="I19" s="831">
        <v>7.7732289999999997</v>
      </c>
      <c r="J19" s="832">
        <v>13.652502746107</v>
      </c>
      <c r="K19" s="832">
        <v>13.0500482386015</v>
      </c>
    </row>
    <row r="20" spans="1:11" x14ac:dyDescent="0.2">
      <c r="A20" s="830" t="s">
        <v>330</v>
      </c>
      <c r="B20" s="831">
        <v>1049.3297520000001</v>
      </c>
      <c r="C20" s="831">
        <v>1332.9595136600001</v>
      </c>
      <c r="D20" s="831">
        <v>1180.1292800000001</v>
      </c>
      <c r="E20" s="831">
        <v>1137.04143198</v>
      </c>
      <c r="F20" s="831">
        <v>1182.710366</v>
      </c>
      <c r="G20" s="831">
        <v>1182.710366</v>
      </c>
      <c r="H20" s="831">
        <v>1184.7077870000001</v>
      </c>
      <c r="I20" s="831">
        <v>1182.200677</v>
      </c>
      <c r="J20" s="832">
        <v>0.218712139741157</v>
      </c>
      <c r="K20" s="832">
        <v>4.0164705291762202</v>
      </c>
    </row>
    <row r="21" spans="1:11" x14ac:dyDescent="0.2">
      <c r="A21" s="830" t="s">
        <v>331</v>
      </c>
      <c r="B21" s="831">
        <v>35.396053000000002</v>
      </c>
      <c r="C21" s="831">
        <v>42.51117679</v>
      </c>
      <c r="D21" s="831">
        <v>34.807074999999998</v>
      </c>
      <c r="E21" s="831">
        <v>34.906227219999998</v>
      </c>
      <c r="F21" s="831">
        <v>36.089027000000002</v>
      </c>
      <c r="G21" s="831">
        <v>36.089027000000002</v>
      </c>
      <c r="H21" s="831">
        <v>36.019776999999998</v>
      </c>
      <c r="I21" s="831">
        <v>35.733432000000001</v>
      </c>
      <c r="J21" s="832">
        <v>3.6830213397707499</v>
      </c>
      <c r="K21" s="832">
        <v>3.3885065050006502</v>
      </c>
    </row>
    <row r="22" spans="1:11" x14ac:dyDescent="0.2">
      <c r="A22" s="830" t="s">
        <v>332</v>
      </c>
      <c r="B22" s="831">
        <v>466.07800900000001</v>
      </c>
      <c r="C22" s="831">
        <v>558.25408443000003</v>
      </c>
      <c r="D22" s="831">
        <v>428.06342599999999</v>
      </c>
      <c r="E22" s="831">
        <v>428.07363700000002</v>
      </c>
      <c r="F22" s="831">
        <v>392.13057600000002</v>
      </c>
      <c r="G22" s="831">
        <v>392.13057600000002</v>
      </c>
      <c r="H22" s="831">
        <v>390.964946</v>
      </c>
      <c r="I22" s="831">
        <v>390.94811199999998</v>
      </c>
      <c r="J22" s="832">
        <v>-8.39428173898696</v>
      </c>
      <c r="K22" s="832">
        <v>-8.3964668443247401</v>
      </c>
    </row>
    <row r="23" spans="1:11" x14ac:dyDescent="0.2">
      <c r="A23" s="830" t="s">
        <v>52</v>
      </c>
      <c r="B23" s="831">
        <v>23.710397</v>
      </c>
      <c r="C23" s="831">
        <v>29.059408999999999</v>
      </c>
      <c r="D23" s="831">
        <v>24.795939000000001</v>
      </c>
      <c r="E23" s="831">
        <v>24.862336150000001</v>
      </c>
      <c r="F23" s="831">
        <v>22.946809999999999</v>
      </c>
      <c r="G23" s="831">
        <v>22.946809999999999</v>
      </c>
      <c r="H23" s="831">
        <v>22.938794000000001</v>
      </c>
      <c r="I23" s="831">
        <v>16.932527</v>
      </c>
      <c r="J23" s="832">
        <v>-7.4573864696150496</v>
      </c>
      <c r="K23" s="832">
        <v>-7.7045300105476997</v>
      </c>
    </row>
    <row r="24" spans="1:11" x14ac:dyDescent="0.2">
      <c r="A24" s="830" t="s">
        <v>333</v>
      </c>
      <c r="B24" s="831">
        <v>118.505275</v>
      </c>
      <c r="C24" s="831">
        <v>79.866601759999995</v>
      </c>
      <c r="D24" s="831">
        <v>82.625889000000001</v>
      </c>
      <c r="E24" s="831">
        <v>82.780782299999998</v>
      </c>
      <c r="F24" s="831">
        <v>63.602429999999998</v>
      </c>
      <c r="G24" s="831">
        <v>65.102429999999998</v>
      </c>
      <c r="H24" s="831">
        <v>66.553259999999995</v>
      </c>
      <c r="I24" s="831">
        <v>75.046672999999998</v>
      </c>
      <c r="J24" s="832">
        <v>-21.208194201698699</v>
      </c>
      <c r="K24" s="832">
        <v>-21.355623622803101</v>
      </c>
    </row>
    <row r="25" spans="1:11" x14ac:dyDescent="0.2">
      <c r="A25" s="830" t="s">
        <v>1824</v>
      </c>
      <c r="B25" s="831">
        <v>145.905317</v>
      </c>
      <c r="C25" s="831">
        <v>147.25733513</v>
      </c>
      <c r="D25" s="831">
        <v>155.797259</v>
      </c>
      <c r="E25" s="831">
        <v>155.46201149999999</v>
      </c>
      <c r="F25" s="831">
        <v>164.891752</v>
      </c>
      <c r="G25" s="831">
        <v>167.391752</v>
      </c>
      <c r="H25" s="831">
        <v>147.61351500000001</v>
      </c>
      <c r="I25" s="831">
        <v>146.713798</v>
      </c>
      <c r="J25" s="832">
        <v>7.4420391439620897</v>
      </c>
      <c r="K25" s="832">
        <v>7.67373352814234</v>
      </c>
    </row>
    <row r="26" spans="1:11" ht="25.5" x14ac:dyDescent="0.2">
      <c r="A26" s="830" t="s">
        <v>55</v>
      </c>
      <c r="B26" s="831">
        <v>22732.539735999999</v>
      </c>
      <c r="C26" s="831">
        <v>21784.509750000001</v>
      </c>
      <c r="D26" s="831">
        <v>20871.706416000001</v>
      </c>
      <c r="E26" s="831">
        <v>20671.706416000001</v>
      </c>
      <c r="F26" s="831">
        <v>21361.706416000001</v>
      </c>
      <c r="G26" s="831">
        <v>21361.706416000001</v>
      </c>
      <c r="H26" s="831">
        <v>24087.006416</v>
      </c>
      <c r="I26" s="831">
        <v>25167.006416</v>
      </c>
      <c r="J26" s="832">
        <v>2.3476757972427702</v>
      </c>
      <c r="K26" s="832">
        <v>3.3378957020497202</v>
      </c>
    </row>
    <row r="27" spans="1:11" x14ac:dyDescent="0.2">
      <c r="A27" s="830" t="s">
        <v>56</v>
      </c>
      <c r="B27" s="831">
        <v>656.98316699999998</v>
      </c>
      <c r="C27" s="831">
        <v>667.48036452999997</v>
      </c>
      <c r="D27" s="831">
        <v>1746.242493</v>
      </c>
      <c r="E27" s="831">
        <v>765.62172099999998</v>
      </c>
      <c r="F27" s="831">
        <v>1619.6299959999999</v>
      </c>
      <c r="G27" s="831">
        <v>1519.6299959999999</v>
      </c>
      <c r="H27" s="831">
        <v>622.15168800000004</v>
      </c>
      <c r="I27" s="831">
        <v>581.03191400000003</v>
      </c>
      <c r="J27" s="832">
        <v>-12.9771493883811</v>
      </c>
      <c r="K27" s="832">
        <v>98.483135250547605</v>
      </c>
    </row>
    <row r="28" spans="1:11" ht="25.5" x14ac:dyDescent="0.2">
      <c r="A28" s="830" t="s">
        <v>335</v>
      </c>
      <c r="B28" s="831">
        <v>72.860341000000005</v>
      </c>
      <c r="C28" s="831">
        <v>153.07918531000001</v>
      </c>
      <c r="D28" s="831">
        <v>79.417962000000003</v>
      </c>
      <c r="E28" s="831">
        <v>87.757929000000004</v>
      </c>
      <c r="F28" s="831">
        <v>106.396203</v>
      </c>
      <c r="G28" s="831">
        <v>106.896203</v>
      </c>
      <c r="H28" s="831">
        <v>95.240847000000002</v>
      </c>
      <c r="I28" s="831">
        <v>97.479915000000005</v>
      </c>
      <c r="J28" s="832">
        <v>34.599529260143903</v>
      </c>
      <c r="K28" s="832">
        <v>21.808028309328002</v>
      </c>
    </row>
    <row r="29" spans="1:11" x14ac:dyDescent="0.2">
      <c r="A29" s="830" t="s">
        <v>336</v>
      </c>
      <c r="B29" s="831">
        <v>587.752973</v>
      </c>
      <c r="C29" s="831">
        <v>595.59223893000001</v>
      </c>
      <c r="D29" s="831">
        <v>595.54771100000005</v>
      </c>
      <c r="E29" s="831">
        <v>596.58601864000002</v>
      </c>
      <c r="F29" s="831">
        <v>605.49260800000002</v>
      </c>
      <c r="G29" s="831">
        <v>605.49260800000002</v>
      </c>
      <c r="H29" s="831">
        <v>615.03486599999997</v>
      </c>
      <c r="I29" s="831">
        <v>614.84787900000003</v>
      </c>
      <c r="J29" s="832">
        <v>1.6698741035040301</v>
      </c>
      <c r="K29" s="832">
        <v>1.49292626406228</v>
      </c>
    </row>
    <row r="30" spans="1:11" ht="25.5" x14ac:dyDescent="0.2">
      <c r="A30" s="830" t="s">
        <v>337</v>
      </c>
      <c r="B30" s="831">
        <v>18.371462050000002</v>
      </c>
      <c r="C30" s="831">
        <v>24.237147969999999</v>
      </c>
      <c r="D30" s="831">
        <v>17.614409049999999</v>
      </c>
      <c r="E30" s="831">
        <v>19.479354399999998</v>
      </c>
      <c r="F30" s="831">
        <v>16.968610000000002</v>
      </c>
      <c r="G30" s="831">
        <v>16.710628</v>
      </c>
      <c r="H30" s="831">
        <v>16.706261000000001</v>
      </c>
      <c r="I30" s="831">
        <v>16.696480000000001</v>
      </c>
      <c r="J30" s="832">
        <v>-5.1309189393441397</v>
      </c>
      <c r="K30" s="832">
        <v>-14.2136456021355</v>
      </c>
    </row>
    <row r="31" spans="1:11" x14ac:dyDescent="0.2">
      <c r="A31" s="830" t="s">
        <v>338</v>
      </c>
      <c r="B31" s="831">
        <v>3.835188</v>
      </c>
      <c r="C31" s="831">
        <v>4.6828540299999997</v>
      </c>
      <c r="D31" s="831">
        <v>4.1122589999999999</v>
      </c>
      <c r="E31" s="831">
        <v>4.1145659999999999</v>
      </c>
      <c r="F31" s="831">
        <v>4.0087010000000003</v>
      </c>
      <c r="G31" s="831">
        <v>4.0087010000000003</v>
      </c>
      <c r="H31" s="831">
        <v>3.9353229999999999</v>
      </c>
      <c r="I31" s="831">
        <v>3.9329770000000002</v>
      </c>
      <c r="J31" s="832">
        <v>-2.51827523509583</v>
      </c>
      <c r="K31" s="832">
        <v>-2.57293235787201</v>
      </c>
    </row>
    <row r="32" spans="1:11" ht="25.5" x14ac:dyDescent="0.2">
      <c r="A32" s="830" t="s">
        <v>568</v>
      </c>
      <c r="B32" s="831">
        <v>3.7903150000000001</v>
      </c>
      <c r="C32" s="831">
        <v>9.3280027600000004</v>
      </c>
      <c r="D32" s="831">
        <v>4.1445939999999997</v>
      </c>
      <c r="E32" s="831">
        <v>5.1877257099999996</v>
      </c>
      <c r="F32" s="831">
        <v>3.55261</v>
      </c>
      <c r="G32" s="831">
        <v>3.55261</v>
      </c>
      <c r="H32" s="831">
        <v>3.5515569999999999</v>
      </c>
      <c r="I32" s="831">
        <v>3.547901</v>
      </c>
      <c r="J32" s="832">
        <v>-14.283280823163899</v>
      </c>
      <c r="K32" s="832">
        <v>-31.518931443273999</v>
      </c>
    </row>
    <row r="33" spans="1:11" x14ac:dyDescent="0.2">
      <c r="A33" s="828" t="s">
        <v>28</v>
      </c>
      <c r="B33" s="829">
        <v>20673.001053</v>
      </c>
      <c r="C33" s="829">
        <v>22934.17204401</v>
      </c>
      <c r="D33" s="829">
        <v>21804.949639999999</v>
      </c>
      <c r="E33" s="829">
        <v>22515.252892969998</v>
      </c>
      <c r="F33" s="829">
        <v>22933.133028</v>
      </c>
      <c r="G33" s="829">
        <v>22917.133028</v>
      </c>
      <c r="H33" s="829">
        <v>21938.794726</v>
      </c>
      <c r="I33" s="829">
        <v>22167.105432</v>
      </c>
      <c r="J33" s="829">
        <v>5.1006005808871899</v>
      </c>
      <c r="K33" s="829">
        <v>1.784923922198</v>
      </c>
    </row>
    <row r="34" spans="1:11" ht="25.5" x14ac:dyDescent="0.2">
      <c r="A34" s="830" t="s">
        <v>57</v>
      </c>
      <c r="B34" s="831">
        <v>6193.0915489999998</v>
      </c>
      <c r="C34" s="831">
        <v>7007.460161</v>
      </c>
      <c r="D34" s="831">
        <v>6460.5324929999997</v>
      </c>
      <c r="E34" s="831">
        <v>6703.8165090000002</v>
      </c>
      <c r="F34" s="831">
        <v>6625.2198099999996</v>
      </c>
      <c r="G34" s="831">
        <v>6609.2198099999996</v>
      </c>
      <c r="H34" s="831">
        <v>6600.5398599999999</v>
      </c>
      <c r="I34" s="831">
        <v>6646.3962979999997</v>
      </c>
      <c r="J34" s="832">
        <v>2.3014715452805499</v>
      </c>
      <c r="K34" s="832">
        <v>-1.41108723475654</v>
      </c>
    </row>
    <row r="35" spans="1:11" x14ac:dyDescent="0.2">
      <c r="A35" s="830" t="s">
        <v>58</v>
      </c>
      <c r="B35" s="831">
        <v>5013.2075519999999</v>
      </c>
      <c r="C35" s="831">
        <v>5963.7239609999997</v>
      </c>
      <c r="D35" s="831">
        <v>5346.9038700000001</v>
      </c>
      <c r="E35" s="831">
        <v>5521.1222520000001</v>
      </c>
      <c r="F35" s="831">
        <v>5440.8349539999999</v>
      </c>
      <c r="G35" s="831">
        <v>5440.8349539999999</v>
      </c>
      <c r="H35" s="831">
        <v>5178.8794669999997</v>
      </c>
      <c r="I35" s="831">
        <v>5117.4318469999998</v>
      </c>
      <c r="J35" s="832">
        <v>1.75673784836532</v>
      </c>
      <c r="K35" s="832">
        <v>-1.4541843910613801</v>
      </c>
    </row>
    <row r="36" spans="1:11" x14ac:dyDescent="0.2">
      <c r="A36" s="830" t="s">
        <v>618</v>
      </c>
      <c r="B36" s="831">
        <v>2055.5102539999998</v>
      </c>
      <c r="C36" s="831">
        <v>2484.6292490000001</v>
      </c>
      <c r="D36" s="831">
        <v>2160.1256899999998</v>
      </c>
      <c r="E36" s="831">
        <v>2204.5410740000002</v>
      </c>
      <c r="F36" s="831">
        <v>2199.7521179999999</v>
      </c>
      <c r="G36" s="831">
        <v>2199.7521179999999</v>
      </c>
      <c r="H36" s="831">
        <v>2036.4236289999999</v>
      </c>
      <c r="I36" s="831">
        <v>1985.7842069999999</v>
      </c>
      <c r="J36" s="832">
        <v>1.83445010553993</v>
      </c>
      <c r="K36" s="832">
        <v>-0.21723142546444801</v>
      </c>
    </row>
    <row r="37" spans="1:11" x14ac:dyDescent="0.2">
      <c r="A37" s="830" t="s">
        <v>60</v>
      </c>
      <c r="B37" s="831">
        <v>2583.1641100000002</v>
      </c>
      <c r="C37" s="831">
        <v>3084.8572580099999</v>
      </c>
      <c r="D37" s="831">
        <v>2750.9021149999999</v>
      </c>
      <c r="E37" s="831">
        <v>2861.4917949800001</v>
      </c>
      <c r="F37" s="831">
        <v>2841.3396899999998</v>
      </c>
      <c r="G37" s="831">
        <v>2841.3396899999998</v>
      </c>
      <c r="H37" s="831">
        <v>2746.4985369999999</v>
      </c>
      <c r="I37" s="831">
        <v>2711.3302640000002</v>
      </c>
      <c r="J37" s="832">
        <v>3.28756063354147</v>
      </c>
      <c r="K37" s="832">
        <v>-0.70425171287764998</v>
      </c>
    </row>
    <row r="38" spans="1:11" ht="25.5" x14ac:dyDescent="0.2">
      <c r="A38" s="830" t="s">
        <v>62</v>
      </c>
      <c r="B38" s="831">
        <v>3832.3274390000001</v>
      </c>
      <c r="C38" s="831">
        <v>4393.4795729999996</v>
      </c>
      <c r="D38" s="831">
        <v>4089.2381519999999</v>
      </c>
      <c r="E38" s="831">
        <v>4227.0339429899996</v>
      </c>
      <c r="F38" s="831">
        <v>4517.2391360000001</v>
      </c>
      <c r="G38" s="831">
        <v>4517.2391360000001</v>
      </c>
      <c r="H38" s="831">
        <v>4526.4532330000002</v>
      </c>
      <c r="I38" s="831">
        <v>4856.162816</v>
      </c>
      <c r="J38" s="832">
        <v>10.466521344340601</v>
      </c>
      <c r="K38" s="832">
        <v>6.8654568883050597</v>
      </c>
    </row>
    <row r="39" spans="1:11" x14ac:dyDescent="0.2">
      <c r="A39" s="830" t="s">
        <v>569</v>
      </c>
      <c r="B39" s="831">
        <v>995.70014900000001</v>
      </c>
      <c r="C39" s="831">
        <v>2.1842E-2</v>
      </c>
      <c r="D39" s="831">
        <v>997.24731999999995</v>
      </c>
      <c r="E39" s="831">
        <v>997.24731999999995</v>
      </c>
      <c r="F39" s="831">
        <v>1308.7473199999999</v>
      </c>
      <c r="G39" s="831">
        <v>1308.7473199999999</v>
      </c>
      <c r="H39" s="831">
        <v>850</v>
      </c>
      <c r="I39" s="831">
        <v>850</v>
      </c>
      <c r="J39" s="832">
        <v>31.2359826647617</v>
      </c>
      <c r="K39" s="832">
        <v>31.2359826647617</v>
      </c>
    </row>
    <row r="40" spans="1:11" x14ac:dyDescent="0.2">
      <c r="A40" s="828" t="s">
        <v>27</v>
      </c>
      <c r="B40" s="829">
        <v>8734.3282029999991</v>
      </c>
      <c r="C40" s="829">
        <v>9428.4365620000008</v>
      </c>
      <c r="D40" s="829">
        <v>9153.3398589999997</v>
      </c>
      <c r="E40" s="829">
        <v>9475.1513059999997</v>
      </c>
      <c r="F40" s="829">
        <v>9187.1153290000002</v>
      </c>
      <c r="G40" s="829">
        <v>9196.8312769999993</v>
      </c>
      <c r="H40" s="829">
        <v>9112.6037639999995</v>
      </c>
      <c r="I40" s="829">
        <v>9011.6454749999994</v>
      </c>
      <c r="J40" s="829">
        <v>0.47514261100265298</v>
      </c>
      <c r="K40" s="829">
        <v>-2.9373676473510102</v>
      </c>
    </row>
    <row r="41" spans="1:11" x14ac:dyDescent="0.2">
      <c r="A41" s="830" t="s">
        <v>65</v>
      </c>
      <c r="B41" s="831">
        <v>2881.104859</v>
      </c>
      <c r="C41" s="831">
        <v>3106.799</v>
      </c>
      <c r="D41" s="831">
        <v>2908.3914930000001</v>
      </c>
      <c r="E41" s="831">
        <v>3027.5236129999998</v>
      </c>
      <c r="F41" s="831">
        <v>3016.6724770000001</v>
      </c>
      <c r="G41" s="831">
        <v>3014.6856950000001</v>
      </c>
      <c r="H41" s="831">
        <v>3016.7607619999999</v>
      </c>
      <c r="I41" s="831">
        <v>2979.8852590000001</v>
      </c>
      <c r="J41" s="832">
        <v>3.6547418824402298</v>
      </c>
      <c r="K41" s="832">
        <v>-0.42404022696551602</v>
      </c>
    </row>
    <row r="42" spans="1:11" x14ac:dyDescent="0.2">
      <c r="A42" s="830" t="s">
        <v>66</v>
      </c>
      <c r="B42" s="831">
        <v>4042.6967519999998</v>
      </c>
      <c r="C42" s="831">
        <v>4211.6231539999999</v>
      </c>
      <c r="D42" s="831">
        <v>4208.4582410000003</v>
      </c>
      <c r="E42" s="831">
        <v>4313.535433</v>
      </c>
      <c r="F42" s="831">
        <v>4287.5050110000002</v>
      </c>
      <c r="G42" s="831">
        <v>4296.2703160000001</v>
      </c>
      <c r="H42" s="831">
        <v>4263.4315640000004</v>
      </c>
      <c r="I42" s="831">
        <v>4199.1668810000001</v>
      </c>
      <c r="J42" s="832">
        <v>2.0865616330586199</v>
      </c>
      <c r="K42" s="832">
        <v>-0.400254437877479</v>
      </c>
    </row>
    <row r="43" spans="1:11" x14ac:dyDescent="0.2">
      <c r="A43" s="830" t="s">
        <v>1717</v>
      </c>
      <c r="B43" s="831">
        <v>252.798844</v>
      </c>
      <c r="C43" s="831">
        <v>277.781204</v>
      </c>
      <c r="D43" s="831">
        <v>273.27674300000001</v>
      </c>
      <c r="E43" s="831">
        <v>283.77868799999999</v>
      </c>
      <c r="F43" s="831">
        <v>274.08615600000002</v>
      </c>
      <c r="G43" s="831">
        <v>277.985547</v>
      </c>
      <c r="H43" s="831">
        <v>279.72277300000002</v>
      </c>
      <c r="I43" s="831">
        <v>279.67951799999997</v>
      </c>
      <c r="J43" s="832">
        <v>1.72308991548542</v>
      </c>
      <c r="K43" s="832">
        <v>-2.0414291999263798</v>
      </c>
    </row>
    <row r="44" spans="1:11" x14ac:dyDescent="0.2">
      <c r="A44" s="830" t="s">
        <v>434</v>
      </c>
      <c r="B44" s="831">
        <v>203.65145100000001</v>
      </c>
      <c r="C44" s="831">
        <v>257.61987499999998</v>
      </c>
      <c r="D44" s="831">
        <v>213.33847800000001</v>
      </c>
      <c r="E44" s="831">
        <v>245.88029499999999</v>
      </c>
      <c r="F44" s="831">
        <v>210.69718900000001</v>
      </c>
      <c r="G44" s="831">
        <v>210.69718900000001</v>
      </c>
      <c r="H44" s="831">
        <v>193.06979000000001</v>
      </c>
      <c r="I44" s="831">
        <v>192.813265</v>
      </c>
      <c r="J44" s="832">
        <v>-1.2380743618129599</v>
      </c>
      <c r="K44" s="832">
        <v>-14.309038469308801</v>
      </c>
    </row>
    <row r="45" spans="1:11" x14ac:dyDescent="0.2">
      <c r="A45" s="830" t="s">
        <v>1718</v>
      </c>
      <c r="B45" s="831">
        <v>1170.096614</v>
      </c>
      <c r="C45" s="831">
        <v>1318.240125</v>
      </c>
      <c r="D45" s="831">
        <v>1340.287726</v>
      </c>
      <c r="E45" s="831">
        <v>1376.64966</v>
      </c>
      <c r="F45" s="831">
        <v>1183.6286869999999</v>
      </c>
      <c r="G45" s="831">
        <v>1184.6286869999999</v>
      </c>
      <c r="H45" s="831">
        <v>1142.054905</v>
      </c>
      <c r="I45" s="831">
        <v>1141.9364519999999</v>
      </c>
      <c r="J45" s="832">
        <v>-11.6138524572298</v>
      </c>
      <c r="K45" s="832">
        <v>-13.9484270093816</v>
      </c>
    </row>
    <row r="46" spans="1:11" x14ac:dyDescent="0.2">
      <c r="A46" s="830" t="s">
        <v>570</v>
      </c>
      <c r="B46" s="831">
        <v>169.58801199999999</v>
      </c>
      <c r="C46" s="831">
        <v>241.98153300000001</v>
      </c>
      <c r="D46" s="831">
        <v>175.125212</v>
      </c>
      <c r="E46" s="831">
        <v>193.321651</v>
      </c>
      <c r="F46" s="831">
        <v>180.06384299999999</v>
      </c>
      <c r="G46" s="831">
        <v>180.06384299999999</v>
      </c>
      <c r="H46" s="831">
        <v>185.06397000000001</v>
      </c>
      <c r="I46" s="831">
        <v>185.66409999999999</v>
      </c>
      <c r="J46" s="832">
        <v>2.8200571143348401</v>
      </c>
      <c r="K46" s="832">
        <v>-6.8579012911492301</v>
      </c>
    </row>
    <row r="47" spans="1:11" x14ac:dyDescent="0.2">
      <c r="A47" s="830" t="s">
        <v>571</v>
      </c>
      <c r="B47" s="831">
        <v>14.391671000000001</v>
      </c>
      <c r="C47" s="831">
        <v>14.391671000000001</v>
      </c>
      <c r="D47" s="831">
        <v>34.461965999999997</v>
      </c>
      <c r="E47" s="831">
        <v>34.461965999999997</v>
      </c>
      <c r="F47" s="831">
        <v>34.461965999999997</v>
      </c>
      <c r="G47" s="831">
        <v>32.5</v>
      </c>
      <c r="H47" s="831">
        <v>32.5</v>
      </c>
      <c r="I47" s="831">
        <v>32.5</v>
      </c>
      <c r="J47" s="832">
        <v>-5.6931342802670999</v>
      </c>
      <c r="K47" s="832">
        <v>-5.6931342802670999</v>
      </c>
    </row>
    <row r="48" spans="1:11" x14ac:dyDescent="0.2">
      <c r="A48" s="828" t="s">
        <v>26</v>
      </c>
      <c r="B48" s="829">
        <v>10764.213727</v>
      </c>
      <c r="C48" s="829">
        <v>11840.139378280001</v>
      </c>
      <c r="D48" s="829">
        <v>11330.577396999999</v>
      </c>
      <c r="E48" s="829">
        <v>11849.274459710001</v>
      </c>
      <c r="F48" s="829">
        <v>11743.962659999999</v>
      </c>
      <c r="G48" s="829">
        <v>11737.06266</v>
      </c>
      <c r="H48" s="829">
        <v>11519.443053999999</v>
      </c>
      <c r="I48" s="829">
        <v>11427.396562</v>
      </c>
      <c r="J48" s="829">
        <v>3.5875070506788802</v>
      </c>
      <c r="K48" s="829">
        <v>-0.94699300021737498</v>
      </c>
    </row>
    <row r="49" spans="1:11" x14ac:dyDescent="0.2">
      <c r="A49" s="830" t="s">
        <v>69</v>
      </c>
      <c r="B49" s="831">
        <v>679.41183899999999</v>
      </c>
      <c r="C49" s="831">
        <v>716.716497</v>
      </c>
      <c r="D49" s="831">
        <v>740.25221099999999</v>
      </c>
      <c r="E49" s="831">
        <v>740.25221099999999</v>
      </c>
      <c r="F49" s="831">
        <v>791.1</v>
      </c>
      <c r="G49" s="831">
        <v>791.1</v>
      </c>
      <c r="H49" s="831">
        <v>802.1</v>
      </c>
      <c r="I49" s="831">
        <v>802.1</v>
      </c>
      <c r="J49" s="832">
        <v>6.8689817125044801</v>
      </c>
      <c r="K49" s="832">
        <v>6.8689817125044801</v>
      </c>
    </row>
    <row r="50" spans="1:11" x14ac:dyDescent="0.2">
      <c r="A50" s="830" t="s">
        <v>70</v>
      </c>
      <c r="B50" s="831">
        <v>1567.5734660000001</v>
      </c>
      <c r="C50" s="831">
        <v>1780.939065</v>
      </c>
      <c r="D50" s="831">
        <v>1592.567902</v>
      </c>
      <c r="E50" s="831">
        <v>1710.8882599999999</v>
      </c>
      <c r="F50" s="831">
        <v>1645.5841459999999</v>
      </c>
      <c r="G50" s="831">
        <v>1644.0841459999999</v>
      </c>
      <c r="H50" s="831">
        <v>1629.4948879999999</v>
      </c>
      <c r="I50" s="831">
        <v>1624.2631610000001</v>
      </c>
      <c r="J50" s="832">
        <v>3.23479105257015</v>
      </c>
      <c r="K50" s="832">
        <v>-3.90464506431297</v>
      </c>
    </row>
    <row r="51" spans="1:11" x14ac:dyDescent="0.2">
      <c r="A51" s="830" t="s">
        <v>72</v>
      </c>
      <c r="B51" s="831">
        <v>736.76541299999997</v>
      </c>
      <c r="C51" s="831">
        <v>851.06825205999996</v>
      </c>
      <c r="D51" s="831">
        <v>756.09589300000005</v>
      </c>
      <c r="E51" s="831">
        <v>759.94951900000001</v>
      </c>
      <c r="F51" s="831">
        <v>829.769049</v>
      </c>
      <c r="G51" s="831">
        <v>828.769049</v>
      </c>
      <c r="H51" s="831">
        <v>811.40938200000005</v>
      </c>
      <c r="I51" s="831">
        <v>791.67081399999995</v>
      </c>
      <c r="J51" s="832">
        <v>9.6116321584092894</v>
      </c>
      <c r="K51" s="832">
        <v>9.0558028236609704</v>
      </c>
    </row>
    <row r="52" spans="1:11" ht="25.5" x14ac:dyDescent="0.2">
      <c r="A52" s="830" t="s">
        <v>298</v>
      </c>
      <c r="B52" s="831">
        <v>6723.1181319999996</v>
      </c>
      <c r="C52" s="831">
        <v>7556.4263829199999</v>
      </c>
      <c r="D52" s="831">
        <v>7154.7660990000004</v>
      </c>
      <c r="E52" s="831">
        <v>7437.5340637500003</v>
      </c>
      <c r="F52" s="831">
        <v>7332.3620149999997</v>
      </c>
      <c r="G52" s="831">
        <v>7323.9620150000001</v>
      </c>
      <c r="H52" s="831">
        <v>7181.9575640000003</v>
      </c>
      <c r="I52" s="831">
        <v>7099.0385569999999</v>
      </c>
      <c r="J52" s="832">
        <v>2.36480010190196</v>
      </c>
      <c r="K52" s="832">
        <v>-1.5270121491415101</v>
      </c>
    </row>
    <row r="53" spans="1:11" ht="25.5" x14ac:dyDescent="0.2">
      <c r="A53" s="830" t="s">
        <v>203</v>
      </c>
      <c r="B53" s="831">
        <v>438.27561200000002</v>
      </c>
      <c r="C53" s="831">
        <v>307.61499798</v>
      </c>
      <c r="D53" s="831">
        <v>439.58171800000002</v>
      </c>
      <c r="E53" s="831">
        <v>464.69553671</v>
      </c>
      <c r="F53" s="831">
        <v>457.08422400000001</v>
      </c>
      <c r="G53" s="831">
        <v>457.08422400000001</v>
      </c>
      <c r="H53" s="831">
        <v>458.52825999999999</v>
      </c>
      <c r="I53" s="831">
        <v>464.02825999999999</v>
      </c>
      <c r="J53" s="832">
        <v>3.9816273705905201</v>
      </c>
      <c r="K53" s="832">
        <v>-1.63791388311742</v>
      </c>
    </row>
    <row r="54" spans="1:11" x14ac:dyDescent="0.2">
      <c r="A54" s="830" t="s">
        <v>204</v>
      </c>
      <c r="B54" s="831">
        <v>619.06926499999997</v>
      </c>
      <c r="C54" s="831">
        <v>627.37418332000004</v>
      </c>
      <c r="D54" s="831">
        <v>647.31357400000002</v>
      </c>
      <c r="E54" s="831">
        <v>735.95486925</v>
      </c>
      <c r="F54" s="831">
        <v>688.06322599999999</v>
      </c>
      <c r="G54" s="831">
        <v>692.06322599999999</v>
      </c>
      <c r="H54" s="831">
        <v>635.95295999999996</v>
      </c>
      <c r="I54" s="831">
        <v>646.29576999999995</v>
      </c>
      <c r="J54" s="832">
        <v>6.9131335719525602</v>
      </c>
      <c r="K54" s="832">
        <v>-5.9639041854195902</v>
      </c>
    </row>
    <row r="55" spans="1:11" x14ac:dyDescent="0.2">
      <c r="A55" s="828" t="s">
        <v>25</v>
      </c>
      <c r="B55" s="829">
        <v>5868.9073070000004</v>
      </c>
      <c r="C55" s="829">
        <v>7336.2262000000001</v>
      </c>
      <c r="D55" s="829">
        <v>7743.7500920000002</v>
      </c>
      <c r="E55" s="829">
        <v>8035.4384319999999</v>
      </c>
      <c r="F55" s="829">
        <v>5511.2560979999998</v>
      </c>
      <c r="G55" s="829">
        <v>5554.0169340000002</v>
      </c>
      <c r="H55" s="829">
        <v>4657.7567440000003</v>
      </c>
      <c r="I55" s="829">
        <v>4291.2825329999996</v>
      </c>
      <c r="J55" s="829">
        <v>-28.277425433217299</v>
      </c>
      <c r="K55" s="829">
        <v>-30.880972071394201</v>
      </c>
    </row>
    <row r="56" spans="1:11" x14ac:dyDescent="0.2">
      <c r="A56" s="830" t="s">
        <v>455</v>
      </c>
      <c r="B56" s="831">
        <v>4.9615660000000004</v>
      </c>
      <c r="C56" s="831">
        <v>17.561503999999999</v>
      </c>
      <c r="D56" s="831">
        <v>12.115601</v>
      </c>
      <c r="E56" s="831">
        <v>12.162412</v>
      </c>
      <c r="F56" s="831">
        <v>16.653143</v>
      </c>
      <c r="G56" s="831">
        <v>16.653143</v>
      </c>
      <c r="H56" s="831">
        <v>5.0087099999999998</v>
      </c>
      <c r="I56" s="831">
        <v>4.9203089999999996</v>
      </c>
      <c r="J56" s="832">
        <v>37.452058713389498</v>
      </c>
      <c r="K56" s="832">
        <v>36.923029741140198</v>
      </c>
    </row>
    <row r="57" spans="1:11" x14ac:dyDescent="0.2">
      <c r="A57" s="830" t="s">
        <v>75</v>
      </c>
      <c r="B57" s="831">
        <v>2197.7026070000002</v>
      </c>
      <c r="C57" s="831">
        <v>2721.4757599999998</v>
      </c>
      <c r="D57" s="831">
        <v>2442.6557069999999</v>
      </c>
      <c r="E57" s="831">
        <v>2543.0072359999999</v>
      </c>
      <c r="F57" s="831">
        <v>2538.4009449999999</v>
      </c>
      <c r="G57" s="831">
        <v>2580.3617810000001</v>
      </c>
      <c r="H57" s="831">
        <v>2644.3400750000001</v>
      </c>
      <c r="I57" s="831">
        <v>2725.0787719999998</v>
      </c>
      <c r="J57" s="832">
        <v>5.6375556164289398</v>
      </c>
      <c r="K57" s="832">
        <v>1.4689122575505</v>
      </c>
    </row>
    <row r="58" spans="1:11" x14ac:dyDescent="0.2">
      <c r="A58" s="830" t="s">
        <v>76</v>
      </c>
      <c r="B58" s="831">
        <v>2803.303844</v>
      </c>
      <c r="C58" s="831">
        <v>3416.5425679999998</v>
      </c>
      <c r="D58" s="831">
        <v>3281.332844</v>
      </c>
      <c r="E58" s="831">
        <v>3372.622844</v>
      </c>
      <c r="F58" s="831">
        <v>982.64062799999999</v>
      </c>
      <c r="G58" s="831">
        <v>983.44062799999995</v>
      </c>
      <c r="H58" s="831">
        <v>579.84657600000003</v>
      </c>
      <c r="I58" s="831">
        <v>1038.1607919999999</v>
      </c>
      <c r="J58" s="832">
        <v>-70.029232791844194</v>
      </c>
      <c r="K58" s="832">
        <v>-70.840480139972598</v>
      </c>
    </row>
    <row r="59" spans="1:11" x14ac:dyDescent="0.2">
      <c r="A59" s="830" t="s">
        <v>77</v>
      </c>
      <c r="B59" s="831">
        <v>862.93929000000003</v>
      </c>
      <c r="C59" s="831">
        <v>1180.6463679999999</v>
      </c>
      <c r="D59" s="831">
        <v>2007.6459400000001</v>
      </c>
      <c r="E59" s="831">
        <v>2107.6459399999999</v>
      </c>
      <c r="F59" s="831">
        <v>1973.5613820000001</v>
      </c>
      <c r="G59" s="831">
        <v>1973.5613820000001</v>
      </c>
      <c r="H59" s="831">
        <v>1428.561383</v>
      </c>
      <c r="I59" s="831">
        <v>523.12266</v>
      </c>
      <c r="J59" s="832">
        <v>-1.6977375004678401</v>
      </c>
      <c r="K59" s="832">
        <v>-6.3618160647988002</v>
      </c>
    </row>
    <row r="60" spans="1:11" x14ac:dyDescent="0.2">
      <c r="A60" s="828" t="s">
        <v>24</v>
      </c>
      <c r="B60" s="829">
        <v>929.55291199999999</v>
      </c>
      <c r="C60" s="829">
        <v>1170.71124091</v>
      </c>
      <c r="D60" s="829">
        <v>1068.040996</v>
      </c>
      <c r="E60" s="829">
        <v>1105.2475449999999</v>
      </c>
      <c r="F60" s="829">
        <v>1103.2647999999999</v>
      </c>
      <c r="G60" s="829">
        <v>1112.24361</v>
      </c>
      <c r="H60" s="829">
        <v>1016.678222</v>
      </c>
      <c r="I60" s="829">
        <v>799.54857700000002</v>
      </c>
      <c r="J60" s="829">
        <v>4.13866266983631</v>
      </c>
      <c r="K60" s="829">
        <v>0.63298625105745998</v>
      </c>
    </row>
    <row r="61" spans="1:11" x14ac:dyDescent="0.2">
      <c r="A61" s="830" t="s">
        <v>435</v>
      </c>
      <c r="B61" s="831">
        <v>363.49373700000001</v>
      </c>
      <c r="C61" s="831">
        <v>544.52077091000001</v>
      </c>
      <c r="D61" s="831">
        <v>400.63911100000001</v>
      </c>
      <c r="E61" s="831">
        <v>424.50702089999999</v>
      </c>
      <c r="F61" s="831">
        <v>552.75889600000005</v>
      </c>
      <c r="G61" s="831">
        <v>556.39830099999995</v>
      </c>
      <c r="H61" s="831">
        <v>505.87477899999999</v>
      </c>
      <c r="I61" s="831">
        <v>326.06322299999999</v>
      </c>
      <c r="J61" s="832">
        <v>38.877679618253701</v>
      </c>
      <c r="K61" s="832">
        <v>31.0692812148021</v>
      </c>
    </row>
    <row r="62" spans="1:11" ht="25.5" x14ac:dyDescent="0.2">
      <c r="A62" s="830" t="s">
        <v>80</v>
      </c>
      <c r="B62" s="831">
        <v>42.581665999999998</v>
      </c>
      <c r="C62" s="831">
        <v>52.941772669999999</v>
      </c>
      <c r="D62" s="831">
        <v>46.511626</v>
      </c>
      <c r="E62" s="831">
        <v>54.6762041</v>
      </c>
      <c r="F62" s="831">
        <v>53.793624000000001</v>
      </c>
      <c r="G62" s="831">
        <v>53.793624000000001</v>
      </c>
      <c r="H62" s="831">
        <v>46.748415000000001</v>
      </c>
      <c r="I62" s="831">
        <v>46.259390000000003</v>
      </c>
      <c r="J62" s="832">
        <v>15.656296341908099</v>
      </c>
      <c r="K62" s="832">
        <v>-1.6141941719030199</v>
      </c>
    </row>
    <row r="63" spans="1:11" ht="25.5" x14ac:dyDescent="0.2">
      <c r="A63" s="830" t="s">
        <v>1719</v>
      </c>
      <c r="B63" s="831">
        <v>523.47750900000005</v>
      </c>
      <c r="C63" s="831">
        <v>573.24869733000003</v>
      </c>
      <c r="D63" s="831">
        <v>620.89025900000001</v>
      </c>
      <c r="E63" s="831">
        <v>626.06431999999995</v>
      </c>
      <c r="F63" s="831">
        <v>496.71228000000002</v>
      </c>
      <c r="G63" s="831">
        <v>502.05168500000002</v>
      </c>
      <c r="H63" s="831">
        <v>464.05502799999999</v>
      </c>
      <c r="I63" s="831">
        <v>427.22596399999998</v>
      </c>
      <c r="J63" s="832">
        <v>-19.140028737348899</v>
      </c>
      <c r="K63" s="832">
        <v>-19.808289825556599</v>
      </c>
    </row>
    <row r="64" spans="1:11" x14ac:dyDescent="0.2">
      <c r="A64" s="828" t="s">
        <v>23</v>
      </c>
      <c r="B64" s="829">
        <v>200.96504400000001</v>
      </c>
      <c r="C64" s="829">
        <v>520.71834067999998</v>
      </c>
      <c r="D64" s="829">
        <v>219.61492699999999</v>
      </c>
      <c r="E64" s="829">
        <v>322.45777373999999</v>
      </c>
      <c r="F64" s="829">
        <v>382.28689500000002</v>
      </c>
      <c r="G64" s="829">
        <v>382.28689500000002</v>
      </c>
      <c r="H64" s="829">
        <v>320.72118599999999</v>
      </c>
      <c r="I64" s="829">
        <v>389.26687500000003</v>
      </c>
      <c r="J64" s="829">
        <v>74.071453257819797</v>
      </c>
      <c r="K64" s="829">
        <v>18.554094871423601</v>
      </c>
    </row>
    <row r="65" spans="1:11" ht="25.5" x14ac:dyDescent="0.2">
      <c r="A65" s="830" t="s">
        <v>1720</v>
      </c>
      <c r="B65" s="831">
        <v>42.563141000000002</v>
      </c>
      <c r="C65" s="831">
        <v>286.79041324999997</v>
      </c>
      <c r="D65" s="831">
        <v>62.728285</v>
      </c>
      <c r="E65" s="831">
        <v>164.30772278000001</v>
      </c>
      <c r="F65" s="831">
        <v>195.98225199999999</v>
      </c>
      <c r="G65" s="831">
        <v>195.98225199999999</v>
      </c>
      <c r="H65" s="831">
        <v>141.24755099999999</v>
      </c>
      <c r="I65" s="831">
        <v>145.80272199999999</v>
      </c>
      <c r="J65" s="832">
        <v>212.43043230019799</v>
      </c>
      <c r="K65" s="832">
        <v>19.277565706640999</v>
      </c>
    </row>
    <row r="66" spans="1:11" ht="25.5" x14ac:dyDescent="0.2">
      <c r="A66" s="830" t="s">
        <v>1721</v>
      </c>
      <c r="B66" s="831">
        <v>158.401903</v>
      </c>
      <c r="C66" s="831">
        <v>233.92792743000001</v>
      </c>
      <c r="D66" s="831">
        <v>156.88664199999999</v>
      </c>
      <c r="E66" s="831">
        <v>158.15005095999999</v>
      </c>
      <c r="F66" s="831">
        <v>186.304643</v>
      </c>
      <c r="G66" s="831">
        <v>186.304643</v>
      </c>
      <c r="H66" s="831">
        <v>179.473635</v>
      </c>
      <c r="I66" s="831">
        <v>243.46415300000001</v>
      </c>
      <c r="J66" s="832">
        <v>18.751119040459798</v>
      </c>
      <c r="K66" s="832">
        <v>17.802455243672998</v>
      </c>
    </row>
    <row r="67" spans="1:11" x14ac:dyDescent="0.2">
      <c r="A67" s="828" t="s">
        <v>22</v>
      </c>
      <c r="B67" s="829">
        <v>25545.522278640001</v>
      </c>
      <c r="C67" s="829">
        <v>27021.912187770002</v>
      </c>
      <c r="D67" s="829">
        <v>24996.293181289999</v>
      </c>
      <c r="E67" s="829">
        <v>23512.123125229999</v>
      </c>
      <c r="F67" s="829">
        <v>22457.865629</v>
      </c>
      <c r="G67" s="829">
        <v>22721.894619999999</v>
      </c>
      <c r="H67" s="829">
        <v>22622.310501</v>
      </c>
      <c r="I67" s="829">
        <v>21100.892988</v>
      </c>
      <c r="J67" s="829">
        <v>-9.0989433705010896</v>
      </c>
      <c r="K67" s="829">
        <v>-3.3609406561078901</v>
      </c>
    </row>
    <row r="68" spans="1:11" ht="38.25" x14ac:dyDescent="0.2">
      <c r="A68" s="830" t="s">
        <v>1722</v>
      </c>
      <c r="B68" s="831">
        <v>4777.4138725800003</v>
      </c>
      <c r="C68" s="831">
        <v>4959.3201919000003</v>
      </c>
      <c r="D68" s="831">
        <v>3289.5827854999998</v>
      </c>
      <c r="E68" s="831">
        <v>3321.6560569399999</v>
      </c>
      <c r="F68" s="831">
        <v>3354.6225979999999</v>
      </c>
      <c r="G68" s="831">
        <v>3354.751589</v>
      </c>
      <c r="H68" s="831">
        <v>3559.9137730000002</v>
      </c>
      <c r="I68" s="831">
        <v>2904.0524180000002</v>
      </c>
      <c r="J68" s="832">
        <v>1.9810659207986601</v>
      </c>
      <c r="K68" s="832">
        <v>0.99635638045224095</v>
      </c>
    </row>
    <row r="69" spans="1:11" ht="25.5" x14ac:dyDescent="0.2">
      <c r="A69" s="830" t="s">
        <v>1723</v>
      </c>
      <c r="B69" s="831">
        <v>32.480890000000002</v>
      </c>
      <c r="C69" s="831">
        <v>32.803419580000003</v>
      </c>
      <c r="D69" s="831">
        <v>30.654264999999999</v>
      </c>
      <c r="E69" s="831">
        <v>30.690616519999999</v>
      </c>
      <c r="F69" s="831">
        <v>25.031832999999999</v>
      </c>
      <c r="G69" s="831">
        <v>25.031832999999999</v>
      </c>
      <c r="H69" s="831">
        <v>23.025524999999998</v>
      </c>
      <c r="I69" s="831">
        <v>23.022136</v>
      </c>
      <c r="J69" s="832">
        <v>-18.341434707372699</v>
      </c>
      <c r="K69" s="832">
        <v>-18.4381552462863</v>
      </c>
    </row>
    <row r="70" spans="1:11" x14ac:dyDescent="0.2">
      <c r="A70" s="830" t="s">
        <v>461</v>
      </c>
      <c r="B70" s="831">
        <v>1025.2653066400001</v>
      </c>
      <c r="C70" s="831">
        <v>2117.7641146400001</v>
      </c>
      <c r="D70" s="831">
        <v>785.93111328999998</v>
      </c>
      <c r="E70" s="831">
        <v>902.06699464999997</v>
      </c>
      <c r="F70" s="831">
        <v>882.04265399999997</v>
      </c>
      <c r="G70" s="831">
        <v>1052.0426540000001</v>
      </c>
      <c r="H70" s="831">
        <v>2874.7188930000002</v>
      </c>
      <c r="I70" s="831">
        <v>2686.246498</v>
      </c>
      <c r="J70" s="832">
        <v>33.859397625324497</v>
      </c>
      <c r="K70" s="832">
        <v>16.625778377823298</v>
      </c>
    </row>
    <row r="71" spans="1:11" x14ac:dyDescent="0.2">
      <c r="A71" s="830" t="s">
        <v>342</v>
      </c>
      <c r="B71" s="831">
        <v>1954.017906</v>
      </c>
      <c r="C71" s="831">
        <v>2109.6711869999999</v>
      </c>
      <c r="D71" s="831">
        <v>2437.7332285000002</v>
      </c>
      <c r="E71" s="831">
        <v>1817.1827510000001</v>
      </c>
      <c r="F71" s="831">
        <v>314.094829</v>
      </c>
      <c r="G71" s="831">
        <v>314.094829</v>
      </c>
      <c r="H71" s="831">
        <v>227.094829</v>
      </c>
      <c r="I71" s="831">
        <v>182.094829</v>
      </c>
      <c r="J71" s="832">
        <v>-87.115291151309805</v>
      </c>
      <c r="K71" s="832">
        <v>-82.715286680596506</v>
      </c>
    </row>
    <row r="72" spans="1:11" x14ac:dyDescent="0.2">
      <c r="A72" s="830" t="s">
        <v>1724</v>
      </c>
      <c r="B72" s="831">
        <v>17696.398732000001</v>
      </c>
      <c r="C72" s="831">
        <v>17698.894743780002</v>
      </c>
      <c r="D72" s="831">
        <v>18380.480168999999</v>
      </c>
      <c r="E72" s="831">
        <v>17353.480168999999</v>
      </c>
      <c r="F72" s="831">
        <v>17765.086810000001</v>
      </c>
      <c r="G72" s="831">
        <v>17858.986809999999</v>
      </c>
      <c r="H72" s="831">
        <v>15851.854867</v>
      </c>
      <c r="I72" s="831">
        <v>15229.354867</v>
      </c>
      <c r="J72" s="832">
        <v>-2.8372129248262801</v>
      </c>
      <c r="K72" s="832">
        <v>2.9129986381811102</v>
      </c>
    </row>
    <row r="73" spans="1:11" x14ac:dyDescent="0.2">
      <c r="A73" s="830" t="s">
        <v>1725</v>
      </c>
      <c r="B73" s="831">
        <v>58.762710419999998</v>
      </c>
      <c r="C73" s="831">
        <v>102.26052387</v>
      </c>
      <c r="D73" s="831">
        <v>70.727703000000005</v>
      </c>
      <c r="E73" s="831">
        <v>85.860620119999993</v>
      </c>
      <c r="F73" s="831">
        <v>114.51103500000001</v>
      </c>
      <c r="G73" s="831">
        <v>114.51103500000001</v>
      </c>
      <c r="H73" s="831">
        <v>83.226291000000003</v>
      </c>
      <c r="I73" s="831">
        <v>73.646884</v>
      </c>
      <c r="J73" s="832">
        <v>61.904077388177001</v>
      </c>
      <c r="K73" s="832">
        <v>33.368516136917897</v>
      </c>
    </row>
    <row r="74" spans="1:11" ht="38.25" x14ac:dyDescent="0.2">
      <c r="A74" s="830" t="s">
        <v>1726</v>
      </c>
      <c r="B74" s="831">
        <v>1.1828609999999999</v>
      </c>
      <c r="C74" s="831">
        <v>1.198007</v>
      </c>
      <c r="D74" s="831">
        <v>1.1839170000000001</v>
      </c>
      <c r="E74" s="831">
        <v>1.1859170000000001</v>
      </c>
      <c r="F74" s="831">
        <v>2.47587</v>
      </c>
      <c r="G74" s="831">
        <v>2.47587</v>
      </c>
      <c r="H74" s="831">
        <v>2.4763229999999998</v>
      </c>
      <c r="I74" s="831">
        <v>2.4753560000000001</v>
      </c>
      <c r="J74" s="832">
        <v>109.125301858154</v>
      </c>
      <c r="K74" s="832">
        <v>108.772620680874</v>
      </c>
    </row>
    <row r="75" spans="1:11" x14ac:dyDescent="0.2">
      <c r="A75" s="828" t="s">
        <v>21</v>
      </c>
      <c r="B75" s="829">
        <v>29.085764000000001</v>
      </c>
      <c r="C75" s="829">
        <v>56.771373590000003</v>
      </c>
      <c r="D75" s="829">
        <v>60.002406999999998</v>
      </c>
      <c r="E75" s="829">
        <v>60.354584709999997</v>
      </c>
      <c r="F75" s="829">
        <v>63.372824000000001</v>
      </c>
      <c r="G75" s="829">
        <v>63.372824000000001</v>
      </c>
      <c r="H75" s="829">
        <v>40.474110000000003</v>
      </c>
      <c r="I75" s="829">
        <v>40.476815000000002</v>
      </c>
      <c r="J75" s="829">
        <v>5.6171363258810603</v>
      </c>
      <c r="K75" s="829">
        <v>5.0008450965282201</v>
      </c>
    </row>
    <row r="76" spans="1:11" ht="25.5" x14ac:dyDescent="0.2">
      <c r="A76" s="830" t="s">
        <v>212</v>
      </c>
      <c r="B76" s="831">
        <v>29.085764000000001</v>
      </c>
      <c r="C76" s="831">
        <v>56.771373590000003</v>
      </c>
      <c r="D76" s="831">
        <v>60.002406999999998</v>
      </c>
      <c r="E76" s="831">
        <v>60.354584709999997</v>
      </c>
      <c r="F76" s="831">
        <v>63.372824000000001</v>
      </c>
      <c r="G76" s="831">
        <v>63.372824000000001</v>
      </c>
      <c r="H76" s="831">
        <v>40.474110000000003</v>
      </c>
      <c r="I76" s="831">
        <v>40.476815000000002</v>
      </c>
      <c r="J76" s="832">
        <v>5.6171363258810603</v>
      </c>
      <c r="K76" s="832">
        <v>5.0008450965282201</v>
      </c>
    </row>
    <row r="77" spans="1:11" x14ac:dyDescent="0.2">
      <c r="A77" s="828" t="s">
        <v>440</v>
      </c>
      <c r="B77" s="829">
        <v>13970.260931000001</v>
      </c>
      <c r="C77" s="829">
        <v>15307.024991849999</v>
      </c>
      <c r="D77" s="829">
        <v>12350.274226</v>
      </c>
      <c r="E77" s="829">
        <v>13256.525368000001</v>
      </c>
      <c r="F77" s="829">
        <v>15437.226977</v>
      </c>
      <c r="G77" s="829">
        <v>14974.226977</v>
      </c>
      <c r="H77" s="829">
        <v>13809.314939</v>
      </c>
      <c r="I77" s="829">
        <v>12847.9067</v>
      </c>
      <c r="J77" s="829">
        <v>21.246109219793802</v>
      </c>
      <c r="K77" s="829">
        <v>12.9574044579311</v>
      </c>
    </row>
    <row r="78" spans="1:11" x14ac:dyDescent="0.2">
      <c r="A78" s="830" t="s">
        <v>344</v>
      </c>
      <c r="B78" s="831">
        <v>320.916831</v>
      </c>
      <c r="C78" s="831">
        <v>372.48446024999998</v>
      </c>
      <c r="D78" s="831">
        <v>339.59549900000002</v>
      </c>
      <c r="E78" s="831">
        <v>339.95570199999997</v>
      </c>
      <c r="F78" s="831">
        <v>273.40661899999998</v>
      </c>
      <c r="G78" s="831">
        <v>273.40661899999998</v>
      </c>
      <c r="H78" s="831">
        <v>259.68382700000001</v>
      </c>
      <c r="I78" s="831">
        <v>234.10530600000001</v>
      </c>
      <c r="J78" s="832">
        <v>-19.490505673633798</v>
      </c>
      <c r="K78" s="832">
        <v>-19.575810203648199</v>
      </c>
    </row>
    <row r="79" spans="1:11" x14ac:dyDescent="0.2">
      <c r="A79" s="830" t="s">
        <v>345</v>
      </c>
      <c r="B79" s="831">
        <v>574.19568400000003</v>
      </c>
      <c r="C79" s="831">
        <v>548.19846834999998</v>
      </c>
      <c r="D79" s="831">
        <v>524.441371</v>
      </c>
      <c r="E79" s="831">
        <v>533.46367599999996</v>
      </c>
      <c r="F79" s="831">
        <v>462.07491499999998</v>
      </c>
      <c r="G79" s="831">
        <v>478.07491499999998</v>
      </c>
      <c r="H79" s="831">
        <v>300.56516199999999</v>
      </c>
      <c r="I79" s="831">
        <v>281.22710999999998</v>
      </c>
      <c r="J79" s="832">
        <v>-8.8411133377195092</v>
      </c>
      <c r="K79" s="832">
        <v>-10.3828551955616</v>
      </c>
    </row>
    <row r="80" spans="1:11" x14ac:dyDescent="0.2">
      <c r="A80" s="830" t="s">
        <v>85</v>
      </c>
      <c r="B80" s="831">
        <v>160.04001600000001</v>
      </c>
      <c r="C80" s="831">
        <v>163.00454171000001</v>
      </c>
      <c r="D80" s="831">
        <v>89.922728000000006</v>
      </c>
      <c r="E80" s="831">
        <v>89.938181999999998</v>
      </c>
      <c r="F80" s="831">
        <v>73.954279999999997</v>
      </c>
      <c r="G80" s="831">
        <v>85.954279999999997</v>
      </c>
      <c r="H80" s="831">
        <v>83.952923999999996</v>
      </c>
      <c r="I80" s="831">
        <v>80.951677000000004</v>
      </c>
      <c r="J80" s="832">
        <v>-4.4131757212703899</v>
      </c>
      <c r="K80" s="832">
        <v>-4.4296003225860101</v>
      </c>
    </row>
    <row r="81" spans="1:11" ht="25.5" x14ac:dyDescent="0.2">
      <c r="A81" s="830" t="s">
        <v>463</v>
      </c>
      <c r="B81" s="831">
        <v>1552.1492490000001</v>
      </c>
      <c r="C81" s="831">
        <v>1547.5572447699999</v>
      </c>
      <c r="D81" s="831">
        <v>979.28762200000006</v>
      </c>
      <c r="E81" s="831">
        <v>831.36331700000005</v>
      </c>
      <c r="F81" s="831">
        <v>1114.712824</v>
      </c>
      <c r="G81" s="831">
        <v>1115.212824</v>
      </c>
      <c r="H81" s="831">
        <v>488.18527399999999</v>
      </c>
      <c r="I81" s="831">
        <v>313.84270299999997</v>
      </c>
      <c r="J81" s="832">
        <v>13.8800081759841</v>
      </c>
      <c r="K81" s="832">
        <v>34.142654745013203</v>
      </c>
    </row>
    <row r="82" spans="1:11" x14ac:dyDescent="0.2">
      <c r="A82" s="830" t="s">
        <v>346</v>
      </c>
      <c r="B82" s="831">
        <v>5581.2948569999999</v>
      </c>
      <c r="C82" s="831">
        <v>5680.787953</v>
      </c>
      <c r="D82" s="831">
        <v>6296.9064230000004</v>
      </c>
      <c r="E82" s="831">
        <v>6358.9281940000001</v>
      </c>
      <c r="F82" s="831">
        <v>6226.7859580000004</v>
      </c>
      <c r="G82" s="831">
        <v>6231.7859580000004</v>
      </c>
      <c r="H82" s="831">
        <v>6208.4521910000003</v>
      </c>
      <c r="I82" s="831">
        <v>6372.4488080000001</v>
      </c>
      <c r="J82" s="832">
        <v>-1.03416599557747</v>
      </c>
      <c r="K82" s="832">
        <v>-1.9994287106428601</v>
      </c>
    </row>
    <row r="83" spans="1:11" x14ac:dyDescent="0.2">
      <c r="A83" s="830" t="s">
        <v>88</v>
      </c>
      <c r="B83" s="831">
        <v>4960.8443589999997</v>
      </c>
      <c r="C83" s="831">
        <v>6176.2665749999996</v>
      </c>
      <c r="D83" s="831">
        <v>3170.2399</v>
      </c>
      <c r="E83" s="831">
        <v>4142.0902260000003</v>
      </c>
      <c r="F83" s="831">
        <v>6453.2009120000002</v>
      </c>
      <c r="G83" s="831">
        <v>5952.7009120000002</v>
      </c>
      <c r="H83" s="831">
        <v>5958.6076510000003</v>
      </c>
      <c r="I83" s="831">
        <v>5056.3705399999999</v>
      </c>
      <c r="J83" s="832">
        <v>87.768153192444501</v>
      </c>
      <c r="K83" s="832">
        <v>43.712487831258599</v>
      </c>
    </row>
    <row r="84" spans="1:11" ht="25.5" x14ac:dyDescent="0.2">
      <c r="A84" s="830" t="s">
        <v>213</v>
      </c>
      <c r="B84" s="831">
        <v>820.81993499999999</v>
      </c>
      <c r="C84" s="831">
        <v>818.72574877</v>
      </c>
      <c r="D84" s="831">
        <v>949.88068299999998</v>
      </c>
      <c r="E84" s="831">
        <v>960.78607099999999</v>
      </c>
      <c r="F84" s="831">
        <v>833.09146899999996</v>
      </c>
      <c r="G84" s="831">
        <v>837.09146899999996</v>
      </c>
      <c r="H84" s="831">
        <v>509.86790999999999</v>
      </c>
      <c r="I84" s="831">
        <v>508.960556</v>
      </c>
      <c r="J84" s="832">
        <v>-11.874040184055399</v>
      </c>
      <c r="K84" s="832">
        <v>-12.8743125794129</v>
      </c>
    </row>
    <row r="85" spans="1:11" x14ac:dyDescent="0.2">
      <c r="A85" s="828" t="s">
        <v>20</v>
      </c>
      <c r="B85" s="829">
        <v>5873.934953</v>
      </c>
      <c r="C85" s="829">
        <v>6318.3848498799998</v>
      </c>
      <c r="D85" s="829">
        <v>6330.5583219999999</v>
      </c>
      <c r="E85" s="829">
        <v>6481.7446069999996</v>
      </c>
      <c r="F85" s="829">
        <v>4983.5379169999997</v>
      </c>
      <c r="G85" s="829">
        <v>5086.4249170000003</v>
      </c>
      <c r="H85" s="829">
        <v>5063.5036710000004</v>
      </c>
      <c r="I85" s="829">
        <v>4571.3294489999998</v>
      </c>
      <c r="J85" s="829">
        <v>-19.652822732497</v>
      </c>
      <c r="K85" s="829">
        <v>-21.526915585244101</v>
      </c>
    </row>
    <row r="86" spans="1:11" x14ac:dyDescent="0.2">
      <c r="A86" s="830" t="s">
        <v>91</v>
      </c>
      <c r="B86" s="831">
        <v>169.014557</v>
      </c>
      <c r="C86" s="831">
        <v>174.49465799999999</v>
      </c>
      <c r="D86" s="831">
        <v>179.456008</v>
      </c>
      <c r="E86" s="831">
        <v>180.163985</v>
      </c>
      <c r="F86" s="831">
        <v>250.72741099999999</v>
      </c>
      <c r="G86" s="831">
        <v>250.72741099999999</v>
      </c>
      <c r="H86" s="831">
        <v>182.29570799999999</v>
      </c>
      <c r="I86" s="831">
        <v>197.05648299999999</v>
      </c>
      <c r="J86" s="832">
        <v>39.715250436196001</v>
      </c>
      <c r="K86" s="832">
        <v>39.166221817307203</v>
      </c>
    </row>
    <row r="87" spans="1:11" x14ac:dyDescent="0.2">
      <c r="A87" s="830" t="s">
        <v>92</v>
      </c>
      <c r="B87" s="831">
        <v>305.89999999999998</v>
      </c>
      <c r="C87" s="831">
        <v>305.89999999999998</v>
      </c>
      <c r="D87" s="831">
        <v>625</v>
      </c>
      <c r="E87" s="831">
        <v>625</v>
      </c>
      <c r="F87" s="831">
        <v>526.20000000000005</v>
      </c>
      <c r="G87" s="831">
        <v>526.20000000000005</v>
      </c>
      <c r="H87" s="831">
        <v>970</v>
      </c>
      <c r="I87" s="831">
        <v>1210</v>
      </c>
      <c r="J87" s="832">
        <v>-15.808</v>
      </c>
      <c r="K87" s="832">
        <v>-15.808</v>
      </c>
    </row>
    <row r="88" spans="1:11" ht="25.5" x14ac:dyDescent="0.2">
      <c r="A88" s="830" t="s">
        <v>347</v>
      </c>
      <c r="B88" s="831">
        <v>6.1559429999999997</v>
      </c>
      <c r="C88" s="831">
        <v>6.7508790000000003</v>
      </c>
      <c r="D88" s="831">
        <v>7.6662679999999996</v>
      </c>
      <c r="E88" s="831">
        <v>7.6705129999999997</v>
      </c>
      <c r="F88" s="831">
        <v>6.7210999999999999</v>
      </c>
      <c r="G88" s="831">
        <v>6.7210999999999999</v>
      </c>
      <c r="H88" s="831">
        <v>6.4558109999999997</v>
      </c>
      <c r="I88" s="831">
        <v>6.0170240000000002</v>
      </c>
      <c r="J88" s="832">
        <v>-12.3289193646765</v>
      </c>
      <c r="K88" s="832">
        <v>-12.3774381191975</v>
      </c>
    </row>
    <row r="89" spans="1:11" ht="25.5" x14ac:dyDescent="0.2">
      <c r="A89" s="830" t="s">
        <v>1727</v>
      </c>
      <c r="B89" s="831">
        <v>1878.049049</v>
      </c>
      <c r="C89" s="831">
        <v>2346.3301785600001</v>
      </c>
      <c r="D89" s="831">
        <v>2278.119068</v>
      </c>
      <c r="E89" s="831">
        <v>2351.531915</v>
      </c>
      <c r="F89" s="831">
        <v>1816.176373</v>
      </c>
      <c r="G89" s="831">
        <v>1876.176373</v>
      </c>
      <c r="H89" s="831">
        <v>1327.0964590000001</v>
      </c>
      <c r="I89" s="831">
        <v>1041.905649</v>
      </c>
      <c r="J89" s="832">
        <v>-17.643621031313</v>
      </c>
      <c r="K89" s="832">
        <v>-20.214717859782901</v>
      </c>
    </row>
    <row r="90" spans="1:11" x14ac:dyDescent="0.2">
      <c r="A90" s="830" t="s">
        <v>464</v>
      </c>
      <c r="B90" s="831">
        <v>3514.8154039999999</v>
      </c>
      <c r="C90" s="831">
        <v>3484.9091343199998</v>
      </c>
      <c r="D90" s="831">
        <v>3240.3169779999998</v>
      </c>
      <c r="E90" s="831">
        <v>3317.3781939999999</v>
      </c>
      <c r="F90" s="831">
        <v>2383.713033</v>
      </c>
      <c r="G90" s="831">
        <v>2426.6000330000002</v>
      </c>
      <c r="H90" s="831">
        <v>2577.6556930000002</v>
      </c>
      <c r="I90" s="831">
        <v>2116.350293</v>
      </c>
      <c r="J90" s="832">
        <v>-25.1122637237251</v>
      </c>
      <c r="K90" s="832">
        <v>-26.8518724398416</v>
      </c>
    </row>
    <row r="91" spans="1:11" x14ac:dyDescent="0.2">
      <c r="A91" s="828" t="s">
        <v>19</v>
      </c>
      <c r="B91" s="829">
        <v>690.36306635999995</v>
      </c>
      <c r="C91" s="829">
        <v>951.73214777999999</v>
      </c>
      <c r="D91" s="829">
        <v>750.12414670999999</v>
      </c>
      <c r="E91" s="829">
        <v>870.87868920000005</v>
      </c>
      <c r="F91" s="829">
        <v>1127.187228</v>
      </c>
      <c r="G91" s="829">
        <v>1115.0872280000001</v>
      </c>
      <c r="H91" s="829">
        <v>815.83734200000004</v>
      </c>
      <c r="I91" s="829">
        <v>948.25563799999998</v>
      </c>
      <c r="J91" s="829">
        <v>48.6536905778472</v>
      </c>
      <c r="K91" s="829">
        <v>28.041625295060701</v>
      </c>
    </row>
    <row r="92" spans="1:11" x14ac:dyDescent="0.2">
      <c r="A92" s="830" t="s">
        <v>574</v>
      </c>
      <c r="B92" s="831">
        <v>321.83468900000003</v>
      </c>
      <c r="C92" s="831">
        <v>346.901523</v>
      </c>
      <c r="D92" s="831">
        <v>317.32852800000001</v>
      </c>
      <c r="E92" s="831">
        <v>317.58038099999999</v>
      </c>
      <c r="F92" s="831">
        <v>315.56171999999998</v>
      </c>
      <c r="G92" s="831">
        <v>315.56171999999998</v>
      </c>
      <c r="H92" s="831">
        <v>315.67853200000002</v>
      </c>
      <c r="I92" s="831">
        <v>314.949839</v>
      </c>
      <c r="J92" s="832">
        <v>-0.55677565806500695</v>
      </c>
      <c r="K92" s="832">
        <v>-0.63563781668238994</v>
      </c>
    </row>
    <row r="93" spans="1:11" x14ac:dyDescent="0.2">
      <c r="A93" s="830" t="s">
        <v>634</v>
      </c>
      <c r="B93" s="831">
        <v>155.23933600000001</v>
      </c>
      <c r="C93" s="831">
        <v>200.000855</v>
      </c>
      <c r="D93" s="831">
        <v>204.557255</v>
      </c>
      <c r="E93" s="831">
        <v>248.981628</v>
      </c>
      <c r="F93" s="831">
        <v>223.795726</v>
      </c>
      <c r="G93" s="831">
        <v>210.69572600000001</v>
      </c>
      <c r="H93" s="831">
        <v>218.96629999999999</v>
      </c>
      <c r="I93" s="831">
        <v>221.371801</v>
      </c>
      <c r="J93" s="832">
        <v>3.0008571438837599</v>
      </c>
      <c r="K93" s="832">
        <v>-15.37699882017</v>
      </c>
    </row>
    <row r="94" spans="1:11" ht="25.5" x14ac:dyDescent="0.2">
      <c r="A94" s="830" t="s">
        <v>1728</v>
      </c>
      <c r="B94" s="831">
        <v>11.819279999999999</v>
      </c>
      <c r="C94" s="831">
        <v>13.51727649</v>
      </c>
      <c r="D94" s="831">
        <v>12.065253999999999</v>
      </c>
      <c r="E94" s="831">
        <v>12.38982571</v>
      </c>
      <c r="F94" s="831">
        <v>11.188891999999999</v>
      </c>
      <c r="G94" s="831">
        <v>11.188891999999999</v>
      </c>
      <c r="H94" s="831">
        <v>10.908588999999999</v>
      </c>
      <c r="I94" s="831">
        <v>10.900294000000001</v>
      </c>
      <c r="J94" s="832">
        <v>-7.26351886168331</v>
      </c>
      <c r="K94" s="832">
        <v>-9.6929023709406295</v>
      </c>
    </row>
    <row r="95" spans="1:11" ht="25.5" x14ac:dyDescent="0.2">
      <c r="A95" s="830" t="s">
        <v>1729</v>
      </c>
      <c r="B95" s="831">
        <v>158.735567</v>
      </c>
      <c r="C95" s="831">
        <v>342.84099493000002</v>
      </c>
      <c r="D95" s="831">
        <v>173.619305</v>
      </c>
      <c r="E95" s="831">
        <v>249.26859679</v>
      </c>
      <c r="F95" s="831">
        <v>535.28576099999998</v>
      </c>
      <c r="G95" s="831">
        <v>536.28576099999998</v>
      </c>
      <c r="H95" s="831">
        <v>228.932582</v>
      </c>
      <c r="I95" s="831">
        <v>360.026295</v>
      </c>
      <c r="J95" s="832">
        <v>208.88601990429601</v>
      </c>
      <c r="K95" s="832">
        <v>115.14373166380101</v>
      </c>
    </row>
    <row r="96" spans="1:11" ht="25.5" x14ac:dyDescent="0.2">
      <c r="A96" s="830" t="s">
        <v>1730</v>
      </c>
      <c r="B96" s="831">
        <v>42.734194359999996</v>
      </c>
      <c r="C96" s="831">
        <v>48.471498359999998</v>
      </c>
      <c r="D96" s="831">
        <v>42.553804710000001</v>
      </c>
      <c r="E96" s="831">
        <v>42.6582577</v>
      </c>
      <c r="F96" s="831">
        <v>41.355128999999998</v>
      </c>
      <c r="G96" s="831">
        <v>41.355128999999998</v>
      </c>
      <c r="H96" s="831">
        <v>41.351339000000003</v>
      </c>
      <c r="I96" s="831">
        <v>41.007409000000003</v>
      </c>
      <c r="J96" s="832">
        <v>-2.8168473258005</v>
      </c>
      <c r="K96" s="832">
        <v>-3.0548099483209801</v>
      </c>
    </row>
    <row r="97" spans="1:11" ht="25.5" x14ac:dyDescent="0.2">
      <c r="A97" s="828" t="s">
        <v>18</v>
      </c>
      <c r="B97" s="829">
        <v>368.34837322999999</v>
      </c>
      <c r="C97" s="829">
        <v>347.16791019999999</v>
      </c>
      <c r="D97" s="829">
        <v>417.17148813</v>
      </c>
      <c r="E97" s="829">
        <v>392.61963854999999</v>
      </c>
      <c r="F97" s="829">
        <v>361.93206400000003</v>
      </c>
      <c r="G97" s="829">
        <v>360.73764399999999</v>
      </c>
      <c r="H97" s="829">
        <v>197.26893100000001</v>
      </c>
      <c r="I97" s="829">
        <v>192.778301</v>
      </c>
      <c r="J97" s="829">
        <v>-13.5277327755472</v>
      </c>
      <c r="K97" s="829">
        <v>-8.1203259897402802</v>
      </c>
    </row>
    <row r="98" spans="1:11" ht="25.5" x14ac:dyDescent="0.2">
      <c r="A98" s="830" t="s">
        <v>222</v>
      </c>
      <c r="B98" s="831">
        <v>368.34837322999999</v>
      </c>
      <c r="C98" s="831">
        <v>347.16791019999999</v>
      </c>
      <c r="D98" s="831">
        <v>417.17148813</v>
      </c>
      <c r="E98" s="831">
        <v>392.61963854999999</v>
      </c>
      <c r="F98" s="831">
        <v>361.93206400000003</v>
      </c>
      <c r="G98" s="831">
        <v>360.73764399999999</v>
      </c>
      <c r="H98" s="831">
        <v>197.26893100000001</v>
      </c>
      <c r="I98" s="831">
        <v>192.778301</v>
      </c>
      <c r="J98" s="832">
        <v>-13.5277327755472</v>
      </c>
      <c r="K98" s="832">
        <v>-8.1203259897402802</v>
      </c>
    </row>
    <row r="99" spans="1:11" x14ac:dyDescent="0.2">
      <c r="A99" s="828" t="s">
        <v>17</v>
      </c>
      <c r="B99" s="829">
        <v>3088.7704644400001</v>
      </c>
      <c r="C99" s="829">
        <v>3481.2588329599998</v>
      </c>
      <c r="D99" s="829">
        <v>3394.0029242599999</v>
      </c>
      <c r="E99" s="829">
        <v>3802.58982646</v>
      </c>
      <c r="F99" s="829">
        <v>3879.228975</v>
      </c>
      <c r="G99" s="829">
        <v>3894.6914459999998</v>
      </c>
      <c r="H99" s="829">
        <v>3891.4188039999999</v>
      </c>
      <c r="I99" s="829">
        <v>3949.8534079999999</v>
      </c>
      <c r="J99" s="829">
        <v>14.7521535164607</v>
      </c>
      <c r="K99" s="829">
        <v>2.4220761045306198</v>
      </c>
    </row>
    <row r="100" spans="1:11" ht="25.5" x14ac:dyDescent="0.2">
      <c r="A100" s="830" t="s">
        <v>468</v>
      </c>
      <c r="B100" s="831">
        <v>76.204493439999993</v>
      </c>
      <c r="C100" s="831">
        <v>81.815686810000003</v>
      </c>
      <c r="D100" s="831">
        <v>84.015145259999997</v>
      </c>
      <c r="E100" s="831">
        <v>85.817660669999995</v>
      </c>
      <c r="F100" s="831">
        <v>80.938038000000006</v>
      </c>
      <c r="G100" s="831">
        <v>89.150509</v>
      </c>
      <c r="H100" s="831">
        <v>83.523021</v>
      </c>
      <c r="I100" s="831">
        <v>79.668231000000006</v>
      </c>
      <c r="J100" s="832">
        <v>6.1124261870972099</v>
      </c>
      <c r="K100" s="832">
        <v>3.8836392229520298</v>
      </c>
    </row>
    <row r="101" spans="1:11" x14ac:dyDescent="0.2">
      <c r="A101" s="830" t="s">
        <v>105</v>
      </c>
      <c r="B101" s="831">
        <v>213.693141</v>
      </c>
      <c r="C101" s="831">
        <v>223.79314099999999</v>
      </c>
      <c r="D101" s="831">
        <v>255.07862499999999</v>
      </c>
      <c r="E101" s="831">
        <v>365.07862499999999</v>
      </c>
      <c r="F101" s="831">
        <v>665.11924199999999</v>
      </c>
      <c r="G101" s="831">
        <v>665.11924199999999</v>
      </c>
      <c r="H101" s="831">
        <v>771.049622</v>
      </c>
      <c r="I101" s="831">
        <v>783.40856299999996</v>
      </c>
      <c r="J101" s="832">
        <v>160.75067716865701</v>
      </c>
      <c r="K101" s="832">
        <v>82.185205173269196</v>
      </c>
    </row>
    <row r="102" spans="1:11" ht="25.5" x14ac:dyDescent="0.2">
      <c r="A102" s="830" t="s">
        <v>469</v>
      </c>
      <c r="B102" s="831">
        <v>8.5096969999999992</v>
      </c>
      <c r="C102" s="831">
        <v>9.9051136900000003</v>
      </c>
      <c r="D102" s="831">
        <v>8.7622660000000003</v>
      </c>
      <c r="E102" s="831">
        <v>8.8761250199999999</v>
      </c>
      <c r="F102" s="831">
        <v>10.439462000000001</v>
      </c>
      <c r="G102" s="831">
        <v>10.439462000000001</v>
      </c>
      <c r="H102" s="831">
        <v>10.155108999999999</v>
      </c>
      <c r="I102" s="831">
        <v>10.143812</v>
      </c>
      <c r="J102" s="832">
        <v>19.141121714405902</v>
      </c>
      <c r="K102" s="832">
        <v>17.612831911193599</v>
      </c>
    </row>
    <row r="103" spans="1:11" x14ac:dyDescent="0.2">
      <c r="A103" s="830" t="s">
        <v>99</v>
      </c>
      <c r="B103" s="831">
        <v>305.553225</v>
      </c>
      <c r="C103" s="831">
        <v>410.75095546</v>
      </c>
      <c r="D103" s="831">
        <v>304.17247800000001</v>
      </c>
      <c r="E103" s="831">
        <v>379.537105</v>
      </c>
      <c r="F103" s="831">
        <v>384.23044900000002</v>
      </c>
      <c r="G103" s="831">
        <v>386.23044900000002</v>
      </c>
      <c r="H103" s="831">
        <v>373.00012400000003</v>
      </c>
      <c r="I103" s="831">
        <v>373.13359000000003</v>
      </c>
      <c r="J103" s="832">
        <v>26.977447644030502</v>
      </c>
      <c r="K103" s="832">
        <v>1.76355458051987</v>
      </c>
    </row>
    <row r="104" spans="1:11" x14ac:dyDescent="0.2">
      <c r="A104" s="830" t="s">
        <v>100</v>
      </c>
      <c r="B104" s="831">
        <v>11.236063</v>
      </c>
      <c r="C104" s="831">
        <v>11.629383000000001</v>
      </c>
      <c r="D104" s="831">
        <v>13.497914</v>
      </c>
      <c r="E104" s="831">
        <v>13.470914</v>
      </c>
      <c r="F104" s="831">
        <v>13.625055</v>
      </c>
      <c r="G104" s="831">
        <v>13.625055</v>
      </c>
      <c r="H104" s="831">
        <v>13.513032000000001</v>
      </c>
      <c r="I104" s="831">
        <v>11.463331</v>
      </c>
      <c r="J104" s="832">
        <v>0.941930730926273</v>
      </c>
      <c r="K104" s="832">
        <v>1.14425049406447</v>
      </c>
    </row>
    <row r="105" spans="1:11" x14ac:dyDescent="0.2">
      <c r="A105" s="830" t="s">
        <v>470</v>
      </c>
      <c r="B105" s="831">
        <v>2473.5738449999999</v>
      </c>
      <c r="C105" s="831">
        <v>2743.3645529999999</v>
      </c>
      <c r="D105" s="831">
        <v>2728.4764960000002</v>
      </c>
      <c r="E105" s="831">
        <v>2949.8093967700001</v>
      </c>
      <c r="F105" s="831">
        <v>2724.8767290000001</v>
      </c>
      <c r="G105" s="831">
        <v>2730.1267290000001</v>
      </c>
      <c r="H105" s="831">
        <v>2640.1778960000001</v>
      </c>
      <c r="I105" s="831">
        <v>2692.0358809999998</v>
      </c>
      <c r="J105" s="832">
        <v>6.0481847742479999E-2</v>
      </c>
      <c r="K105" s="832">
        <v>-7.4473512766807604</v>
      </c>
    </row>
    <row r="106" spans="1:11" x14ac:dyDescent="0.2">
      <c r="A106" s="828" t="s">
        <v>16</v>
      </c>
      <c r="B106" s="829">
        <v>1618.3237340000001</v>
      </c>
      <c r="C106" s="829">
        <v>2010.6475999500001</v>
      </c>
      <c r="D106" s="829">
        <v>1888.180194</v>
      </c>
      <c r="E106" s="829">
        <v>2095.9444090000002</v>
      </c>
      <c r="F106" s="829">
        <v>2150.9505319999998</v>
      </c>
      <c r="G106" s="829">
        <v>2161.9505319999998</v>
      </c>
      <c r="H106" s="829">
        <v>2323.6362720000002</v>
      </c>
      <c r="I106" s="829">
        <v>2726.6730480000001</v>
      </c>
      <c r="J106" s="829">
        <v>14.499163738182901</v>
      </c>
      <c r="K106" s="829">
        <v>3.1492306149232299</v>
      </c>
    </row>
    <row r="107" spans="1:11" ht="25.5" x14ac:dyDescent="0.2">
      <c r="A107" s="830" t="s">
        <v>1731</v>
      </c>
      <c r="B107" s="831">
        <v>107.158929</v>
      </c>
      <c r="C107" s="831">
        <v>210.70963860000001</v>
      </c>
      <c r="D107" s="831">
        <v>102.613659</v>
      </c>
      <c r="E107" s="831">
        <v>105.470451</v>
      </c>
      <c r="F107" s="831">
        <v>63.448171000000002</v>
      </c>
      <c r="G107" s="831">
        <v>63.948171000000002</v>
      </c>
      <c r="H107" s="831">
        <v>30.597736999999999</v>
      </c>
      <c r="I107" s="831">
        <v>29.143097999999998</v>
      </c>
      <c r="J107" s="832">
        <v>-37.680644445200002</v>
      </c>
      <c r="K107" s="832">
        <v>-39.368637951495998</v>
      </c>
    </row>
    <row r="108" spans="1:11" x14ac:dyDescent="0.2">
      <c r="A108" s="830" t="s">
        <v>111</v>
      </c>
      <c r="B108" s="831">
        <v>20.251671999999999</v>
      </c>
      <c r="C108" s="831">
        <v>21.416294000000001</v>
      </c>
      <c r="D108" s="831">
        <v>21.743615999999999</v>
      </c>
      <c r="E108" s="831">
        <v>21.565560000000001</v>
      </c>
      <c r="F108" s="831">
        <v>21.232844</v>
      </c>
      <c r="G108" s="831">
        <v>21.232844</v>
      </c>
      <c r="H108" s="831">
        <v>20.849247999999999</v>
      </c>
      <c r="I108" s="831">
        <v>20.842603</v>
      </c>
      <c r="J108" s="832">
        <v>-2.3490665030140301</v>
      </c>
      <c r="K108" s="832">
        <v>-1.54281177952255</v>
      </c>
    </row>
    <row r="109" spans="1:11" ht="25.5" x14ac:dyDescent="0.2">
      <c r="A109" s="830" t="s">
        <v>1732</v>
      </c>
      <c r="B109" s="831">
        <v>372.44018499999999</v>
      </c>
      <c r="C109" s="831">
        <v>366.71269924000001</v>
      </c>
      <c r="D109" s="831">
        <v>542.48062400000003</v>
      </c>
      <c r="E109" s="831">
        <v>562.57831299999998</v>
      </c>
      <c r="F109" s="831">
        <v>523.93936399999996</v>
      </c>
      <c r="G109" s="831">
        <v>529.93936399999996</v>
      </c>
      <c r="H109" s="831">
        <v>482.56077499999998</v>
      </c>
      <c r="I109" s="831">
        <v>456.651611</v>
      </c>
      <c r="J109" s="832">
        <v>-2.3118355652090701</v>
      </c>
      <c r="K109" s="832">
        <v>-5.8016720953834504</v>
      </c>
    </row>
    <row r="110" spans="1:11" ht="38.25" x14ac:dyDescent="0.2">
      <c r="A110" s="830" t="s">
        <v>1733</v>
      </c>
      <c r="B110" s="831">
        <v>155.44057699999999</v>
      </c>
      <c r="C110" s="831">
        <v>171.56683669</v>
      </c>
      <c r="D110" s="831">
        <v>172.54556400000001</v>
      </c>
      <c r="E110" s="831">
        <v>174.52184700000001</v>
      </c>
      <c r="F110" s="831">
        <v>178.34176199999999</v>
      </c>
      <c r="G110" s="831">
        <v>178.84176199999999</v>
      </c>
      <c r="H110" s="831">
        <v>150.565001</v>
      </c>
      <c r="I110" s="831">
        <v>148.825198</v>
      </c>
      <c r="J110" s="832">
        <v>3.6490060097980699</v>
      </c>
      <c r="K110" s="832">
        <v>2.4752860883943999</v>
      </c>
    </row>
    <row r="111" spans="1:11" x14ac:dyDescent="0.2">
      <c r="A111" s="830" t="s">
        <v>352</v>
      </c>
      <c r="B111" s="831">
        <v>19.466504</v>
      </c>
      <c r="C111" s="831">
        <v>19.966504</v>
      </c>
      <c r="D111" s="831">
        <v>29.613364000000001</v>
      </c>
      <c r="E111" s="831">
        <v>139.61336399999999</v>
      </c>
      <c r="F111" s="831">
        <v>594.56508099999996</v>
      </c>
      <c r="G111" s="831">
        <v>594.56508099999996</v>
      </c>
      <c r="H111" s="831">
        <v>930</v>
      </c>
      <c r="I111" s="831">
        <v>1420</v>
      </c>
      <c r="J111" s="832">
        <v>1907.75933797997</v>
      </c>
      <c r="K111" s="832">
        <v>325.86545010118101</v>
      </c>
    </row>
    <row r="112" spans="1:11" x14ac:dyDescent="0.2">
      <c r="A112" s="830" t="s">
        <v>1734</v>
      </c>
      <c r="B112" s="831">
        <v>255.240149</v>
      </c>
      <c r="C112" s="831">
        <v>291.43181978000001</v>
      </c>
      <c r="D112" s="831">
        <v>244.78779399999999</v>
      </c>
      <c r="E112" s="831">
        <v>246.59339700000001</v>
      </c>
      <c r="F112" s="831">
        <v>23.779174999999999</v>
      </c>
      <c r="G112" s="831">
        <v>23.779174999999999</v>
      </c>
      <c r="H112" s="831">
        <v>46.673074</v>
      </c>
      <c r="I112" s="831">
        <v>16.670871000000002</v>
      </c>
      <c r="J112" s="832">
        <v>-90.285800361434696</v>
      </c>
      <c r="K112" s="832">
        <v>-90.356929549090907</v>
      </c>
    </row>
    <row r="113" spans="1:11" ht="25.5" x14ac:dyDescent="0.2">
      <c r="A113" s="830" t="s">
        <v>1735</v>
      </c>
      <c r="B113" s="831">
        <v>145.89119700000001</v>
      </c>
      <c r="C113" s="831">
        <v>263.83461129</v>
      </c>
      <c r="D113" s="831">
        <v>165.63492199999999</v>
      </c>
      <c r="E113" s="831">
        <v>191.944132</v>
      </c>
      <c r="F113" s="831">
        <v>161.71661599999999</v>
      </c>
      <c r="G113" s="831">
        <v>161.71661599999999</v>
      </c>
      <c r="H113" s="831">
        <v>116.02576999999999</v>
      </c>
      <c r="I113" s="831">
        <v>104.931194</v>
      </c>
      <c r="J113" s="832">
        <v>-2.3656279440877799</v>
      </c>
      <c r="K113" s="832">
        <v>-15.7480802799431</v>
      </c>
    </row>
    <row r="114" spans="1:11" ht="25.5" x14ac:dyDescent="0.2">
      <c r="A114" s="830" t="s">
        <v>575</v>
      </c>
      <c r="B114" s="831">
        <v>452.733519</v>
      </c>
      <c r="C114" s="831">
        <v>559.40416900000002</v>
      </c>
      <c r="D114" s="831">
        <v>469.24174599999998</v>
      </c>
      <c r="E114" s="831">
        <v>507.05014399999999</v>
      </c>
      <c r="F114" s="831">
        <v>470.46804900000001</v>
      </c>
      <c r="G114" s="831">
        <v>470.46804900000001</v>
      </c>
      <c r="H114" s="831">
        <v>471.15130299999998</v>
      </c>
      <c r="I114" s="831">
        <v>469.93114800000001</v>
      </c>
      <c r="J114" s="832">
        <v>0.26133714880518299</v>
      </c>
      <c r="K114" s="832">
        <v>-7.2146897960450804</v>
      </c>
    </row>
    <row r="115" spans="1:11" ht="25.5" x14ac:dyDescent="0.2">
      <c r="A115" s="830" t="s">
        <v>1736</v>
      </c>
      <c r="B115" s="831">
        <v>1.0428759999999999</v>
      </c>
      <c r="C115" s="831">
        <v>2.50765327</v>
      </c>
      <c r="D115" s="831">
        <v>6.255922</v>
      </c>
      <c r="E115" s="831">
        <v>7.1328129999999996</v>
      </c>
      <c r="F115" s="831">
        <v>6.7743140000000004</v>
      </c>
      <c r="G115" s="831">
        <v>6.7743140000000004</v>
      </c>
      <c r="H115" s="831">
        <v>9.1722439999999992</v>
      </c>
      <c r="I115" s="831">
        <v>9.0731249999999992</v>
      </c>
      <c r="J115" s="832">
        <v>8.2864204508943793</v>
      </c>
      <c r="K115" s="832">
        <v>-5.0260535359611804</v>
      </c>
    </row>
    <row r="116" spans="1:11" x14ac:dyDescent="0.2">
      <c r="A116" s="830" t="s">
        <v>1737</v>
      </c>
      <c r="B116" s="831">
        <v>88.658125999999996</v>
      </c>
      <c r="C116" s="831">
        <v>103.09737407999999</v>
      </c>
      <c r="D116" s="831">
        <v>133.26298299999999</v>
      </c>
      <c r="E116" s="831">
        <v>139.474388</v>
      </c>
      <c r="F116" s="831">
        <v>106.68515600000001</v>
      </c>
      <c r="G116" s="831">
        <v>110.68515600000001</v>
      </c>
      <c r="H116" s="831">
        <v>66.041120000000006</v>
      </c>
      <c r="I116" s="831">
        <v>50.604199999999999</v>
      </c>
      <c r="J116" s="832">
        <v>-16.9423094783943</v>
      </c>
      <c r="K116" s="832">
        <v>-20.641231994507802</v>
      </c>
    </row>
    <row r="117" spans="1:11" x14ac:dyDescent="0.2">
      <c r="A117" s="828" t="s">
        <v>15</v>
      </c>
      <c r="B117" s="829">
        <v>336.480208</v>
      </c>
      <c r="C117" s="829">
        <v>425.69557173999999</v>
      </c>
      <c r="D117" s="829">
        <v>390.55815699999999</v>
      </c>
      <c r="E117" s="829">
        <v>481.15810599999998</v>
      </c>
      <c r="F117" s="829">
        <v>324.69174600000002</v>
      </c>
      <c r="G117" s="829">
        <v>374.69174600000002</v>
      </c>
      <c r="H117" s="829">
        <v>410.55150200000003</v>
      </c>
      <c r="I117" s="829">
        <v>229.59010799999999</v>
      </c>
      <c r="J117" s="829">
        <v>-4.0624963825809903</v>
      </c>
      <c r="K117" s="829">
        <v>-22.1271051391162</v>
      </c>
    </row>
    <row r="118" spans="1:11" x14ac:dyDescent="0.2">
      <c r="A118" s="830" t="s">
        <v>635</v>
      </c>
      <c r="B118" s="831">
        <v>60</v>
      </c>
      <c r="C118" s="831">
        <v>60</v>
      </c>
      <c r="D118" s="831">
        <v>117.40449599999999</v>
      </c>
      <c r="E118" s="831">
        <v>117.40449599999999</v>
      </c>
      <c r="F118" s="831">
        <v>162.26479699999999</v>
      </c>
      <c r="G118" s="831">
        <v>162.26479699999999</v>
      </c>
      <c r="H118" s="831">
        <v>246.93212600000001</v>
      </c>
      <c r="I118" s="831">
        <v>20</v>
      </c>
      <c r="J118" s="832">
        <v>38.210036692291602</v>
      </c>
      <c r="K118" s="832">
        <v>38.210036692291602</v>
      </c>
    </row>
    <row r="119" spans="1:11" x14ac:dyDescent="0.2">
      <c r="A119" s="830" t="s">
        <v>353</v>
      </c>
      <c r="B119" s="831">
        <v>276.480208</v>
      </c>
      <c r="C119" s="831">
        <v>365.69557173999999</v>
      </c>
      <c r="D119" s="831">
        <v>273.153661</v>
      </c>
      <c r="E119" s="831">
        <v>363.75360999999998</v>
      </c>
      <c r="F119" s="831">
        <v>162.42694900000001</v>
      </c>
      <c r="G119" s="831">
        <v>212.42694900000001</v>
      </c>
      <c r="H119" s="831">
        <v>163.61937599999999</v>
      </c>
      <c r="I119" s="831">
        <v>209.59010799999999</v>
      </c>
      <c r="J119" s="832">
        <v>-22.231703495271798</v>
      </c>
      <c r="K119" s="832">
        <v>-41.601418333690198</v>
      </c>
    </row>
    <row r="120" spans="1:11" x14ac:dyDescent="0.2">
      <c r="A120" s="828" t="s">
        <v>14</v>
      </c>
      <c r="B120" s="829">
        <v>2122.1501400000002</v>
      </c>
      <c r="C120" s="829">
        <v>3425.89945343</v>
      </c>
      <c r="D120" s="829">
        <v>1331.5671540000001</v>
      </c>
      <c r="E120" s="829">
        <v>1483.9272199100001</v>
      </c>
      <c r="F120" s="829">
        <v>1532.7792219999999</v>
      </c>
      <c r="G120" s="829">
        <v>1541.0792220000001</v>
      </c>
      <c r="H120" s="829">
        <v>1347.437739</v>
      </c>
      <c r="I120" s="829">
        <v>1160.2859960000001</v>
      </c>
      <c r="J120" s="829">
        <v>15.734247226708</v>
      </c>
      <c r="K120" s="829">
        <v>3.85140196386899</v>
      </c>
    </row>
    <row r="121" spans="1:11" ht="25.5" x14ac:dyDescent="0.2">
      <c r="A121" s="830" t="s">
        <v>477</v>
      </c>
      <c r="B121" s="831">
        <v>140.94944100000001</v>
      </c>
      <c r="C121" s="831">
        <v>151.58526909</v>
      </c>
      <c r="D121" s="831">
        <v>144.21526900000001</v>
      </c>
      <c r="E121" s="831">
        <v>151.55280366</v>
      </c>
      <c r="F121" s="831">
        <v>147.906699</v>
      </c>
      <c r="G121" s="831">
        <v>151.20669899999999</v>
      </c>
      <c r="H121" s="831">
        <v>137.90975299999999</v>
      </c>
      <c r="I121" s="831">
        <v>134.78622899999999</v>
      </c>
      <c r="J121" s="832">
        <v>4.8479124634160504</v>
      </c>
      <c r="K121" s="832">
        <v>-0.22837232412834399</v>
      </c>
    </row>
    <row r="122" spans="1:11" x14ac:dyDescent="0.2">
      <c r="A122" s="830" t="s">
        <v>1738</v>
      </c>
      <c r="B122" s="831">
        <v>30.732035</v>
      </c>
      <c r="C122" s="831">
        <v>35.727637190000003</v>
      </c>
      <c r="D122" s="831">
        <v>32.843108000000001</v>
      </c>
      <c r="E122" s="831">
        <v>34.490442999999999</v>
      </c>
      <c r="F122" s="831">
        <v>33.075839000000002</v>
      </c>
      <c r="G122" s="831">
        <v>34.075839000000002</v>
      </c>
      <c r="H122" s="831">
        <v>32.940125000000002</v>
      </c>
      <c r="I122" s="831">
        <v>32.510731999999997</v>
      </c>
      <c r="J122" s="832">
        <v>3.7533932537688099</v>
      </c>
      <c r="K122" s="832">
        <v>-1.2020837192494001</v>
      </c>
    </row>
    <row r="123" spans="1:11" ht="25.5" x14ac:dyDescent="0.2">
      <c r="A123" s="830" t="s">
        <v>478</v>
      </c>
      <c r="B123" s="831">
        <v>1266.0969809999999</v>
      </c>
      <c r="C123" s="831">
        <v>2527.0522780299998</v>
      </c>
      <c r="D123" s="831">
        <v>315.18474700000002</v>
      </c>
      <c r="E123" s="831">
        <v>455.49887699999999</v>
      </c>
      <c r="F123" s="831">
        <v>515.28437899999994</v>
      </c>
      <c r="G123" s="831">
        <v>515.28437899999994</v>
      </c>
      <c r="H123" s="831">
        <v>393.207629</v>
      </c>
      <c r="I123" s="831">
        <v>310.257543</v>
      </c>
      <c r="J123" s="832">
        <v>63.486457991572799</v>
      </c>
      <c r="K123" s="832">
        <v>13.125279779778699</v>
      </c>
    </row>
    <row r="124" spans="1:11" ht="25.5" x14ac:dyDescent="0.2">
      <c r="A124" s="830" t="s">
        <v>118</v>
      </c>
      <c r="B124" s="831">
        <v>18.036180999999999</v>
      </c>
      <c r="C124" s="831">
        <v>19.9192222</v>
      </c>
      <c r="D124" s="831">
        <v>14.740596999999999</v>
      </c>
      <c r="E124" s="831">
        <v>15.2754428</v>
      </c>
      <c r="F124" s="831">
        <v>15.524730999999999</v>
      </c>
      <c r="G124" s="831">
        <v>15.524730999999999</v>
      </c>
      <c r="H124" s="831">
        <v>11.716932999999999</v>
      </c>
      <c r="I124" s="831">
        <v>11.714967</v>
      </c>
      <c r="J124" s="832">
        <v>5.3195538823834596</v>
      </c>
      <c r="K124" s="832">
        <v>1.6319540013595999</v>
      </c>
    </row>
    <row r="125" spans="1:11" x14ac:dyDescent="0.2">
      <c r="A125" s="830" t="s">
        <v>119</v>
      </c>
      <c r="B125" s="831">
        <v>11.256629</v>
      </c>
      <c r="C125" s="831">
        <v>12.338518000000001</v>
      </c>
      <c r="D125" s="831">
        <v>11.236110999999999</v>
      </c>
      <c r="E125" s="831">
        <v>11.72302633</v>
      </c>
      <c r="F125" s="831">
        <v>11.046004999999999</v>
      </c>
      <c r="G125" s="831">
        <v>11.046004999999999</v>
      </c>
      <c r="H125" s="831">
        <v>11.207909000000001</v>
      </c>
      <c r="I125" s="831">
        <v>11.205982000000001</v>
      </c>
      <c r="J125" s="832">
        <v>-1.6919199178434601</v>
      </c>
      <c r="K125" s="832">
        <v>-5.7751412556965498</v>
      </c>
    </row>
    <row r="126" spans="1:11" ht="38.25" x14ac:dyDescent="0.2">
      <c r="A126" s="830" t="s">
        <v>1739</v>
      </c>
      <c r="B126" s="831">
        <v>25.591609999999999</v>
      </c>
      <c r="C126" s="831">
        <v>31.591554760000001</v>
      </c>
      <c r="D126" s="831">
        <v>25.368303999999998</v>
      </c>
      <c r="E126" s="831">
        <v>26.085528109999998</v>
      </c>
      <c r="F126" s="831">
        <v>25.271076999999998</v>
      </c>
      <c r="G126" s="831">
        <v>25.771076999999998</v>
      </c>
      <c r="H126" s="831">
        <v>25.769207000000002</v>
      </c>
      <c r="I126" s="831">
        <v>25.703928000000001</v>
      </c>
      <c r="J126" s="832">
        <v>1.5877017241672899</v>
      </c>
      <c r="K126" s="832">
        <v>-1.2054619276787999</v>
      </c>
    </row>
    <row r="127" spans="1:11" x14ac:dyDescent="0.2">
      <c r="A127" s="830" t="s">
        <v>479</v>
      </c>
      <c r="B127" s="831">
        <v>587.60400600000003</v>
      </c>
      <c r="C127" s="831">
        <v>600.07379125</v>
      </c>
      <c r="D127" s="831">
        <v>591.22772299999997</v>
      </c>
      <c r="E127" s="831">
        <v>590.25382201000002</v>
      </c>
      <c r="F127" s="831">
        <v>589.933761</v>
      </c>
      <c r="G127" s="831">
        <v>593.433761</v>
      </c>
      <c r="H127" s="831">
        <v>591.860997</v>
      </c>
      <c r="I127" s="831">
        <v>591.61927800000001</v>
      </c>
      <c r="J127" s="832">
        <v>0.37312830812570003</v>
      </c>
      <c r="K127" s="832">
        <v>0.53874094015542096</v>
      </c>
    </row>
    <row r="128" spans="1:11" x14ac:dyDescent="0.2">
      <c r="A128" s="830" t="s">
        <v>480</v>
      </c>
      <c r="B128" s="831">
        <v>8.6380719999999993</v>
      </c>
      <c r="C128" s="831">
        <v>10.70833221</v>
      </c>
      <c r="D128" s="831">
        <v>8.4255899999999997</v>
      </c>
      <c r="E128" s="831">
        <v>8.9923839999999995</v>
      </c>
      <c r="F128" s="831">
        <v>11.581912000000001</v>
      </c>
      <c r="G128" s="831">
        <v>11.581912000000001</v>
      </c>
      <c r="H128" s="831">
        <v>11.118914999999999</v>
      </c>
      <c r="I128" s="831">
        <v>11.086477</v>
      </c>
      <c r="J128" s="832">
        <v>37.4611392199241</v>
      </c>
      <c r="K128" s="832">
        <v>28.7969019116622</v>
      </c>
    </row>
    <row r="129" spans="1:11" x14ac:dyDescent="0.2">
      <c r="A129" s="830" t="s">
        <v>1740</v>
      </c>
      <c r="B129" s="831">
        <v>2.760586</v>
      </c>
      <c r="C129" s="831">
        <v>3.213835</v>
      </c>
      <c r="D129" s="831">
        <v>2.7834300000000001</v>
      </c>
      <c r="E129" s="831">
        <v>3.0182570000000002</v>
      </c>
      <c r="F129" s="831">
        <v>2.979025</v>
      </c>
      <c r="G129" s="831">
        <v>2.979025</v>
      </c>
      <c r="H129" s="831">
        <v>2.8293379999999999</v>
      </c>
      <c r="I129" s="831">
        <v>2.7467630000000001</v>
      </c>
      <c r="J129" s="832">
        <v>7.0271212137542598</v>
      </c>
      <c r="K129" s="832">
        <v>-1.2998230435645599</v>
      </c>
    </row>
    <row r="130" spans="1:11" ht="25.5" x14ac:dyDescent="0.2">
      <c r="A130" s="830" t="s">
        <v>481</v>
      </c>
      <c r="B130" s="831">
        <v>22.239393</v>
      </c>
      <c r="C130" s="831">
        <v>23.691723199999998</v>
      </c>
      <c r="D130" s="831">
        <v>176.57231400000001</v>
      </c>
      <c r="E130" s="831">
        <v>177.18234100000001</v>
      </c>
      <c r="F130" s="831">
        <v>171.18859399999999</v>
      </c>
      <c r="G130" s="831">
        <v>171.18859399999999</v>
      </c>
      <c r="H130" s="831">
        <v>121.087417</v>
      </c>
      <c r="I130" s="831">
        <v>21.077303000000001</v>
      </c>
      <c r="J130" s="832">
        <v>-3.0490170729710302</v>
      </c>
      <c r="K130" s="832">
        <v>-3.3828128504070301</v>
      </c>
    </row>
    <row r="131" spans="1:11" x14ac:dyDescent="0.2">
      <c r="A131" s="830" t="s">
        <v>1741</v>
      </c>
      <c r="B131" s="831">
        <v>5.8891590000000003</v>
      </c>
      <c r="C131" s="831">
        <v>7.1016089999999998</v>
      </c>
      <c r="D131" s="831">
        <v>6.403937</v>
      </c>
      <c r="E131" s="831">
        <v>7.0913250000000003</v>
      </c>
      <c r="F131" s="831">
        <v>6.2250819999999996</v>
      </c>
      <c r="G131" s="831">
        <v>6.2250819999999996</v>
      </c>
      <c r="H131" s="831">
        <v>5.061477</v>
      </c>
      <c r="I131" s="831">
        <v>4.9124020000000002</v>
      </c>
      <c r="J131" s="832">
        <v>-2.7928913104548201</v>
      </c>
      <c r="K131" s="832">
        <v>-12.215530948024499</v>
      </c>
    </row>
    <row r="132" spans="1:11" ht="25.5" x14ac:dyDescent="0.2">
      <c r="A132" s="830" t="s">
        <v>483</v>
      </c>
      <c r="B132" s="831">
        <v>2.3560469999999998</v>
      </c>
      <c r="C132" s="831">
        <v>2.8956835000000001</v>
      </c>
      <c r="D132" s="831">
        <v>2.5660240000000001</v>
      </c>
      <c r="E132" s="831">
        <v>2.7629700000000001</v>
      </c>
      <c r="F132" s="831">
        <v>2.7621180000000001</v>
      </c>
      <c r="G132" s="831">
        <v>2.7621180000000001</v>
      </c>
      <c r="H132" s="831">
        <v>2.7280389999999999</v>
      </c>
      <c r="I132" s="831">
        <v>2.6643919999999999</v>
      </c>
      <c r="J132" s="832">
        <v>7.6419394362640398</v>
      </c>
      <c r="K132" s="832">
        <v>-3.08363825883049E-2</v>
      </c>
    </row>
    <row r="133" spans="1:11" ht="25.5" x14ac:dyDescent="0.2">
      <c r="A133" s="828" t="s">
        <v>13</v>
      </c>
      <c r="B133" s="829">
        <v>2529.7630695600001</v>
      </c>
      <c r="C133" s="829">
        <v>2900.2085027600001</v>
      </c>
      <c r="D133" s="829">
        <v>2848.8982637399999</v>
      </c>
      <c r="E133" s="829">
        <v>3056.9069322</v>
      </c>
      <c r="F133" s="829">
        <v>2402.920642</v>
      </c>
      <c r="G133" s="829">
        <v>2420.5681709999999</v>
      </c>
      <c r="H133" s="829">
        <v>1906.396403</v>
      </c>
      <c r="I133" s="829">
        <v>1720.413104</v>
      </c>
      <c r="J133" s="829">
        <v>-15.0349381791435</v>
      </c>
      <c r="K133" s="829">
        <v>-20.816425730764401</v>
      </c>
    </row>
    <row r="134" spans="1:11" ht="25.5" x14ac:dyDescent="0.2">
      <c r="A134" s="830" t="s">
        <v>576</v>
      </c>
      <c r="B134" s="831">
        <v>409.16925500000002</v>
      </c>
      <c r="C134" s="831">
        <v>461.90074269000002</v>
      </c>
      <c r="D134" s="831">
        <v>447.33842700000002</v>
      </c>
      <c r="E134" s="831">
        <v>447.17425968999999</v>
      </c>
      <c r="F134" s="831">
        <v>397.22232600000001</v>
      </c>
      <c r="G134" s="831">
        <v>403.47232600000001</v>
      </c>
      <c r="H134" s="831">
        <v>401.78118999999998</v>
      </c>
      <c r="I134" s="831">
        <v>399.15482900000001</v>
      </c>
      <c r="J134" s="832">
        <v>-9.8060212028241391</v>
      </c>
      <c r="K134" s="832">
        <v>-9.7729090489904102</v>
      </c>
    </row>
    <row r="135" spans="1:11" ht="25.5" x14ac:dyDescent="0.2">
      <c r="A135" s="830" t="s">
        <v>122</v>
      </c>
      <c r="B135" s="831">
        <v>7.2129669999999999</v>
      </c>
      <c r="C135" s="831">
        <v>7.6945494500000002</v>
      </c>
      <c r="D135" s="831">
        <v>8.2687939999999998</v>
      </c>
      <c r="E135" s="831">
        <v>7.9730283499999999</v>
      </c>
      <c r="F135" s="831">
        <v>7.5765979999999997</v>
      </c>
      <c r="G135" s="831">
        <v>7.5765979999999997</v>
      </c>
      <c r="H135" s="831">
        <v>7.5754299999999999</v>
      </c>
      <c r="I135" s="831">
        <v>7.5743559999999999</v>
      </c>
      <c r="J135" s="832">
        <v>-8.37118447986491</v>
      </c>
      <c r="K135" s="832">
        <v>-4.9721427367055604</v>
      </c>
    </row>
    <row r="136" spans="1:11" x14ac:dyDescent="0.2">
      <c r="A136" s="830" t="s">
        <v>234</v>
      </c>
      <c r="B136" s="831">
        <v>81.343419999999995</v>
      </c>
      <c r="C136" s="831">
        <v>151.45183276</v>
      </c>
      <c r="D136" s="831">
        <v>77.710376999999994</v>
      </c>
      <c r="E136" s="831">
        <v>77.854758930000003</v>
      </c>
      <c r="F136" s="831">
        <v>63.403903999999997</v>
      </c>
      <c r="G136" s="831">
        <v>63.403903999999997</v>
      </c>
      <c r="H136" s="831">
        <v>60.076985000000001</v>
      </c>
      <c r="I136" s="831">
        <v>56.691115000000003</v>
      </c>
      <c r="J136" s="832">
        <v>-18.409990470127301</v>
      </c>
      <c r="K136" s="832">
        <v>-18.561299435777499</v>
      </c>
    </row>
    <row r="137" spans="1:11" x14ac:dyDescent="0.2">
      <c r="A137" s="830" t="s">
        <v>251</v>
      </c>
      <c r="B137" s="831">
        <v>146.570154</v>
      </c>
      <c r="C137" s="831">
        <v>172.32868564</v>
      </c>
      <c r="D137" s="831">
        <v>135.600855</v>
      </c>
      <c r="E137" s="831">
        <v>149.823564</v>
      </c>
      <c r="F137" s="831">
        <v>130.48779200000001</v>
      </c>
      <c r="G137" s="831">
        <v>130.700175</v>
      </c>
      <c r="H137" s="831">
        <v>126.286584</v>
      </c>
      <c r="I137" s="831">
        <v>122.091289</v>
      </c>
      <c r="J137" s="832">
        <v>-3.61404800876808</v>
      </c>
      <c r="K137" s="832">
        <v>-12.7639394561459</v>
      </c>
    </row>
    <row r="138" spans="1:11" ht="25.5" x14ac:dyDescent="0.2">
      <c r="A138" s="830" t="s">
        <v>484</v>
      </c>
      <c r="B138" s="831">
        <v>95.851406999999995</v>
      </c>
      <c r="C138" s="831">
        <v>107.81620301</v>
      </c>
      <c r="D138" s="831">
        <v>95.141901000000004</v>
      </c>
      <c r="E138" s="831">
        <v>99.674461160000007</v>
      </c>
      <c r="F138" s="831">
        <v>90.432536999999996</v>
      </c>
      <c r="G138" s="831">
        <v>93.382536999999999</v>
      </c>
      <c r="H138" s="831">
        <v>88.658798000000004</v>
      </c>
      <c r="I138" s="831">
        <v>85.072533000000007</v>
      </c>
      <c r="J138" s="832">
        <v>-1.8491999650080699</v>
      </c>
      <c r="K138" s="832">
        <v>-6.3124737137028903</v>
      </c>
    </row>
    <row r="139" spans="1:11" x14ac:dyDescent="0.2">
      <c r="A139" s="830" t="s">
        <v>485</v>
      </c>
      <c r="B139" s="831">
        <v>132.35627299999999</v>
      </c>
      <c r="C139" s="831">
        <v>141.55057952000001</v>
      </c>
      <c r="D139" s="831">
        <v>129.48457200000001</v>
      </c>
      <c r="E139" s="831">
        <v>130.30772081999999</v>
      </c>
      <c r="F139" s="831">
        <v>126.000558</v>
      </c>
      <c r="G139" s="831">
        <v>129.700558</v>
      </c>
      <c r="H139" s="831">
        <v>113.92752</v>
      </c>
      <c r="I139" s="831">
        <v>108.90643900000001</v>
      </c>
      <c r="J139" s="832">
        <v>0.166804428252675</v>
      </c>
      <c r="K139" s="832">
        <v>-0.46594539155411502</v>
      </c>
    </row>
    <row r="140" spans="1:11" ht="25.5" x14ac:dyDescent="0.2">
      <c r="A140" s="830" t="s">
        <v>486</v>
      </c>
      <c r="B140" s="831">
        <v>349.82141910000001</v>
      </c>
      <c r="C140" s="831">
        <v>417.18025779999999</v>
      </c>
      <c r="D140" s="831">
        <v>351.63229084</v>
      </c>
      <c r="E140" s="831">
        <v>353.31261874</v>
      </c>
      <c r="F140" s="831">
        <v>316.69477000000001</v>
      </c>
      <c r="G140" s="831">
        <v>319.22476999999998</v>
      </c>
      <c r="H140" s="831">
        <v>315.07180099999999</v>
      </c>
      <c r="I140" s="831">
        <v>304.75872299999997</v>
      </c>
      <c r="J140" s="832">
        <v>-9.2163096746840303</v>
      </c>
      <c r="K140" s="832">
        <v>-9.6480699901310203</v>
      </c>
    </row>
    <row r="141" spans="1:11" ht="25.5" x14ac:dyDescent="0.2">
      <c r="A141" s="830" t="s">
        <v>358</v>
      </c>
      <c r="B141" s="831">
        <v>18.47890894</v>
      </c>
      <c r="C141" s="831">
        <v>139.24796130999999</v>
      </c>
      <c r="D141" s="831">
        <v>24.629477000000001</v>
      </c>
      <c r="E141" s="831">
        <v>82.190338269999998</v>
      </c>
      <c r="F141" s="831">
        <v>66.521396999999993</v>
      </c>
      <c r="G141" s="831">
        <v>66.627049</v>
      </c>
      <c r="H141" s="831">
        <v>18.906949000000001</v>
      </c>
      <c r="I141" s="831">
        <v>17.538733000000001</v>
      </c>
      <c r="J141" s="832">
        <v>170.517514440116</v>
      </c>
      <c r="K141" s="832">
        <v>-18.935667619317599</v>
      </c>
    </row>
    <row r="142" spans="1:11" x14ac:dyDescent="0.2">
      <c r="A142" s="830" t="s">
        <v>359</v>
      </c>
      <c r="B142" s="831">
        <v>1013.05867101</v>
      </c>
      <c r="C142" s="831">
        <v>979.32093999999995</v>
      </c>
      <c r="D142" s="831">
        <v>1274.9126526800001</v>
      </c>
      <c r="E142" s="831">
        <v>1366.4536342399999</v>
      </c>
      <c r="F142" s="831">
        <v>914.01416200000006</v>
      </c>
      <c r="G142" s="831">
        <v>913.77916200000004</v>
      </c>
      <c r="H142" s="831">
        <v>495.39356600000002</v>
      </c>
      <c r="I142" s="831">
        <v>339.17229500000002</v>
      </c>
      <c r="J142" s="832">
        <v>-28.326135905927298</v>
      </c>
      <c r="K142" s="832">
        <v>-33.127686216134997</v>
      </c>
    </row>
    <row r="143" spans="1:11" ht="25.5" x14ac:dyDescent="0.2">
      <c r="A143" s="830" t="s">
        <v>577</v>
      </c>
      <c r="B143" s="831">
        <v>21.905874000000001</v>
      </c>
      <c r="C143" s="831">
        <v>22.709227940000002</v>
      </c>
      <c r="D143" s="831">
        <v>29.500824999999999</v>
      </c>
      <c r="E143" s="831">
        <v>28.053810810000002</v>
      </c>
      <c r="F143" s="831">
        <v>28.415105000000001</v>
      </c>
      <c r="G143" s="831">
        <v>30.415105000000001</v>
      </c>
      <c r="H143" s="831">
        <v>17.919218000000001</v>
      </c>
      <c r="I143" s="831">
        <v>18.011641000000001</v>
      </c>
      <c r="J143" s="832">
        <v>3.0991675656528299</v>
      </c>
      <c r="K143" s="832">
        <v>8.4170175880643399</v>
      </c>
    </row>
    <row r="144" spans="1:11" ht="25.5" x14ac:dyDescent="0.2">
      <c r="A144" s="830" t="s">
        <v>578</v>
      </c>
      <c r="B144" s="831">
        <v>252.51642106</v>
      </c>
      <c r="C144" s="831">
        <v>294.30945647999999</v>
      </c>
      <c r="D144" s="831">
        <v>272.40697699999998</v>
      </c>
      <c r="E144" s="831">
        <v>310.66852833000002</v>
      </c>
      <c r="F144" s="831">
        <v>241.610375</v>
      </c>
      <c r="G144" s="831">
        <v>241.610375</v>
      </c>
      <c r="H144" s="831">
        <v>240.11988199999999</v>
      </c>
      <c r="I144" s="831">
        <v>240.73637400000001</v>
      </c>
      <c r="J144" s="832">
        <v>-11.3053646199377</v>
      </c>
      <c r="K144" s="832">
        <v>-22.228886106108799</v>
      </c>
    </row>
    <row r="145" spans="1:11" x14ac:dyDescent="0.2">
      <c r="A145" s="830" t="s">
        <v>1742</v>
      </c>
      <c r="B145" s="831">
        <v>1.3645973899999999</v>
      </c>
      <c r="C145" s="831">
        <v>4.5345079200000002</v>
      </c>
      <c r="D145" s="831">
        <v>2.13811127</v>
      </c>
      <c r="E145" s="831">
        <v>3.2664345699999999</v>
      </c>
      <c r="F145" s="831">
        <v>19.530868000000002</v>
      </c>
      <c r="G145" s="831">
        <v>19.530868000000002</v>
      </c>
      <c r="H145" s="831">
        <v>19.533763</v>
      </c>
      <c r="I145" s="831">
        <v>19.559504</v>
      </c>
      <c r="J145" s="832">
        <v>813.46359163057002</v>
      </c>
      <c r="K145" s="832">
        <v>497.92619694200698</v>
      </c>
    </row>
    <row r="146" spans="1:11" ht="25.5" x14ac:dyDescent="0.2">
      <c r="A146" s="830" t="s">
        <v>1743</v>
      </c>
      <c r="B146" s="831">
        <v>0.11370205999999999</v>
      </c>
      <c r="C146" s="831">
        <v>0.16355823999999999</v>
      </c>
      <c r="D146" s="831">
        <v>0.13300395000000001</v>
      </c>
      <c r="E146" s="831">
        <v>0.15377429000000001</v>
      </c>
      <c r="F146" s="831">
        <v>1.0102500000000001</v>
      </c>
      <c r="G146" s="831">
        <v>1.144744</v>
      </c>
      <c r="H146" s="831">
        <v>1.144717</v>
      </c>
      <c r="I146" s="831">
        <v>1.145273</v>
      </c>
      <c r="J146" s="832">
        <v>760.68421276210199</v>
      </c>
      <c r="K146" s="832">
        <v>644.43133504306797</v>
      </c>
    </row>
    <row r="147" spans="1:11" x14ac:dyDescent="0.2">
      <c r="A147" s="828" t="s">
        <v>12</v>
      </c>
      <c r="B147" s="829">
        <v>46441.578958999999</v>
      </c>
      <c r="C147" s="829">
        <v>49738.070581920001</v>
      </c>
      <c r="D147" s="829">
        <v>49105.206632000001</v>
      </c>
      <c r="E147" s="829">
        <v>49572.386463670002</v>
      </c>
      <c r="F147" s="829">
        <v>48784.279334999999</v>
      </c>
      <c r="G147" s="829">
        <v>48817.155335000003</v>
      </c>
      <c r="H147" s="829">
        <v>47231.129379999998</v>
      </c>
      <c r="I147" s="829">
        <v>44728.080841000003</v>
      </c>
      <c r="J147" s="829">
        <v>-0.58660031543841695</v>
      </c>
      <c r="K147" s="829">
        <v>-1.5234915696936899</v>
      </c>
    </row>
    <row r="148" spans="1:11" x14ac:dyDescent="0.2">
      <c r="A148" s="830" t="s">
        <v>1744</v>
      </c>
      <c r="B148" s="831">
        <v>299.82886400000001</v>
      </c>
      <c r="C148" s="831">
        <v>534.20979374000001</v>
      </c>
      <c r="D148" s="831">
        <v>1246.2029809999999</v>
      </c>
      <c r="E148" s="831">
        <v>1481.8609586</v>
      </c>
      <c r="F148" s="831">
        <v>1256.906616</v>
      </c>
      <c r="G148" s="831">
        <v>1268.9666159999999</v>
      </c>
      <c r="H148" s="831">
        <v>1285.1150680000001</v>
      </c>
      <c r="I148" s="831">
        <v>1261.6328000000001</v>
      </c>
      <c r="J148" s="832">
        <v>1.82663942769048</v>
      </c>
      <c r="K148" s="832">
        <v>-14.366688140642699</v>
      </c>
    </row>
    <row r="149" spans="1:11" ht="25.5" x14ac:dyDescent="0.2">
      <c r="A149" s="830" t="s">
        <v>1745</v>
      </c>
      <c r="B149" s="831">
        <v>1093.4061850000001</v>
      </c>
      <c r="C149" s="831">
        <v>1170.0919954399999</v>
      </c>
      <c r="D149" s="831">
        <v>1561.2066110000001</v>
      </c>
      <c r="E149" s="831">
        <v>1672.32274992</v>
      </c>
      <c r="F149" s="831">
        <v>1083.707095</v>
      </c>
      <c r="G149" s="831">
        <v>1083.707095</v>
      </c>
      <c r="H149" s="831">
        <v>693.63349500000004</v>
      </c>
      <c r="I149" s="831">
        <v>768.80353700000001</v>
      </c>
      <c r="J149" s="832">
        <v>-30.585286574859399</v>
      </c>
      <c r="K149" s="832">
        <v>-35.197491330436002</v>
      </c>
    </row>
    <row r="150" spans="1:11" x14ac:dyDescent="0.2">
      <c r="A150" s="830" t="s">
        <v>128</v>
      </c>
      <c r="B150" s="831">
        <v>517.25063999999998</v>
      </c>
      <c r="C150" s="831">
        <v>539.89513920000002</v>
      </c>
      <c r="D150" s="831">
        <v>535.72308899999996</v>
      </c>
      <c r="E150" s="831">
        <v>536.13856066999995</v>
      </c>
      <c r="F150" s="831">
        <v>536.52308900000003</v>
      </c>
      <c r="G150" s="831">
        <v>549.02308900000003</v>
      </c>
      <c r="H150" s="831">
        <v>536.52308900000003</v>
      </c>
      <c r="I150" s="831">
        <v>536.52308900000003</v>
      </c>
      <c r="J150" s="832">
        <v>2.4826258701722699</v>
      </c>
      <c r="K150" s="832">
        <v>2.4032086619359099</v>
      </c>
    </row>
    <row r="151" spans="1:11" ht="25.5" x14ac:dyDescent="0.2">
      <c r="A151" s="830" t="s">
        <v>1746</v>
      </c>
      <c r="B151" s="831">
        <v>24.182452000000001</v>
      </c>
      <c r="C151" s="831">
        <v>23.796968</v>
      </c>
      <c r="D151" s="831">
        <v>34.274951999999999</v>
      </c>
      <c r="E151" s="831">
        <v>34.276027999999997</v>
      </c>
      <c r="F151" s="831">
        <v>49.402653999999998</v>
      </c>
      <c r="G151" s="831">
        <v>49.402653999999998</v>
      </c>
      <c r="H151" s="831">
        <v>49.295527999999997</v>
      </c>
      <c r="I151" s="831">
        <v>49.296892999999997</v>
      </c>
      <c r="J151" s="832">
        <v>44.136318557061699</v>
      </c>
      <c r="K151" s="832">
        <v>44.131793800611902</v>
      </c>
    </row>
    <row r="152" spans="1:11" ht="25.5" x14ac:dyDescent="0.2">
      <c r="A152" s="830" t="s">
        <v>362</v>
      </c>
      <c r="B152" s="831">
        <v>131.33305799999999</v>
      </c>
      <c r="C152" s="831">
        <v>420.08773719999999</v>
      </c>
      <c r="D152" s="831">
        <v>401.39097800000002</v>
      </c>
      <c r="E152" s="831">
        <v>404.19709612999998</v>
      </c>
      <c r="F152" s="831">
        <v>398.81438900000001</v>
      </c>
      <c r="G152" s="831">
        <v>398.81438900000001</v>
      </c>
      <c r="H152" s="831">
        <v>390.14071799999999</v>
      </c>
      <c r="I152" s="831">
        <v>122.717474</v>
      </c>
      <c r="J152" s="832">
        <v>-0.641915025803101</v>
      </c>
      <c r="K152" s="832">
        <v>-1.3317035628254099</v>
      </c>
    </row>
    <row r="153" spans="1:11" x14ac:dyDescent="0.2">
      <c r="A153" s="830" t="s">
        <v>579</v>
      </c>
      <c r="B153" s="831">
        <v>28816.356078000001</v>
      </c>
      <c r="C153" s="831">
        <v>30366.493689999999</v>
      </c>
      <c r="D153" s="831">
        <v>29538.710059000001</v>
      </c>
      <c r="E153" s="831">
        <v>29589.44302965</v>
      </c>
      <c r="F153" s="831">
        <v>28877.550606000001</v>
      </c>
      <c r="G153" s="831">
        <v>28884.401250999999</v>
      </c>
      <c r="H153" s="831">
        <v>28165.891488000001</v>
      </c>
      <c r="I153" s="831">
        <v>26906.363621</v>
      </c>
      <c r="J153" s="832">
        <v>-2.2150893071941899</v>
      </c>
      <c r="K153" s="832">
        <v>-2.38274771831128</v>
      </c>
    </row>
    <row r="154" spans="1:11" x14ac:dyDescent="0.2">
      <c r="A154" s="830" t="s">
        <v>580</v>
      </c>
      <c r="B154" s="831">
        <v>15128.690640999999</v>
      </c>
      <c r="C154" s="831">
        <v>16214.498642050001</v>
      </c>
      <c r="D154" s="831">
        <v>15318.547016</v>
      </c>
      <c r="E154" s="831">
        <v>15408.72236186</v>
      </c>
      <c r="F154" s="831">
        <v>16023.913138</v>
      </c>
      <c r="G154" s="831">
        <v>16024.378493</v>
      </c>
      <c r="H154" s="831">
        <v>15664.330328</v>
      </c>
      <c r="I154" s="831">
        <v>14636.552261999999</v>
      </c>
      <c r="J154" s="832">
        <v>4.60769207590491</v>
      </c>
      <c r="K154" s="832">
        <v>3.9955040832190298</v>
      </c>
    </row>
    <row r="155" spans="1:11" ht="25.5" x14ac:dyDescent="0.2">
      <c r="A155" s="830" t="s">
        <v>581</v>
      </c>
      <c r="B155" s="831">
        <v>430.53104100000002</v>
      </c>
      <c r="C155" s="831">
        <v>468.99661629000002</v>
      </c>
      <c r="D155" s="831">
        <v>469.15094599999998</v>
      </c>
      <c r="E155" s="831">
        <v>445.42567883999999</v>
      </c>
      <c r="F155" s="831">
        <v>557.46174799999994</v>
      </c>
      <c r="G155" s="831">
        <v>558.46174799999994</v>
      </c>
      <c r="H155" s="831">
        <v>446.19966599999998</v>
      </c>
      <c r="I155" s="831">
        <v>446.19116500000001</v>
      </c>
      <c r="J155" s="832">
        <v>19.036688034302699</v>
      </c>
      <c r="K155" s="832">
        <v>25.377088598568001</v>
      </c>
    </row>
    <row r="156" spans="1:11" x14ac:dyDescent="0.2">
      <c r="A156" s="828" t="s">
        <v>441</v>
      </c>
      <c r="B156" s="829">
        <v>8280.9639320000006</v>
      </c>
      <c r="C156" s="829">
        <v>8410.2132210599993</v>
      </c>
      <c r="D156" s="829">
        <v>8469.2381119999991</v>
      </c>
      <c r="E156" s="829">
        <v>8467.7707317799996</v>
      </c>
      <c r="F156" s="829">
        <v>8837.0854880000006</v>
      </c>
      <c r="G156" s="829">
        <v>8868.5854880000006</v>
      </c>
      <c r="H156" s="829">
        <v>8710.9229969999997</v>
      </c>
      <c r="I156" s="829">
        <v>8753.7481580000003</v>
      </c>
      <c r="J156" s="829">
        <v>4.7152691979951404</v>
      </c>
      <c r="K156" s="829">
        <v>4.7334153098373104</v>
      </c>
    </row>
    <row r="157" spans="1:11" x14ac:dyDescent="0.2">
      <c r="A157" s="830" t="s">
        <v>636</v>
      </c>
      <c r="B157" s="831">
        <v>299.19198599999999</v>
      </c>
      <c r="C157" s="831">
        <v>410.42040200000002</v>
      </c>
      <c r="D157" s="831">
        <v>322.71059000000002</v>
      </c>
      <c r="E157" s="831">
        <v>334.66575949999998</v>
      </c>
      <c r="F157" s="831">
        <v>340.22910300000001</v>
      </c>
      <c r="G157" s="831">
        <v>358.22910300000001</v>
      </c>
      <c r="H157" s="831">
        <v>314.722194</v>
      </c>
      <c r="I157" s="831">
        <v>314.78598199999999</v>
      </c>
      <c r="J157" s="832">
        <v>11.006305371013701</v>
      </c>
      <c r="K157" s="832">
        <v>7.0408587765907997</v>
      </c>
    </row>
    <row r="158" spans="1:11" ht="25.5" x14ac:dyDescent="0.2">
      <c r="A158" s="830" t="s">
        <v>545</v>
      </c>
      <c r="B158" s="831">
        <v>454.68075299999998</v>
      </c>
      <c r="C158" s="831">
        <v>495.77268800000002</v>
      </c>
      <c r="D158" s="831">
        <v>464.60885500000001</v>
      </c>
      <c r="E158" s="831">
        <v>465.10422652</v>
      </c>
      <c r="F158" s="831">
        <v>510.98296399999998</v>
      </c>
      <c r="G158" s="831">
        <v>522.48296400000004</v>
      </c>
      <c r="H158" s="831">
        <v>515.64204199999995</v>
      </c>
      <c r="I158" s="831">
        <v>512.70554400000003</v>
      </c>
      <c r="J158" s="832">
        <v>12.4565230251584</v>
      </c>
      <c r="K158" s="832">
        <v>12.336748240135099</v>
      </c>
    </row>
    <row r="159" spans="1:11" x14ac:dyDescent="0.2">
      <c r="A159" s="830" t="s">
        <v>132</v>
      </c>
      <c r="B159" s="831">
        <v>7527.0911930000002</v>
      </c>
      <c r="C159" s="831">
        <v>7504.0201310599996</v>
      </c>
      <c r="D159" s="831">
        <v>7681.9186669999999</v>
      </c>
      <c r="E159" s="831">
        <v>7668.0007457600004</v>
      </c>
      <c r="F159" s="831">
        <v>7985.8734210000002</v>
      </c>
      <c r="G159" s="831">
        <v>7987.8734210000002</v>
      </c>
      <c r="H159" s="831">
        <v>7880.5587610000002</v>
      </c>
      <c r="I159" s="831">
        <v>7926.2566319999996</v>
      </c>
      <c r="J159" s="832">
        <v>3.9827908529456399</v>
      </c>
      <c r="K159" s="832">
        <v>4.1715263971103598</v>
      </c>
    </row>
    <row r="160" spans="1:11" x14ac:dyDescent="0.2">
      <c r="A160" s="828" t="s">
        <v>11</v>
      </c>
      <c r="B160" s="829">
        <v>34082.608586000002</v>
      </c>
      <c r="C160" s="829">
        <v>34414.395615879999</v>
      </c>
      <c r="D160" s="829">
        <v>41508.778588000001</v>
      </c>
      <c r="E160" s="829">
        <v>42056.017122999998</v>
      </c>
      <c r="F160" s="829">
        <v>41323.799921999998</v>
      </c>
      <c r="G160" s="829">
        <v>41361.649921999997</v>
      </c>
      <c r="H160" s="829">
        <v>42341.426700000004</v>
      </c>
      <c r="I160" s="829">
        <v>43362.087624</v>
      </c>
      <c r="J160" s="829">
        <v>-0.35445192801346098</v>
      </c>
      <c r="K160" s="829">
        <v>-1.65105316314002</v>
      </c>
    </row>
    <row r="161" spans="1:11" ht="38.25" x14ac:dyDescent="0.2">
      <c r="A161" s="830" t="s">
        <v>1747</v>
      </c>
      <c r="B161" s="831">
        <v>112.78835599999999</v>
      </c>
      <c r="C161" s="831">
        <v>455.98067058999999</v>
      </c>
      <c r="D161" s="831">
        <v>179.132587</v>
      </c>
      <c r="E161" s="831">
        <v>510.84274199999999</v>
      </c>
      <c r="F161" s="831">
        <v>166.185247</v>
      </c>
      <c r="G161" s="831">
        <v>168.33524700000001</v>
      </c>
      <c r="H161" s="831">
        <v>73.060331000000005</v>
      </c>
      <c r="I161" s="831">
        <v>89.210155999999998</v>
      </c>
      <c r="J161" s="832">
        <v>-6.0275688420666702</v>
      </c>
      <c r="K161" s="832">
        <v>-67.047540630419704</v>
      </c>
    </row>
    <row r="162" spans="1:11" x14ac:dyDescent="0.2">
      <c r="A162" s="830" t="s">
        <v>637</v>
      </c>
      <c r="B162" s="831">
        <v>140.18301199999999</v>
      </c>
      <c r="C162" s="831">
        <v>160.49999399999999</v>
      </c>
      <c r="D162" s="831">
        <v>272.33941399999998</v>
      </c>
      <c r="E162" s="831">
        <v>272.33941399999998</v>
      </c>
      <c r="F162" s="831">
        <v>215.73962599999999</v>
      </c>
      <c r="G162" s="831">
        <v>220.439626</v>
      </c>
      <c r="H162" s="831">
        <v>238.80659199999999</v>
      </c>
      <c r="I162" s="831">
        <v>223.808741</v>
      </c>
      <c r="J162" s="832">
        <v>-19.057024188206601</v>
      </c>
      <c r="K162" s="832">
        <v>-19.057024188206601</v>
      </c>
    </row>
    <row r="163" spans="1:11" x14ac:dyDescent="0.2">
      <c r="A163" s="830" t="s">
        <v>136</v>
      </c>
      <c r="B163" s="831">
        <v>126.183628</v>
      </c>
      <c r="C163" s="831">
        <v>156.7793466</v>
      </c>
      <c r="D163" s="831">
        <v>136.10907700000001</v>
      </c>
      <c r="E163" s="831">
        <v>144.98634799999999</v>
      </c>
      <c r="F163" s="831">
        <v>143.897165</v>
      </c>
      <c r="G163" s="831">
        <v>143.897165</v>
      </c>
      <c r="H163" s="831">
        <v>133.382192</v>
      </c>
      <c r="I163" s="831">
        <v>132.63302100000001</v>
      </c>
      <c r="J163" s="832">
        <v>5.7219460829934103</v>
      </c>
      <c r="K163" s="832">
        <v>-0.751231419388532</v>
      </c>
    </row>
    <row r="164" spans="1:11" ht="25.5" x14ac:dyDescent="0.2">
      <c r="A164" s="830" t="s">
        <v>365</v>
      </c>
      <c r="B164" s="831">
        <v>653.45730300000002</v>
      </c>
      <c r="C164" s="831">
        <v>602.55730300000005</v>
      </c>
      <c r="D164" s="831">
        <v>653.45030299999996</v>
      </c>
      <c r="E164" s="831">
        <v>653.45030299999996</v>
      </c>
      <c r="F164" s="831">
        <v>561.55850199999998</v>
      </c>
      <c r="G164" s="831">
        <v>561.55850199999998</v>
      </c>
      <c r="H164" s="831">
        <v>541.55850199999998</v>
      </c>
      <c r="I164" s="831">
        <v>521.55850199999998</v>
      </c>
      <c r="J164" s="832">
        <v>-14.0625538894272</v>
      </c>
      <c r="K164" s="832">
        <v>-14.0625538894272</v>
      </c>
    </row>
    <row r="165" spans="1:11" ht="51" x14ac:dyDescent="0.2">
      <c r="A165" s="830" t="s">
        <v>488</v>
      </c>
      <c r="B165" s="831">
        <v>32825.478174000003</v>
      </c>
      <c r="C165" s="831">
        <v>32808.223938689996</v>
      </c>
      <c r="D165" s="831">
        <v>40069.495924000003</v>
      </c>
      <c r="E165" s="831">
        <v>40276.873387</v>
      </c>
      <c r="F165" s="831">
        <v>40038.168099000002</v>
      </c>
      <c r="G165" s="831">
        <v>40069.168099000002</v>
      </c>
      <c r="H165" s="831">
        <v>41156.3678</v>
      </c>
      <c r="I165" s="831">
        <v>42196.025921</v>
      </c>
      <c r="J165" s="832">
        <v>-8.1814106327726698E-4</v>
      </c>
      <c r="K165" s="832">
        <v>-0.51569367364805896</v>
      </c>
    </row>
    <row r="166" spans="1:11" x14ac:dyDescent="0.2">
      <c r="A166" s="830" t="s">
        <v>638</v>
      </c>
      <c r="B166" s="831">
        <v>201.96961899999999</v>
      </c>
      <c r="C166" s="831">
        <v>201.96961899999999</v>
      </c>
      <c r="D166" s="831">
        <v>168.12401</v>
      </c>
      <c r="E166" s="831">
        <v>168.12401</v>
      </c>
      <c r="F166" s="831">
        <v>168.12401</v>
      </c>
      <c r="G166" s="831">
        <v>168.12401</v>
      </c>
      <c r="H166" s="831">
        <v>168.12401</v>
      </c>
      <c r="I166" s="831">
        <v>168.12401</v>
      </c>
      <c r="J166" s="832">
        <v>0</v>
      </c>
      <c r="K166" s="832">
        <v>0</v>
      </c>
    </row>
    <row r="167" spans="1:11" x14ac:dyDescent="0.2">
      <c r="A167" s="830" t="s">
        <v>639</v>
      </c>
      <c r="B167" s="831">
        <v>22.548494000000002</v>
      </c>
      <c r="C167" s="831">
        <v>28.384744000000001</v>
      </c>
      <c r="D167" s="831">
        <v>30.127272999999999</v>
      </c>
      <c r="E167" s="831">
        <v>29.400918999999998</v>
      </c>
      <c r="F167" s="831">
        <v>30.127272999999999</v>
      </c>
      <c r="G167" s="831">
        <v>30.127272999999999</v>
      </c>
      <c r="H167" s="831">
        <v>30.127272999999999</v>
      </c>
      <c r="I167" s="831">
        <v>30.727273</v>
      </c>
      <c r="J167" s="832">
        <v>0</v>
      </c>
      <c r="K167" s="832">
        <v>2.4705146121452901</v>
      </c>
    </row>
    <row r="168" spans="1:11" x14ac:dyDescent="0.2">
      <c r="A168" s="828" t="s">
        <v>10</v>
      </c>
      <c r="B168" s="829">
        <v>92183.839389000001</v>
      </c>
      <c r="C168" s="829">
        <v>91612.607343729993</v>
      </c>
      <c r="D168" s="829">
        <v>96645.495983000001</v>
      </c>
      <c r="E168" s="829">
        <v>95791.325756999999</v>
      </c>
      <c r="F168" s="829">
        <v>102296.891254</v>
      </c>
      <c r="G168" s="829">
        <v>102312.391254</v>
      </c>
      <c r="H168" s="829">
        <v>104167.245251</v>
      </c>
      <c r="I168" s="829">
        <v>108589.577454</v>
      </c>
      <c r="J168" s="829">
        <v>5.8635896203552003</v>
      </c>
      <c r="K168" s="829">
        <v>6.8075741153665597</v>
      </c>
    </row>
    <row r="169" spans="1:11" ht="25.5" x14ac:dyDescent="0.2">
      <c r="A169" s="830" t="s">
        <v>139</v>
      </c>
      <c r="B169" s="831">
        <v>11463.788799</v>
      </c>
      <c r="C169" s="831">
        <v>11464.688799</v>
      </c>
      <c r="D169" s="831">
        <v>11524.602994000001</v>
      </c>
      <c r="E169" s="831">
        <v>11464.741179000001</v>
      </c>
      <c r="F169" s="831">
        <v>11466.041179</v>
      </c>
      <c r="G169" s="831">
        <v>11466.041179</v>
      </c>
      <c r="H169" s="831">
        <v>11480.341178999999</v>
      </c>
      <c r="I169" s="831">
        <v>11493.741179000001</v>
      </c>
      <c r="J169" s="832">
        <v>-0.50814605093546605</v>
      </c>
      <c r="K169" s="832">
        <v>1.1339113371192901E-2</v>
      </c>
    </row>
    <row r="170" spans="1:11" ht="25.5" x14ac:dyDescent="0.2">
      <c r="A170" s="830" t="s">
        <v>367</v>
      </c>
      <c r="B170" s="831">
        <v>80720.050589999999</v>
      </c>
      <c r="C170" s="831">
        <v>80147.918544729997</v>
      </c>
      <c r="D170" s="831">
        <v>85120.892989</v>
      </c>
      <c r="E170" s="831">
        <v>84326.584577999995</v>
      </c>
      <c r="F170" s="831">
        <v>90830.850074999995</v>
      </c>
      <c r="G170" s="831">
        <v>90846.350074999995</v>
      </c>
      <c r="H170" s="831">
        <v>92686.904072000005</v>
      </c>
      <c r="I170" s="831">
        <v>97095.836274999994</v>
      </c>
      <c r="J170" s="832">
        <v>6.7262652974515804</v>
      </c>
      <c r="K170" s="832">
        <v>7.7315659464061204</v>
      </c>
    </row>
    <row r="171" spans="1:11" x14ac:dyDescent="0.2">
      <c r="A171" s="828" t="s">
        <v>9</v>
      </c>
      <c r="B171" s="829">
        <v>13196.535984</v>
      </c>
      <c r="C171" s="829">
        <v>13071.632672489999</v>
      </c>
      <c r="D171" s="829">
        <v>14711.106970000001</v>
      </c>
      <c r="E171" s="829">
        <v>14702.902426000001</v>
      </c>
      <c r="F171" s="829">
        <v>12237.931196</v>
      </c>
      <c r="G171" s="829">
        <v>12276.631196</v>
      </c>
      <c r="H171" s="829">
        <v>11265.723074</v>
      </c>
      <c r="I171" s="829">
        <v>7594.7733490000001</v>
      </c>
      <c r="J171" s="829">
        <v>-16.5485559921804</v>
      </c>
      <c r="K171" s="829">
        <v>-16.501988244916099</v>
      </c>
    </row>
    <row r="172" spans="1:11" x14ac:dyDescent="0.2">
      <c r="A172" s="830" t="s">
        <v>489</v>
      </c>
      <c r="B172" s="831">
        <v>12363.926348000001</v>
      </c>
      <c r="C172" s="831">
        <v>11974.14466713</v>
      </c>
      <c r="D172" s="831">
        <v>13918.044373999999</v>
      </c>
      <c r="E172" s="831">
        <v>13903.872597</v>
      </c>
      <c r="F172" s="831">
        <v>10617.501579</v>
      </c>
      <c r="G172" s="831">
        <v>10655.201579</v>
      </c>
      <c r="H172" s="831">
        <v>9946.5277380000007</v>
      </c>
      <c r="I172" s="831">
        <v>6351.0242420000004</v>
      </c>
      <c r="J172" s="832">
        <v>-23.443256159573998</v>
      </c>
      <c r="K172" s="832">
        <v>-23.3652242951432</v>
      </c>
    </row>
    <row r="173" spans="1:11" ht="38.25" x14ac:dyDescent="0.2">
      <c r="A173" s="830" t="s">
        <v>244</v>
      </c>
      <c r="B173" s="831">
        <v>75.540357209999996</v>
      </c>
      <c r="C173" s="831">
        <v>46.830583230000002</v>
      </c>
      <c r="D173" s="831">
        <v>31.616129999999998</v>
      </c>
      <c r="E173" s="831">
        <v>31.660893000000002</v>
      </c>
      <c r="F173" s="831">
        <v>31.05509</v>
      </c>
      <c r="G173" s="831">
        <v>31.05509</v>
      </c>
      <c r="H173" s="831">
        <v>31.001663000000001</v>
      </c>
      <c r="I173" s="831">
        <v>30.955196999999998</v>
      </c>
      <c r="J173" s="832">
        <v>-1.77453723779601</v>
      </c>
      <c r="K173" s="832">
        <v>-1.9134109704359901</v>
      </c>
    </row>
    <row r="174" spans="1:11" ht="25.5" x14ac:dyDescent="0.2">
      <c r="A174" s="830" t="s">
        <v>369</v>
      </c>
      <c r="B174" s="831">
        <v>47.625048</v>
      </c>
      <c r="C174" s="831">
        <v>51.32777969</v>
      </c>
      <c r="D174" s="831">
        <v>63.961354</v>
      </c>
      <c r="E174" s="831">
        <v>64.000951000000001</v>
      </c>
      <c r="F174" s="831">
        <v>64.656132999999997</v>
      </c>
      <c r="G174" s="831">
        <v>65.656132999999997</v>
      </c>
      <c r="H174" s="831">
        <v>73.816675000000004</v>
      </c>
      <c r="I174" s="831">
        <v>74.816002999999995</v>
      </c>
      <c r="J174" s="832">
        <v>2.64969218756687</v>
      </c>
      <c r="K174" s="832">
        <v>2.5861834459303599</v>
      </c>
    </row>
    <row r="175" spans="1:11" ht="25.5" x14ac:dyDescent="0.2">
      <c r="A175" s="830" t="s">
        <v>582</v>
      </c>
      <c r="B175" s="831">
        <v>314.93025399999999</v>
      </c>
      <c r="C175" s="831">
        <v>371.49499610999999</v>
      </c>
      <c r="D175" s="831">
        <v>325.64376800000002</v>
      </c>
      <c r="E175" s="831">
        <v>331.51231999999999</v>
      </c>
      <c r="F175" s="831">
        <v>331.96242599999999</v>
      </c>
      <c r="G175" s="831">
        <v>331.96242599999999</v>
      </c>
      <c r="H175" s="831">
        <v>332.451751</v>
      </c>
      <c r="I175" s="831">
        <v>332.65297099999998</v>
      </c>
      <c r="J175" s="832">
        <v>1.9403589507661001</v>
      </c>
      <c r="K175" s="832">
        <v>0.135773536259535</v>
      </c>
    </row>
    <row r="176" spans="1:11" ht="25.5" x14ac:dyDescent="0.2">
      <c r="A176" s="830" t="s">
        <v>583</v>
      </c>
      <c r="B176" s="831">
        <v>373.50462778999997</v>
      </c>
      <c r="C176" s="831">
        <v>594.18469875999995</v>
      </c>
      <c r="D176" s="831">
        <v>347.41922699999998</v>
      </c>
      <c r="E176" s="831">
        <v>347.41922699999998</v>
      </c>
      <c r="F176" s="831">
        <v>1154.8079419999999</v>
      </c>
      <c r="G176" s="831">
        <v>1154.8079419999999</v>
      </c>
      <c r="H176" s="831">
        <v>838.10794199999998</v>
      </c>
      <c r="I176" s="831">
        <v>771.50794199999996</v>
      </c>
      <c r="J176" s="832">
        <v>232.396094474069</v>
      </c>
      <c r="K176" s="832">
        <v>232.396094474069</v>
      </c>
    </row>
    <row r="177" spans="1:11" ht="38.25" x14ac:dyDescent="0.2">
      <c r="A177" s="830" t="s">
        <v>584</v>
      </c>
      <c r="B177" s="831">
        <v>21.009349</v>
      </c>
      <c r="C177" s="831">
        <v>33.649947570000002</v>
      </c>
      <c r="D177" s="831">
        <v>24.422117</v>
      </c>
      <c r="E177" s="831">
        <v>24.436437999999999</v>
      </c>
      <c r="F177" s="831">
        <v>37.948025999999999</v>
      </c>
      <c r="G177" s="831">
        <v>37.948025999999999</v>
      </c>
      <c r="H177" s="831">
        <v>43.817304999999998</v>
      </c>
      <c r="I177" s="831">
        <v>33.816994000000001</v>
      </c>
      <c r="J177" s="832">
        <v>55.383851449077902</v>
      </c>
      <c r="K177" s="832">
        <v>55.292788580725201</v>
      </c>
    </row>
    <row r="178" spans="1:11" x14ac:dyDescent="0.2">
      <c r="A178" s="828" t="s">
        <v>8</v>
      </c>
      <c r="B178" s="829">
        <v>3715.7578200000003</v>
      </c>
      <c r="C178" s="829">
        <v>4409.8053471900002</v>
      </c>
      <c r="D178" s="829">
        <v>3551.3514730000002</v>
      </c>
      <c r="E178" s="829">
        <v>4209.5882647600001</v>
      </c>
      <c r="F178" s="829">
        <v>3186.794934</v>
      </c>
      <c r="G178" s="829">
        <v>3187.794934</v>
      </c>
      <c r="H178" s="829">
        <v>3044.3072240000001</v>
      </c>
      <c r="I178" s="829">
        <v>3062.0704649999998</v>
      </c>
      <c r="J178" s="829">
        <v>-10.237995890354</v>
      </c>
      <c r="K178" s="829">
        <v>-24.273616682455899</v>
      </c>
    </row>
    <row r="179" spans="1:11" ht="38.25" x14ac:dyDescent="0.2">
      <c r="A179" s="830" t="s">
        <v>585</v>
      </c>
      <c r="B179" s="831">
        <v>2621.358342</v>
      </c>
      <c r="C179" s="831">
        <v>3340.1643100000001</v>
      </c>
      <c r="D179" s="831">
        <v>2455.6024430000002</v>
      </c>
      <c r="E179" s="831">
        <v>2998.6963577600004</v>
      </c>
      <c r="F179" s="831">
        <v>1947.2278899999999</v>
      </c>
      <c r="G179" s="831">
        <v>1948.2278899999999</v>
      </c>
      <c r="H179" s="831">
        <v>1805.1808209999999</v>
      </c>
      <c r="I179" s="831">
        <v>1822.9794119999999</v>
      </c>
      <c r="J179" s="832">
        <v>-20.663021827446499</v>
      </c>
      <c r="K179" s="832">
        <v>-35.031581692258698</v>
      </c>
    </row>
    <row r="180" spans="1:11" ht="25.5" x14ac:dyDescent="0.2">
      <c r="A180" s="830" t="s">
        <v>245</v>
      </c>
      <c r="B180" s="831">
        <v>5.9994779999999999</v>
      </c>
      <c r="C180" s="831">
        <v>14.68033419</v>
      </c>
      <c r="D180" s="831">
        <v>7.34903</v>
      </c>
      <c r="E180" s="831">
        <v>7.3585919999999998</v>
      </c>
      <c r="F180" s="831">
        <v>12.772205</v>
      </c>
      <c r="G180" s="831">
        <v>12.772205</v>
      </c>
      <c r="H180" s="831">
        <v>12.331564</v>
      </c>
      <c r="I180" s="831">
        <v>12.296214000000001</v>
      </c>
      <c r="J180" s="832">
        <v>73.794432734660205</v>
      </c>
      <c r="K180" s="832">
        <v>73.568598449268606</v>
      </c>
    </row>
    <row r="181" spans="1:11" x14ac:dyDescent="0.2">
      <c r="A181" s="830" t="s">
        <v>145</v>
      </c>
      <c r="B181" s="831">
        <v>1088.4000000000001</v>
      </c>
      <c r="C181" s="831">
        <v>1054.960703</v>
      </c>
      <c r="D181" s="831">
        <v>1088.4000000000001</v>
      </c>
      <c r="E181" s="831">
        <v>1203.5333149999999</v>
      </c>
      <c r="F181" s="831">
        <v>1226.7948389999999</v>
      </c>
      <c r="G181" s="831">
        <v>1226.7948389999999</v>
      </c>
      <c r="H181" s="831">
        <v>1226.7948389999999</v>
      </c>
      <c r="I181" s="831">
        <v>1226.7948389999999</v>
      </c>
      <c r="J181" s="832">
        <v>12.7154390848953</v>
      </c>
      <c r="K181" s="832">
        <v>1.93276943064929</v>
      </c>
    </row>
    <row r="182" spans="1:11" x14ac:dyDescent="0.2">
      <c r="A182" s="828" t="s">
        <v>7</v>
      </c>
      <c r="B182" s="829">
        <v>2889.617945</v>
      </c>
      <c r="C182" s="829">
        <v>2652.7613310000002</v>
      </c>
      <c r="D182" s="829">
        <v>1329.982242</v>
      </c>
      <c r="E182" s="829">
        <v>1333.787996</v>
      </c>
      <c r="F182" s="829">
        <v>1762.967975</v>
      </c>
      <c r="G182" s="829">
        <v>1740.967975</v>
      </c>
      <c r="H182" s="829">
        <v>3411.967975</v>
      </c>
      <c r="I182" s="829">
        <v>3927.967975</v>
      </c>
      <c r="J182" s="829">
        <v>30.9015955267168</v>
      </c>
      <c r="K182" s="829">
        <v>30.5280884384267</v>
      </c>
    </row>
    <row r="183" spans="1:11" ht="38.25" x14ac:dyDescent="0.2">
      <c r="A183" s="830" t="s">
        <v>493</v>
      </c>
      <c r="B183" s="831">
        <v>2889.617945</v>
      </c>
      <c r="C183" s="831">
        <v>2652.7613310000002</v>
      </c>
      <c r="D183" s="831">
        <v>1329.982242</v>
      </c>
      <c r="E183" s="831">
        <v>1333.787996</v>
      </c>
      <c r="F183" s="831">
        <v>1762.967975</v>
      </c>
      <c r="G183" s="831">
        <v>1740.967975</v>
      </c>
      <c r="H183" s="831">
        <v>3411.967975</v>
      </c>
      <c r="I183" s="831">
        <v>3927.967975</v>
      </c>
      <c r="J183" s="832">
        <v>30.9015955267168</v>
      </c>
      <c r="K183" s="832">
        <v>30.5280884384267</v>
      </c>
    </row>
    <row r="184" spans="1:11" ht="25.5" x14ac:dyDescent="0.2">
      <c r="A184" s="828" t="s">
        <v>552</v>
      </c>
      <c r="B184" s="829">
        <v>92094.287068999998</v>
      </c>
      <c r="C184" s="829">
        <v>93100.206356139999</v>
      </c>
      <c r="D184" s="829">
        <v>94074.409860500004</v>
      </c>
      <c r="E184" s="829">
        <v>95367.070135000002</v>
      </c>
      <c r="F184" s="829">
        <v>95716.546071000004</v>
      </c>
      <c r="G184" s="829">
        <v>95944.046071000004</v>
      </c>
      <c r="H184" s="829">
        <v>95184.022941000003</v>
      </c>
      <c r="I184" s="829">
        <v>94836.513495000007</v>
      </c>
      <c r="J184" s="829">
        <v>1.98740147641897</v>
      </c>
      <c r="K184" s="829">
        <v>0.60500541243769101</v>
      </c>
    </row>
    <row r="185" spans="1:11" x14ac:dyDescent="0.2">
      <c r="A185" s="830" t="s">
        <v>1748</v>
      </c>
      <c r="B185" s="831">
        <v>856.49273400000004</v>
      </c>
      <c r="C185" s="831">
        <v>1077.9958859999999</v>
      </c>
      <c r="D185" s="831">
        <v>902.51729599999999</v>
      </c>
      <c r="E185" s="831">
        <v>1039.260014</v>
      </c>
      <c r="F185" s="831">
        <v>947.62061100000005</v>
      </c>
      <c r="G185" s="831">
        <v>947.62061100000005</v>
      </c>
      <c r="H185" s="831">
        <v>912.61463800000001</v>
      </c>
      <c r="I185" s="831">
        <v>789.70680500000003</v>
      </c>
      <c r="J185" s="832">
        <v>4.99750145508568</v>
      </c>
      <c r="K185" s="832">
        <v>-8.8177551108975791</v>
      </c>
    </row>
    <row r="186" spans="1:11" ht="25.5" x14ac:dyDescent="0.2">
      <c r="A186" s="830" t="s">
        <v>148</v>
      </c>
      <c r="B186" s="831">
        <v>2835.1726060000001</v>
      </c>
      <c r="C186" s="831">
        <v>3139.6097410000002</v>
      </c>
      <c r="D186" s="831">
        <v>2842.2221209999998</v>
      </c>
      <c r="E186" s="831">
        <v>3018.8186270000001</v>
      </c>
      <c r="F186" s="831">
        <v>2976.1598389999999</v>
      </c>
      <c r="G186" s="831">
        <v>2967.6598389999999</v>
      </c>
      <c r="H186" s="831">
        <v>2848.485142</v>
      </c>
      <c r="I186" s="831">
        <v>2809.7627910000001</v>
      </c>
      <c r="J186" s="832">
        <v>4.4133678741430202</v>
      </c>
      <c r="K186" s="832">
        <v>-1.69466252601072</v>
      </c>
    </row>
    <row r="187" spans="1:11" x14ac:dyDescent="0.2">
      <c r="A187" s="830" t="s">
        <v>149</v>
      </c>
      <c r="B187" s="831">
        <v>2680.7274649999999</v>
      </c>
      <c r="C187" s="831">
        <v>3293.0707874899999</v>
      </c>
      <c r="D187" s="831">
        <v>2656.9979320000002</v>
      </c>
      <c r="E187" s="831">
        <v>3525.9926049999999</v>
      </c>
      <c r="F187" s="831">
        <v>655.89929199999995</v>
      </c>
      <c r="G187" s="831">
        <v>655.89929199999995</v>
      </c>
      <c r="H187" s="831">
        <v>3656.3171470000002</v>
      </c>
      <c r="I187" s="831">
        <v>3052.0096830000002</v>
      </c>
      <c r="J187" s="832">
        <v>-75.314271640916004</v>
      </c>
      <c r="K187" s="832">
        <v>-81.398165978286301</v>
      </c>
    </row>
    <row r="188" spans="1:11" x14ac:dyDescent="0.2">
      <c r="A188" s="830" t="s">
        <v>150</v>
      </c>
      <c r="B188" s="831">
        <v>73393.028437000001</v>
      </c>
      <c r="C188" s="831">
        <v>73396.33658422</v>
      </c>
      <c r="D188" s="831">
        <v>73257.410870000007</v>
      </c>
      <c r="E188" s="831">
        <v>75165.743164</v>
      </c>
      <c r="F188" s="831">
        <v>77618.455870000005</v>
      </c>
      <c r="G188" s="831">
        <v>78152.455870000005</v>
      </c>
      <c r="H188" s="831">
        <v>73865.310870000001</v>
      </c>
      <c r="I188" s="831">
        <v>73861.010869999998</v>
      </c>
      <c r="J188" s="832">
        <v>6.6819792589811602</v>
      </c>
      <c r="K188" s="832">
        <v>3.9735025295811499</v>
      </c>
    </row>
    <row r="189" spans="1:11" ht="25.5" x14ac:dyDescent="0.2">
      <c r="A189" s="830" t="s">
        <v>586</v>
      </c>
      <c r="B189" s="831">
        <v>129.93421699999999</v>
      </c>
      <c r="C189" s="831">
        <v>141.47412226</v>
      </c>
      <c r="D189" s="831">
        <v>141.38455450000001</v>
      </c>
      <c r="E189" s="831">
        <v>151.90921800000001</v>
      </c>
      <c r="F189" s="831">
        <v>105.893141</v>
      </c>
      <c r="G189" s="831">
        <v>105.893141</v>
      </c>
      <c r="H189" s="831">
        <v>104.42369600000001</v>
      </c>
      <c r="I189" s="831">
        <v>96.232207000000002</v>
      </c>
      <c r="J189" s="832">
        <v>-25.102751588045699</v>
      </c>
      <c r="K189" s="832">
        <v>-30.291826661894898</v>
      </c>
    </row>
    <row r="190" spans="1:11" ht="25.5" x14ac:dyDescent="0.2">
      <c r="A190" s="830" t="s">
        <v>376</v>
      </c>
      <c r="B190" s="831">
        <v>655.82396100000005</v>
      </c>
      <c r="C190" s="831">
        <v>1091.2081911099999</v>
      </c>
      <c r="D190" s="831">
        <v>567.75923899999998</v>
      </c>
      <c r="E190" s="831">
        <v>665.44927099999995</v>
      </c>
      <c r="F190" s="831">
        <v>877.21829300000002</v>
      </c>
      <c r="G190" s="831">
        <v>674.21829300000002</v>
      </c>
      <c r="H190" s="831">
        <v>830.255585</v>
      </c>
      <c r="I190" s="831">
        <v>877.26392599999997</v>
      </c>
      <c r="J190" s="832">
        <v>18.750739166747401</v>
      </c>
      <c r="K190" s="832">
        <v>1.3177596523357</v>
      </c>
    </row>
    <row r="191" spans="1:11" ht="25.5" x14ac:dyDescent="0.2">
      <c r="A191" s="830" t="s">
        <v>1749</v>
      </c>
      <c r="B191" s="831">
        <v>196.892595</v>
      </c>
      <c r="C191" s="831">
        <v>225.69509106000001</v>
      </c>
      <c r="D191" s="831">
        <v>191.800566</v>
      </c>
      <c r="E191" s="831">
        <v>220.661835</v>
      </c>
      <c r="F191" s="831">
        <v>173.97090299999999</v>
      </c>
      <c r="G191" s="831">
        <v>173.97090299999999</v>
      </c>
      <c r="H191" s="831">
        <v>162.46104800000001</v>
      </c>
      <c r="I191" s="831">
        <v>162.38439500000001</v>
      </c>
      <c r="J191" s="832">
        <v>-9.2959386783040099</v>
      </c>
      <c r="K191" s="832">
        <v>-21.159495931863301</v>
      </c>
    </row>
    <row r="192" spans="1:11" x14ac:dyDescent="0.2">
      <c r="A192" s="830" t="s">
        <v>587</v>
      </c>
      <c r="B192" s="831">
        <v>125.813211</v>
      </c>
      <c r="C192" s="831">
        <v>187.57774800000001</v>
      </c>
      <c r="D192" s="831">
        <v>129.56190699999999</v>
      </c>
      <c r="E192" s="831">
        <v>162.91190700000001</v>
      </c>
      <c r="F192" s="831">
        <v>132.59190699999999</v>
      </c>
      <c r="G192" s="831">
        <v>132.59190699999999</v>
      </c>
      <c r="H192" s="831">
        <v>132.59190699999999</v>
      </c>
      <c r="I192" s="831">
        <v>132.59190699999999</v>
      </c>
      <c r="J192" s="832">
        <v>2.3386503565434502</v>
      </c>
      <c r="K192" s="832">
        <v>-18.611285423109099</v>
      </c>
    </row>
    <row r="193" spans="1:11" ht="25.5" x14ac:dyDescent="0.2">
      <c r="A193" s="830" t="s">
        <v>588</v>
      </c>
      <c r="B193" s="831">
        <v>6958.0101199999999</v>
      </c>
      <c r="C193" s="831">
        <v>7165.1646309999996</v>
      </c>
      <c r="D193" s="831">
        <v>6675.1675690000002</v>
      </c>
      <c r="E193" s="831">
        <v>7105.0887590000002</v>
      </c>
      <c r="F193" s="831">
        <v>6703.734751</v>
      </c>
      <c r="G193" s="831">
        <v>6608.734751</v>
      </c>
      <c r="H193" s="831">
        <v>6748.5540529999998</v>
      </c>
      <c r="I193" s="831">
        <v>6731.0531410000003</v>
      </c>
      <c r="J193" s="832">
        <v>-0.99522322568378696</v>
      </c>
      <c r="K193" s="832">
        <v>-6.9858945445441503</v>
      </c>
    </row>
    <row r="194" spans="1:11" x14ac:dyDescent="0.2">
      <c r="A194" s="830" t="s">
        <v>589</v>
      </c>
      <c r="B194" s="831">
        <v>262.39172300000001</v>
      </c>
      <c r="C194" s="831">
        <v>282.07357400000001</v>
      </c>
      <c r="D194" s="831">
        <v>309.587806</v>
      </c>
      <c r="E194" s="831">
        <v>311.234735</v>
      </c>
      <c r="F194" s="831">
        <v>325.001464</v>
      </c>
      <c r="G194" s="831">
        <v>325.001464</v>
      </c>
      <c r="H194" s="831">
        <v>323.00885499999998</v>
      </c>
      <c r="I194" s="831">
        <v>324.49777</v>
      </c>
      <c r="J194" s="832">
        <v>4.9787678006930198</v>
      </c>
      <c r="K194" s="832">
        <v>4.4232623971100198</v>
      </c>
    </row>
    <row r="195" spans="1:11" x14ac:dyDescent="0.2">
      <c r="A195" s="830" t="s">
        <v>590</v>
      </c>
      <c r="B195" s="831">
        <v>4000</v>
      </c>
      <c r="C195" s="831">
        <v>3100</v>
      </c>
      <c r="D195" s="831">
        <v>6400</v>
      </c>
      <c r="E195" s="831">
        <v>4000</v>
      </c>
      <c r="F195" s="831">
        <v>5200</v>
      </c>
      <c r="G195" s="831">
        <v>5200</v>
      </c>
      <c r="H195" s="831">
        <v>5600</v>
      </c>
      <c r="I195" s="831">
        <v>6000</v>
      </c>
      <c r="J195" s="832">
        <v>-18.75</v>
      </c>
      <c r="K195" s="832">
        <v>30</v>
      </c>
    </row>
    <row r="196" spans="1:11" x14ac:dyDescent="0.2">
      <c r="A196" s="828" t="s">
        <v>5</v>
      </c>
      <c r="B196" s="829">
        <v>811.84752700000001</v>
      </c>
      <c r="C196" s="829">
        <v>870.11082299999998</v>
      </c>
      <c r="D196" s="829">
        <v>798.58297500000003</v>
      </c>
      <c r="E196" s="829">
        <v>970.33458700000006</v>
      </c>
      <c r="F196" s="829">
        <v>773.11476700000003</v>
      </c>
      <c r="G196" s="829">
        <v>788.81476699999996</v>
      </c>
      <c r="H196" s="829">
        <v>721.98322299999995</v>
      </c>
      <c r="I196" s="829">
        <v>684.98573699999997</v>
      </c>
      <c r="J196" s="829">
        <v>-1.22319261814967</v>
      </c>
      <c r="K196" s="829">
        <v>-18.7069308290049</v>
      </c>
    </row>
    <row r="197" spans="1:11" x14ac:dyDescent="0.2">
      <c r="A197" s="830" t="s">
        <v>151</v>
      </c>
      <c r="B197" s="831">
        <v>623.14658899999995</v>
      </c>
      <c r="C197" s="831">
        <v>681.51902800000005</v>
      </c>
      <c r="D197" s="831">
        <v>561.18891099999996</v>
      </c>
      <c r="E197" s="831">
        <v>743.28052300000002</v>
      </c>
      <c r="F197" s="831">
        <v>595.89176499999996</v>
      </c>
      <c r="G197" s="831">
        <v>596.39176499999996</v>
      </c>
      <c r="H197" s="831">
        <v>579.40818899999999</v>
      </c>
      <c r="I197" s="831">
        <v>535.61388699999998</v>
      </c>
      <c r="J197" s="832">
        <v>6.2729062014555703</v>
      </c>
      <c r="K197" s="832">
        <v>-19.762223474810501</v>
      </c>
    </row>
    <row r="198" spans="1:11" x14ac:dyDescent="0.2">
      <c r="A198" s="830" t="s">
        <v>152</v>
      </c>
      <c r="B198" s="831">
        <v>188.70093800000001</v>
      </c>
      <c r="C198" s="831">
        <v>188.59179499999999</v>
      </c>
      <c r="D198" s="831">
        <v>237.39406399999999</v>
      </c>
      <c r="E198" s="831">
        <v>227.05406400000001</v>
      </c>
      <c r="F198" s="831">
        <v>177.22300200000001</v>
      </c>
      <c r="G198" s="831">
        <v>192.423002</v>
      </c>
      <c r="H198" s="831">
        <v>142.57503399999999</v>
      </c>
      <c r="I198" s="831">
        <v>149.37184999999999</v>
      </c>
      <c r="J198" s="832">
        <v>-18.9436337380365</v>
      </c>
      <c r="K198" s="832">
        <v>-15.2523418387261</v>
      </c>
    </row>
    <row r="199" spans="1:11" x14ac:dyDescent="0.2">
      <c r="A199" s="828" t="s">
        <v>4</v>
      </c>
      <c r="B199" s="829">
        <v>56.899749</v>
      </c>
      <c r="C199" s="829">
        <v>50.6430711</v>
      </c>
      <c r="D199" s="829">
        <v>51.426746000000001</v>
      </c>
      <c r="E199" s="829">
        <v>51.426746000000001</v>
      </c>
      <c r="F199" s="829">
        <v>43.506905000000003</v>
      </c>
      <c r="G199" s="829">
        <v>43.328094999999998</v>
      </c>
      <c r="H199" s="829">
        <v>43.327027999999999</v>
      </c>
      <c r="I199" s="829">
        <v>43.325057000000001</v>
      </c>
      <c r="J199" s="829">
        <v>-15.7479359086807</v>
      </c>
      <c r="K199" s="829">
        <v>-15.7479359086807</v>
      </c>
    </row>
    <row r="200" spans="1:11" x14ac:dyDescent="0.2">
      <c r="A200" s="830" t="s">
        <v>153</v>
      </c>
      <c r="B200" s="831">
        <v>56.899749</v>
      </c>
      <c r="C200" s="831">
        <v>50.6430711</v>
      </c>
      <c r="D200" s="831">
        <v>51.426746000000001</v>
      </c>
      <c r="E200" s="831">
        <v>51.426746000000001</v>
      </c>
      <c r="F200" s="831">
        <v>43.506905000000003</v>
      </c>
      <c r="G200" s="831">
        <v>43.328094999999998</v>
      </c>
      <c r="H200" s="831">
        <v>43.327027999999999</v>
      </c>
      <c r="I200" s="831">
        <v>43.325057000000001</v>
      </c>
      <c r="J200" s="832">
        <v>-15.7479359086807</v>
      </c>
      <c r="K200" s="832">
        <v>-15.7479359086807</v>
      </c>
    </row>
    <row r="201" spans="1:11" x14ac:dyDescent="0.2">
      <c r="A201" s="828" t="s">
        <v>3</v>
      </c>
      <c r="B201" s="829">
        <v>3355.2870477500001</v>
      </c>
      <c r="C201" s="829">
        <v>4077.8136504399999</v>
      </c>
      <c r="D201" s="829">
        <v>3382.2154793499999</v>
      </c>
      <c r="E201" s="829">
        <v>3434.7559818200002</v>
      </c>
      <c r="F201" s="829">
        <v>3375.7822510000001</v>
      </c>
      <c r="G201" s="829">
        <v>3380.7059399999998</v>
      </c>
      <c r="H201" s="829">
        <v>3493.4413810000001</v>
      </c>
      <c r="I201" s="829">
        <v>3761.2882650000001</v>
      </c>
      <c r="J201" s="829">
        <v>-4.4631672914292202E-2</v>
      </c>
      <c r="K201" s="829">
        <v>-1.57362101139307</v>
      </c>
    </row>
    <row r="202" spans="1:11" x14ac:dyDescent="0.2">
      <c r="A202" s="830" t="s">
        <v>155</v>
      </c>
      <c r="B202" s="831">
        <v>335.86992600000002</v>
      </c>
      <c r="C202" s="831">
        <v>230.83685464000001</v>
      </c>
      <c r="D202" s="831">
        <v>408.47928400000001</v>
      </c>
      <c r="E202" s="831">
        <v>353.71891554000001</v>
      </c>
      <c r="F202" s="831">
        <v>265.90145899999999</v>
      </c>
      <c r="G202" s="831">
        <v>268.29345899999998</v>
      </c>
      <c r="H202" s="831">
        <v>370.722015</v>
      </c>
      <c r="I202" s="831">
        <v>391.27138300000001</v>
      </c>
      <c r="J202" s="832">
        <v>-34.318955817597796</v>
      </c>
      <c r="K202" s="832">
        <v>-24.150661100378599</v>
      </c>
    </row>
    <row r="203" spans="1:11" x14ac:dyDescent="0.2">
      <c r="A203" s="830" t="s">
        <v>1750</v>
      </c>
      <c r="B203" s="831">
        <v>1967.1017067499999</v>
      </c>
      <c r="C203" s="831">
        <v>1975.4113905900001</v>
      </c>
      <c r="D203" s="831">
        <v>1842.26632735</v>
      </c>
      <c r="E203" s="831">
        <v>1810.3742422800001</v>
      </c>
      <c r="F203" s="831">
        <v>1853.8710369999999</v>
      </c>
      <c r="G203" s="831">
        <v>1853.1578300000001</v>
      </c>
      <c r="H203" s="831">
        <v>1870.4863</v>
      </c>
      <c r="I203" s="831">
        <v>2141.5392940000002</v>
      </c>
      <c r="J203" s="832">
        <v>0.59120130940388604</v>
      </c>
      <c r="K203" s="832">
        <v>2.3632454948164798</v>
      </c>
    </row>
    <row r="204" spans="1:11" ht="38.25" x14ac:dyDescent="0.2">
      <c r="A204" s="830" t="s">
        <v>1751</v>
      </c>
      <c r="B204" s="831">
        <v>317.31673999999998</v>
      </c>
      <c r="C204" s="831">
        <v>1033.1828330000001</v>
      </c>
      <c r="D204" s="831">
        <v>397.26156900000001</v>
      </c>
      <c r="E204" s="831">
        <v>498.14014100000003</v>
      </c>
      <c r="F204" s="831">
        <v>547.04293500000006</v>
      </c>
      <c r="G204" s="831">
        <v>549.04293500000006</v>
      </c>
      <c r="H204" s="831">
        <v>555.96709999999996</v>
      </c>
      <c r="I204" s="831">
        <v>527.76261299999999</v>
      </c>
      <c r="J204" s="832">
        <v>38.206908959774097</v>
      </c>
      <c r="K204" s="832">
        <v>10.2185689950251</v>
      </c>
    </row>
    <row r="205" spans="1:11" ht="38.25" x14ac:dyDescent="0.2">
      <c r="A205" s="830" t="s">
        <v>378</v>
      </c>
      <c r="B205" s="831">
        <v>155.77563599999999</v>
      </c>
      <c r="C205" s="831">
        <v>174.70247699999999</v>
      </c>
      <c r="D205" s="831">
        <v>142.939502</v>
      </c>
      <c r="E205" s="831">
        <v>162.16780600000001</v>
      </c>
      <c r="F205" s="831">
        <v>151.926996</v>
      </c>
      <c r="G205" s="831">
        <v>153.17189200000001</v>
      </c>
      <c r="H205" s="831">
        <v>142.545637</v>
      </c>
      <c r="I205" s="831">
        <v>146.15471099999999</v>
      </c>
      <c r="J205" s="832">
        <v>7.1585459980125101</v>
      </c>
      <c r="K205" s="832">
        <v>-5.5472872340641999</v>
      </c>
    </row>
    <row r="206" spans="1:11" ht="25.5" x14ac:dyDescent="0.2">
      <c r="A206" s="830" t="s">
        <v>591</v>
      </c>
      <c r="B206" s="831">
        <v>454.32708500000001</v>
      </c>
      <c r="C206" s="831">
        <v>455.13585</v>
      </c>
      <c r="D206" s="831">
        <v>460.69710700000002</v>
      </c>
      <c r="E206" s="831">
        <v>457.311263</v>
      </c>
      <c r="F206" s="831">
        <v>457.85210699999999</v>
      </c>
      <c r="G206" s="831">
        <v>457.85210699999999</v>
      </c>
      <c r="H206" s="831">
        <v>463.05410699999999</v>
      </c>
      <c r="I206" s="831">
        <v>464.05410699999999</v>
      </c>
      <c r="J206" s="832">
        <v>-0.61754240623005796</v>
      </c>
      <c r="K206" s="832">
        <v>0.118266057225895</v>
      </c>
    </row>
    <row r="207" spans="1:11" ht="25.5" x14ac:dyDescent="0.2">
      <c r="A207" s="830" t="s">
        <v>592</v>
      </c>
      <c r="B207" s="831">
        <v>124.895954</v>
      </c>
      <c r="C207" s="831">
        <v>208.54424521000001</v>
      </c>
      <c r="D207" s="831">
        <v>130.57168999999999</v>
      </c>
      <c r="E207" s="831">
        <v>153.04361399999999</v>
      </c>
      <c r="F207" s="831">
        <v>99.187717000000006</v>
      </c>
      <c r="G207" s="831">
        <v>99.187717000000006</v>
      </c>
      <c r="H207" s="831">
        <v>90.666222000000005</v>
      </c>
      <c r="I207" s="831">
        <v>90.506157000000002</v>
      </c>
      <c r="J207" s="832">
        <v>-24.035817411875399</v>
      </c>
      <c r="K207" s="832">
        <v>-35.1899014878203</v>
      </c>
    </row>
    <row r="208" spans="1:11" x14ac:dyDescent="0.2">
      <c r="A208" s="828" t="s">
        <v>2</v>
      </c>
      <c r="B208" s="829">
        <v>18977.597074000001</v>
      </c>
      <c r="C208" s="829">
        <v>7224.6443429999999</v>
      </c>
      <c r="D208" s="829">
        <v>18498.121655999999</v>
      </c>
      <c r="E208" s="829">
        <v>12748.107421999999</v>
      </c>
      <c r="F208" s="829">
        <v>20367.620369</v>
      </c>
      <c r="G208" s="829">
        <v>19795.024530999999</v>
      </c>
      <c r="H208" s="829">
        <v>23568.638728999998</v>
      </c>
      <c r="I208" s="829">
        <v>24634.560554</v>
      </c>
      <c r="J208" s="829">
        <v>7.0109976521823798</v>
      </c>
      <c r="K208" s="829">
        <v>55.278143458681598</v>
      </c>
    </row>
    <row r="209" spans="1:15" x14ac:dyDescent="0.2">
      <c r="A209" s="830" t="s">
        <v>157</v>
      </c>
      <c r="B209" s="831">
        <v>6471.6244210000004</v>
      </c>
      <c r="C209" s="831">
        <v>3429.9533499999998</v>
      </c>
      <c r="D209" s="831">
        <v>6631.3128740000002</v>
      </c>
      <c r="E209" s="831">
        <v>4316.5546100000001</v>
      </c>
      <c r="F209" s="831">
        <v>7489.799591</v>
      </c>
      <c r="G209" s="831">
        <v>6993.4890889999997</v>
      </c>
      <c r="H209" s="831">
        <v>11721.713038</v>
      </c>
      <c r="I209" s="831">
        <v>12627.498459</v>
      </c>
      <c r="J209" s="832">
        <v>5.4616065005772301</v>
      </c>
      <c r="K209" s="832">
        <v>62.015536020289098</v>
      </c>
    </row>
    <row r="210" spans="1:15" x14ac:dyDescent="0.2">
      <c r="A210" s="830" t="s">
        <v>158</v>
      </c>
      <c r="B210" s="831">
        <v>12505.972653000001</v>
      </c>
      <c r="C210" s="831">
        <v>3794.6909930000002</v>
      </c>
      <c r="D210" s="831">
        <v>11866.808782</v>
      </c>
      <c r="E210" s="831">
        <v>8431.5528119999999</v>
      </c>
      <c r="F210" s="831">
        <v>12877.820777999999</v>
      </c>
      <c r="G210" s="831">
        <v>12801.535442</v>
      </c>
      <c r="H210" s="831">
        <v>11846.925691</v>
      </c>
      <c r="I210" s="831">
        <v>12007.062094999999</v>
      </c>
      <c r="J210" s="832">
        <v>7.8768157233461702</v>
      </c>
      <c r="K210" s="832">
        <v>51.828918438137897</v>
      </c>
    </row>
    <row r="211" spans="1:15" x14ac:dyDescent="0.2">
      <c r="A211" s="828" t="s">
        <v>1</v>
      </c>
      <c r="B211" s="829">
        <v>298816.79315699998</v>
      </c>
      <c r="C211" s="829">
        <v>295968.51857299998</v>
      </c>
      <c r="D211" s="829">
        <v>303050.316124</v>
      </c>
      <c r="E211" s="829">
        <v>298979.86772600003</v>
      </c>
      <c r="F211" s="829">
        <v>305437.48320000002</v>
      </c>
      <c r="G211" s="829">
        <v>305437.48320000002</v>
      </c>
      <c r="H211" s="829">
        <v>325224.48320000002</v>
      </c>
      <c r="I211" s="829">
        <v>330585.78320000001</v>
      </c>
      <c r="J211" s="829">
        <v>0.78771311197816396</v>
      </c>
      <c r="K211" s="829">
        <v>2.1598830460110001</v>
      </c>
    </row>
    <row r="212" spans="1:15" x14ac:dyDescent="0.2">
      <c r="A212" s="830" t="s">
        <v>159</v>
      </c>
      <c r="B212" s="831">
        <v>72829.338000000003</v>
      </c>
      <c r="C212" s="831">
        <v>71617.439591999995</v>
      </c>
      <c r="D212" s="831">
        <v>74242.66</v>
      </c>
      <c r="E212" s="831">
        <v>74848.661552000005</v>
      </c>
      <c r="F212" s="831">
        <v>72230.013000000006</v>
      </c>
      <c r="G212" s="831">
        <v>72230.013000000006</v>
      </c>
      <c r="H212" s="831">
        <v>71767.013000000006</v>
      </c>
      <c r="I212" s="831">
        <v>67945.312999999995</v>
      </c>
      <c r="J212" s="832">
        <v>-2.7109036772119999</v>
      </c>
      <c r="K212" s="832">
        <v>-3.49859102046966</v>
      </c>
    </row>
    <row r="213" spans="1:15" x14ac:dyDescent="0.2">
      <c r="A213" s="830" t="s">
        <v>160</v>
      </c>
      <c r="B213" s="831">
        <v>225987.45515699999</v>
      </c>
      <c r="C213" s="831">
        <v>224351.078981</v>
      </c>
      <c r="D213" s="831">
        <v>228807.656124</v>
      </c>
      <c r="E213" s="831">
        <v>224131.20617399999</v>
      </c>
      <c r="F213" s="831">
        <v>233207.47020000001</v>
      </c>
      <c r="G213" s="831">
        <v>233207.47020000001</v>
      </c>
      <c r="H213" s="831">
        <v>253457.47020000001</v>
      </c>
      <c r="I213" s="831">
        <v>262640.47019999998</v>
      </c>
      <c r="J213" s="832">
        <v>1.92293131730503</v>
      </c>
      <c r="K213" s="832">
        <v>4.0495316029102399</v>
      </c>
    </row>
    <row r="214" spans="1:15" x14ac:dyDescent="0.2">
      <c r="A214" s="838" t="s">
        <v>0</v>
      </c>
      <c r="B214" s="839">
        <v>869319.29305500002</v>
      </c>
      <c r="C214" s="839">
        <v>873531.36362524994</v>
      </c>
      <c r="D214" s="839">
        <v>904314.45968900004</v>
      </c>
      <c r="E214" s="839">
        <v>897495.64381012996</v>
      </c>
      <c r="F214" s="839">
        <v>907075.73030000005</v>
      </c>
      <c r="G214" s="839">
        <v>907402.63992099999</v>
      </c>
      <c r="H214" s="839">
        <v>933017.84143499995</v>
      </c>
      <c r="I214" s="839">
        <v>937080.02204199997</v>
      </c>
      <c r="J214" s="840">
        <v>0.34149406756827699</v>
      </c>
      <c r="K214" s="840">
        <v>1.1038489355571499</v>
      </c>
    </row>
    <row r="215" spans="1:15" ht="46.15" customHeight="1" x14ac:dyDescent="0.2">
      <c r="A215" s="880" t="s">
        <v>1828</v>
      </c>
      <c r="B215" s="881"/>
      <c r="C215" s="881"/>
      <c r="D215" s="881"/>
      <c r="E215" s="881"/>
      <c r="F215" s="881"/>
      <c r="G215" s="881"/>
      <c r="H215" s="881"/>
      <c r="I215" s="881"/>
      <c r="J215" s="881"/>
      <c r="K215" s="882"/>
      <c r="N215" s="837"/>
      <c r="O215" s="837"/>
    </row>
    <row r="216" spans="1:15" ht="31.9" customHeight="1" x14ac:dyDescent="0.2">
      <c r="A216" s="877" t="s">
        <v>1833</v>
      </c>
      <c r="B216" s="878"/>
      <c r="C216" s="878"/>
      <c r="D216" s="878"/>
      <c r="E216" s="878"/>
      <c r="F216" s="878"/>
      <c r="G216" s="878"/>
      <c r="H216" s="878"/>
      <c r="I216" s="878"/>
      <c r="J216" s="878"/>
      <c r="K216" s="879"/>
      <c r="N216" s="533"/>
    </row>
  </sheetData>
  <mergeCells count="10">
    <mergeCell ref="A216:K216"/>
    <mergeCell ref="A215:K215"/>
    <mergeCell ref="A1:K1"/>
    <mergeCell ref="A2:K2"/>
    <mergeCell ref="A3:A4"/>
    <mergeCell ref="B3:C3"/>
    <mergeCell ref="D3:E3"/>
    <mergeCell ref="F3:I3"/>
    <mergeCell ref="J3:J4"/>
    <mergeCell ref="K3:K4"/>
  </mergeCells>
  <pageMargins left="0.70866141732283472" right="0.70866141732283472" top="0.74803149606299213" bottom="0.74803149606299213" header="0.31496062992125984" footer="0.31496062992125984"/>
  <pageSetup paperSize="9" scale="4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5"/>
  <sheetViews>
    <sheetView zoomScaleNormal="100" workbookViewId="0">
      <selection sqref="A1:H1"/>
    </sheetView>
  </sheetViews>
  <sheetFormatPr defaultColWidth="9.140625" defaultRowHeight="12.75" x14ac:dyDescent="0.2"/>
  <cols>
    <col min="1" max="1" width="56.7109375" style="405" customWidth="1"/>
    <col min="2" max="5" width="15.7109375" style="405" customWidth="1"/>
    <col min="6" max="8" width="16.42578125" style="405" customWidth="1"/>
    <col min="9" max="16384" width="9.140625" style="405"/>
  </cols>
  <sheetData>
    <row r="1" spans="1:8" s="404" customFormat="1" ht="28.7" customHeight="1" x14ac:dyDescent="0.15">
      <c r="A1" s="891" t="s">
        <v>300</v>
      </c>
      <c r="B1" s="892"/>
      <c r="C1" s="892"/>
      <c r="D1" s="892"/>
      <c r="E1" s="892"/>
      <c r="F1" s="892"/>
      <c r="G1" s="892"/>
      <c r="H1" s="893"/>
    </row>
    <row r="2" spans="1:8" s="404" customFormat="1" ht="51" customHeight="1" thickBot="1" x14ac:dyDescent="0.2">
      <c r="A2" s="900" t="s">
        <v>1687</v>
      </c>
      <c r="B2" s="901"/>
      <c r="C2" s="901"/>
      <c r="D2" s="901"/>
      <c r="E2" s="901"/>
      <c r="F2" s="901"/>
      <c r="G2" s="901"/>
      <c r="H2" s="902"/>
    </row>
    <row r="3" spans="1:8" s="404" customFormat="1" ht="35.25" customHeight="1" x14ac:dyDescent="0.15">
      <c r="A3" s="903" t="s">
        <v>454</v>
      </c>
      <c r="B3" s="645" t="s">
        <v>542</v>
      </c>
      <c r="C3" s="645" t="s">
        <v>612</v>
      </c>
      <c r="D3" s="685" t="s">
        <v>613</v>
      </c>
      <c r="E3" s="646" t="s">
        <v>630</v>
      </c>
      <c r="F3" s="873" t="s">
        <v>1827</v>
      </c>
      <c r="G3" s="875"/>
      <c r="H3" s="876"/>
    </row>
    <row r="4" spans="1:8" s="404" customFormat="1" ht="89.25" customHeight="1" x14ac:dyDescent="0.15">
      <c r="A4" s="904"/>
      <c r="B4" s="540" t="s">
        <v>558</v>
      </c>
      <c r="C4" s="540" t="s">
        <v>558</v>
      </c>
      <c r="D4" s="540" t="s">
        <v>558</v>
      </c>
      <c r="E4" s="538" t="s">
        <v>559</v>
      </c>
      <c r="F4" s="539" t="s">
        <v>1686</v>
      </c>
      <c r="G4" s="539" t="s">
        <v>1674</v>
      </c>
      <c r="H4" s="539" t="s">
        <v>1676</v>
      </c>
    </row>
    <row r="5" spans="1:8" ht="30" x14ac:dyDescent="0.2">
      <c r="A5" s="707" t="s">
        <v>32</v>
      </c>
      <c r="B5" s="411">
        <v>2222.1353750399999</v>
      </c>
      <c r="C5" s="411">
        <v>2526.0177121199999</v>
      </c>
      <c r="D5" s="411">
        <v>2264.9370766000002</v>
      </c>
      <c r="E5" s="411">
        <v>2346.2828049999998</v>
      </c>
      <c r="F5" s="411">
        <v>2350.0103039999999</v>
      </c>
      <c r="G5" s="411">
        <v>2338.9479030000002</v>
      </c>
      <c r="H5" s="411">
        <v>2352.2381329999998</v>
      </c>
    </row>
    <row r="6" spans="1:8" ht="15" x14ac:dyDescent="0.2">
      <c r="A6" s="708" t="s">
        <v>36</v>
      </c>
      <c r="B6" s="408">
        <v>1753.38532104</v>
      </c>
      <c r="C6" s="408">
        <v>1742.09523612</v>
      </c>
      <c r="D6" s="408">
        <v>1742.1412786000001</v>
      </c>
      <c r="E6" s="408">
        <v>1742.2121950000001</v>
      </c>
      <c r="F6" s="408">
        <v>1742.711671</v>
      </c>
      <c r="G6" s="408">
        <v>1743.011671</v>
      </c>
      <c r="H6" s="408">
        <v>1743.211671</v>
      </c>
    </row>
    <row r="7" spans="1:8" ht="15" x14ac:dyDescent="0.2">
      <c r="A7" s="708" t="s">
        <v>38</v>
      </c>
      <c r="B7" s="408">
        <v>468.75005399999998</v>
      </c>
      <c r="C7" s="408">
        <v>783.92247599999996</v>
      </c>
      <c r="D7" s="408">
        <v>522.79579799999999</v>
      </c>
      <c r="E7" s="408">
        <v>604.07060999999999</v>
      </c>
      <c r="F7" s="408">
        <v>607.298633</v>
      </c>
      <c r="G7" s="408">
        <v>595.93623200000002</v>
      </c>
      <c r="H7" s="408">
        <v>609.02646200000004</v>
      </c>
    </row>
    <row r="8" spans="1:8" ht="30" x14ac:dyDescent="0.2">
      <c r="A8" s="709" t="s">
        <v>31</v>
      </c>
      <c r="B8" s="412">
        <v>733.62207182999987</v>
      </c>
      <c r="C8" s="412">
        <v>716.14089282999987</v>
      </c>
      <c r="D8" s="412">
        <v>746.85875181999995</v>
      </c>
      <c r="E8" s="412">
        <v>668.84986400000003</v>
      </c>
      <c r="F8" s="412">
        <v>661.16572299999996</v>
      </c>
      <c r="G8" s="412">
        <v>614.92442300000005</v>
      </c>
      <c r="H8" s="412">
        <v>606.20286699999997</v>
      </c>
    </row>
    <row r="9" spans="1:8" ht="45" x14ac:dyDescent="0.2">
      <c r="A9" s="708" t="s">
        <v>1716</v>
      </c>
      <c r="B9" s="408">
        <v>733.62207182999987</v>
      </c>
      <c r="C9" s="408">
        <v>716.14089282999987</v>
      </c>
      <c r="D9" s="408">
        <v>746.85875181999995</v>
      </c>
      <c r="E9" s="408">
        <v>668.84986400000003</v>
      </c>
      <c r="F9" s="408">
        <v>661.16572299999996</v>
      </c>
      <c r="G9" s="408">
        <v>614.92442300000005</v>
      </c>
      <c r="H9" s="408">
        <v>606.20286699999997</v>
      </c>
    </row>
    <row r="10" spans="1:8" ht="15" x14ac:dyDescent="0.2">
      <c r="A10" s="709" t="s">
        <v>30</v>
      </c>
      <c r="B10" s="412">
        <v>116145.87202829</v>
      </c>
      <c r="C10" s="412">
        <v>119212.78506841999</v>
      </c>
      <c r="D10" s="412">
        <v>119067.39780875</v>
      </c>
      <c r="E10" s="412">
        <v>119361.974294</v>
      </c>
      <c r="F10" s="412">
        <v>123842.11257500001</v>
      </c>
      <c r="G10" s="412">
        <v>125269.805798</v>
      </c>
      <c r="H10" s="412">
        <v>127057.242147</v>
      </c>
    </row>
    <row r="11" spans="1:8" ht="15" x14ac:dyDescent="0.2">
      <c r="A11" s="708" t="s">
        <v>40</v>
      </c>
      <c r="B11" s="408">
        <v>1982.21991265</v>
      </c>
      <c r="C11" s="408">
        <v>2039.7839093099999</v>
      </c>
      <c r="D11" s="408">
        <v>2024.6515706</v>
      </c>
      <c r="E11" s="408">
        <v>3150.87446</v>
      </c>
      <c r="F11" s="408">
        <v>2320.9529240000002</v>
      </c>
      <c r="G11" s="408">
        <v>2318.7936669999999</v>
      </c>
      <c r="H11" s="408">
        <v>2100.0700689999999</v>
      </c>
    </row>
    <row r="12" spans="1:8" ht="30" x14ac:dyDescent="0.2">
      <c r="A12" s="708" t="s">
        <v>565</v>
      </c>
      <c r="B12" s="408">
        <v>28322.4783216</v>
      </c>
      <c r="C12" s="408">
        <v>27573.160315280002</v>
      </c>
      <c r="D12" s="408">
        <v>28514.207730959999</v>
      </c>
      <c r="E12" s="408">
        <v>28241.276948999999</v>
      </c>
      <c r="F12" s="408">
        <v>30336.560251999999</v>
      </c>
      <c r="G12" s="408">
        <v>30313.760252</v>
      </c>
      <c r="H12" s="408">
        <v>29978.760252</v>
      </c>
    </row>
    <row r="13" spans="1:8" ht="15" x14ac:dyDescent="0.2">
      <c r="A13" s="708" t="s">
        <v>45</v>
      </c>
      <c r="B13" s="408">
        <v>71361.503738119995</v>
      </c>
      <c r="C13" s="408">
        <v>74817.003540260004</v>
      </c>
      <c r="D13" s="408">
        <v>73740.079041689998</v>
      </c>
      <c r="E13" s="408">
        <v>74408.641327999998</v>
      </c>
      <c r="F13" s="408">
        <v>77168.889018999995</v>
      </c>
      <c r="G13" s="408">
        <v>78447.326000000001</v>
      </c>
      <c r="H13" s="408">
        <v>80273.107999999993</v>
      </c>
    </row>
    <row r="14" spans="1:8" ht="15" x14ac:dyDescent="0.2">
      <c r="A14" s="708" t="s">
        <v>325</v>
      </c>
      <c r="B14" s="408">
        <v>2196.1116201599998</v>
      </c>
      <c r="C14" s="408">
        <v>1980.5510687000001</v>
      </c>
      <c r="D14" s="408">
        <v>1970.41737455</v>
      </c>
      <c r="E14" s="408">
        <v>1872.526359</v>
      </c>
      <c r="F14" s="408">
        <v>1798.740211</v>
      </c>
      <c r="G14" s="408">
        <v>1964.3112080000001</v>
      </c>
      <c r="H14" s="408">
        <v>1958.7612079999999</v>
      </c>
    </row>
    <row r="15" spans="1:8" ht="15" x14ac:dyDescent="0.2">
      <c r="A15" s="708" t="s">
        <v>433</v>
      </c>
      <c r="B15" s="408">
        <v>32.196031720000001</v>
      </c>
      <c r="C15" s="408">
        <v>28.949256869999999</v>
      </c>
      <c r="D15" s="408">
        <v>26.338267569999999</v>
      </c>
      <c r="E15" s="408">
        <v>35.355082000000003</v>
      </c>
      <c r="F15" s="408">
        <v>35.440424</v>
      </c>
      <c r="G15" s="408">
        <v>35.437317999999998</v>
      </c>
      <c r="H15" s="408">
        <v>35.434463000000001</v>
      </c>
    </row>
    <row r="16" spans="1:8" ht="30" x14ac:dyDescent="0.2">
      <c r="A16" s="708" t="s">
        <v>566</v>
      </c>
      <c r="B16" s="408">
        <v>311.32250499000003</v>
      </c>
      <c r="C16" s="408">
        <v>87.737404720000001</v>
      </c>
      <c r="D16" s="408">
        <v>210.79640183999999</v>
      </c>
      <c r="E16" s="408">
        <v>222.02108699999999</v>
      </c>
      <c r="F16" s="408">
        <v>70.136598000000006</v>
      </c>
      <c r="G16" s="408">
        <v>70.422224999999997</v>
      </c>
      <c r="H16" s="408">
        <v>107.652151</v>
      </c>
    </row>
    <row r="17" spans="1:8" ht="30" x14ac:dyDescent="0.2">
      <c r="A17" s="708" t="s">
        <v>567</v>
      </c>
      <c r="B17" s="408">
        <v>11940.03989905</v>
      </c>
      <c r="C17" s="408">
        <v>12685.59957328</v>
      </c>
      <c r="D17" s="408">
        <v>12580.90742154</v>
      </c>
      <c r="E17" s="408">
        <v>11431.279028999999</v>
      </c>
      <c r="F17" s="408">
        <v>12111.393147000001</v>
      </c>
      <c r="G17" s="408">
        <v>12119.755128000001</v>
      </c>
      <c r="H17" s="408">
        <v>12603.456004</v>
      </c>
    </row>
    <row r="18" spans="1:8" ht="15" x14ac:dyDescent="0.2">
      <c r="A18" s="709" t="s">
        <v>29</v>
      </c>
      <c r="B18" s="412">
        <v>23657.589567700001</v>
      </c>
      <c r="C18" s="412">
        <v>23594.424066209998</v>
      </c>
      <c r="D18" s="412">
        <v>24334.810657329999</v>
      </c>
      <c r="E18" s="412">
        <v>24016.72143302</v>
      </c>
      <c r="F18" s="412">
        <v>25491.099616</v>
      </c>
      <c r="G18" s="412">
        <v>27300.092347000002</v>
      </c>
      <c r="H18" s="412">
        <v>28339.891930000002</v>
      </c>
    </row>
    <row r="19" spans="1:8" ht="15" x14ac:dyDescent="0.2">
      <c r="A19" s="708" t="s">
        <v>329</v>
      </c>
      <c r="B19" s="408">
        <v>5.7991653100000002</v>
      </c>
      <c r="C19" s="408">
        <v>6.2668929599999998</v>
      </c>
      <c r="D19" s="408">
        <v>6.88995829</v>
      </c>
      <c r="E19" s="408">
        <v>6.5862139700000002</v>
      </c>
      <c r="F19" s="408">
        <v>7.5208349999999999</v>
      </c>
      <c r="G19" s="408">
        <v>7.6673099999999996</v>
      </c>
      <c r="H19" s="408">
        <v>7.7732289999999997</v>
      </c>
    </row>
    <row r="20" spans="1:8" ht="15" x14ac:dyDescent="0.2">
      <c r="A20" s="708" t="s">
        <v>330</v>
      </c>
      <c r="B20" s="408">
        <v>984.30697310999994</v>
      </c>
      <c r="C20" s="408">
        <v>1127.73012167</v>
      </c>
      <c r="D20" s="408">
        <v>1225.1086753</v>
      </c>
      <c r="E20" s="408">
        <v>1141.589653</v>
      </c>
      <c r="F20" s="408">
        <v>1182.710366</v>
      </c>
      <c r="G20" s="408">
        <v>1184.7077870000001</v>
      </c>
      <c r="H20" s="408">
        <v>1182.200677</v>
      </c>
    </row>
    <row r="21" spans="1:8" ht="15" x14ac:dyDescent="0.2">
      <c r="A21" s="708" t="s">
        <v>331</v>
      </c>
      <c r="B21" s="408">
        <v>33.730487279999998</v>
      </c>
      <c r="C21" s="408">
        <v>34.653201760000002</v>
      </c>
      <c r="D21" s="408">
        <v>35.929453520000003</v>
      </c>
      <c r="E21" s="408">
        <v>34.884653999999998</v>
      </c>
      <c r="F21" s="408">
        <v>36.089027000000002</v>
      </c>
      <c r="G21" s="408">
        <v>36.019776999999998</v>
      </c>
      <c r="H21" s="408">
        <v>35.733432000000001</v>
      </c>
    </row>
    <row r="22" spans="1:8" ht="15" x14ac:dyDescent="0.2">
      <c r="A22" s="708" t="s">
        <v>332</v>
      </c>
      <c r="B22" s="408">
        <v>523.31924083000001</v>
      </c>
      <c r="C22" s="408">
        <v>536.39054581000005</v>
      </c>
      <c r="D22" s="408">
        <v>529.40350550000005</v>
      </c>
      <c r="E22" s="408">
        <v>428.05742600000002</v>
      </c>
      <c r="F22" s="408">
        <v>392.13057600000002</v>
      </c>
      <c r="G22" s="408">
        <v>390.964946</v>
      </c>
      <c r="H22" s="408">
        <v>390.94811199999998</v>
      </c>
    </row>
    <row r="23" spans="1:8" ht="15" x14ac:dyDescent="0.2">
      <c r="A23" s="708" t="s">
        <v>52</v>
      </c>
      <c r="B23" s="408">
        <v>26.949795609999999</v>
      </c>
      <c r="C23" s="408">
        <v>20.468627390000002</v>
      </c>
      <c r="D23" s="408">
        <v>27.468990089999998</v>
      </c>
      <c r="E23" s="408">
        <v>24.854607999999999</v>
      </c>
      <c r="F23" s="408">
        <v>22.946809999999999</v>
      </c>
      <c r="G23" s="408">
        <v>22.938794000000001</v>
      </c>
      <c r="H23" s="408">
        <v>16.932527</v>
      </c>
    </row>
    <row r="24" spans="1:8" ht="15" x14ac:dyDescent="0.2">
      <c r="A24" s="708" t="s">
        <v>333</v>
      </c>
      <c r="B24" s="408">
        <v>34.127714920000003</v>
      </c>
      <c r="C24" s="408">
        <v>182.37470199000001</v>
      </c>
      <c r="D24" s="408">
        <v>62.18055313</v>
      </c>
      <c r="E24" s="408">
        <v>82.474069999999998</v>
      </c>
      <c r="F24" s="408">
        <v>65.102429999999998</v>
      </c>
      <c r="G24" s="408">
        <v>66.553259999999995</v>
      </c>
      <c r="H24" s="408">
        <v>75.046672999999998</v>
      </c>
    </row>
    <row r="25" spans="1:8" ht="15" x14ac:dyDescent="0.2">
      <c r="A25" s="708" t="s">
        <v>1752</v>
      </c>
      <c r="B25" s="408">
        <v>111.73497836999999</v>
      </c>
      <c r="C25" s="408">
        <v>123.90435617999999</v>
      </c>
      <c r="D25" s="408">
        <v>134.46315838000001</v>
      </c>
      <c r="E25" s="408">
        <v>155.88173900000001</v>
      </c>
      <c r="F25" s="408">
        <v>167.391752</v>
      </c>
      <c r="G25" s="408">
        <v>147.61351500000001</v>
      </c>
      <c r="H25" s="408">
        <v>146.713798</v>
      </c>
    </row>
    <row r="26" spans="1:8" ht="15" x14ac:dyDescent="0.2">
      <c r="A26" s="708" t="s">
        <v>55</v>
      </c>
      <c r="B26" s="408">
        <v>20559.201876399999</v>
      </c>
      <c r="C26" s="408">
        <v>20201.133366620001</v>
      </c>
      <c r="D26" s="408">
        <v>20946.32730877</v>
      </c>
      <c r="E26" s="408">
        <v>20671.706416000001</v>
      </c>
      <c r="F26" s="408">
        <v>21361.706416000001</v>
      </c>
      <c r="G26" s="408">
        <v>24087.006416</v>
      </c>
      <c r="H26" s="408">
        <v>25167.006416</v>
      </c>
    </row>
    <row r="27" spans="1:8" ht="15" x14ac:dyDescent="0.2">
      <c r="A27" s="708" t="s">
        <v>56</v>
      </c>
      <c r="B27" s="408">
        <v>640.6241473</v>
      </c>
      <c r="C27" s="408">
        <v>673.73008382</v>
      </c>
      <c r="D27" s="408">
        <v>638.13593297</v>
      </c>
      <c r="E27" s="408">
        <v>761.16149299999995</v>
      </c>
      <c r="F27" s="408">
        <v>1519.6299959999999</v>
      </c>
      <c r="G27" s="408">
        <v>622.15168800000004</v>
      </c>
      <c r="H27" s="408">
        <v>581.03191400000003</v>
      </c>
    </row>
    <row r="28" spans="1:8" ht="30" x14ac:dyDescent="0.2">
      <c r="A28" s="708" t="s">
        <v>335</v>
      </c>
      <c r="B28" s="408">
        <v>161.3995827</v>
      </c>
      <c r="C28" s="408">
        <v>98.604328179999996</v>
      </c>
      <c r="D28" s="408">
        <v>132.25481889</v>
      </c>
      <c r="E28" s="408">
        <v>86.273517999999996</v>
      </c>
      <c r="F28" s="408">
        <v>106.10686099999999</v>
      </c>
      <c r="G28" s="408">
        <v>95.240847000000002</v>
      </c>
      <c r="H28" s="408">
        <v>97.479915000000005</v>
      </c>
    </row>
    <row r="29" spans="1:8" ht="15" x14ac:dyDescent="0.2">
      <c r="A29" s="708" t="s">
        <v>336</v>
      </c>
      <c r="B29" s="408">
        <v>552.00028586999997</v>
      </c>
      <c r="C29" s="408">
        <v>560.25483622000002</v>
      </c>
      <c r="D29" s="408">
        <v>564.46008129999996</v>
      </c>
      <c r="E29" s="408">
        <v>596.76329099999998</v>
      </c>
      <c r="F29" s="408">
        <v>605.49260800000002</v>
      </c>
      <c r="G29" s="408">
        <v>615.03486599999997</v>
      </c>
      <c r="H29" s="408">
        <v>614.84787900000003</v>
      </c>
    </row>
    <row r="30" spans="1:8" ht="30" x14ac:dyDescent="0.2">
      <c r="A30" s="708" t="s">
        <v>337</v>
      </c>
      <c r="B30" s="408">
        <v>17.918475950000001</v>
      </c>
      <c r="C30" s="408">
        <v>21.24918387</v>
      </c>
      <c r="D30" s="408">
        <v>19.784842640000001</v>
      </c>
      <c r="E30" s="408">
        <v>18.674745049999999</v>
      </c>
      <c r="F30" s="408">
        <v>16.710628</v>
      </c>
      <c r="G30" s="408">
        <v>16.706261000000001</v>
      </c>
      <c r="H30" s="408">
        <v>16.696480000000001</v>
      </c>
    </row>
    <row r="31" spans="1:8" ht="15" x14ac:dyDescent="0.2">
      <c r="A31" s="708" t="s">
        <v>338</v>
      </c>
      <c r="B31" s="408">
        <v>3.9099514100000001</v>
      </c>
      <c r="C31" s="408">
        <v>3.8956103799999999</v>
      </c>
      <c r="D31" s="408">
        <v>4.3500307100000004</v>
      </c>
      <c r="E31" s="408">
        <v>4.0499799999999997</v>
      </c>
      <c r="F31" s="408">
        <v>4.0087010000000003</v>
      </c>
      <c r="G31" s="408">
        <v>3.9353229999999999</v>
      </c>
      <c r="H31" s="408">
        <v>3.9329770000000002</v>
      </c>
    </row>
    <row r="32" spans="1:8" ht="30" x14ac:dyDescent="0.2">
      <c r="A32" s="708" t="s">
        <v>568</v>
      </c>
      <c r="B32" s="408">
        <v>2.5668926399999998</v>
      </c>
      <c r="C32" s="408">
        <v>3.7682093600000002</v>
      </c>
      <c r="D32" s="408">
        <v>8.0533478400000007</v>
      </c>
      <c r="E32" s="408">
        <v>3.7636259999999999</v>
      </c>
      <c r="F32" s="408">
        <v>3.55261</v>
      </c>
      <c r="G32" s="408">
        <v>3.5515569999999999</v>
      </c>
      <c r="H32" s="408">
        <v>3.547901</v>
      </c>
    </row>
    <row r="33" spans="1:8" ht="15" x14ac:dyDescent="0.2">
      <c r="A33" s="709" t="s">
        <v>28</v>
      </c>
      <c r="B33" s="412">
        <v>20340.440803490001</v>
      </c>
      <c r="C33" s="412">
        <v>21319.38253255</v>
      </c>
      <c r="D33" s="412">
        <v>22290.696007859999</v>
      </c>
      <c r="E33" s="412">
        <v>21486.696682000002</v>
      </c>
      <c r="F33" s="412">
        <v>22586.815205999999</v>
      </c>
      <c r="G33" s="412">
        <v>22192.187411999999</v>
      </c>
      <c r="H33" s="412">
        <v>22098.112667000001</v>
      </c>
    </row>
    <row r="34" spans="1:8" ht="30" x14ac:dyDescent="0.2">
      <c r="A34" s="708" t="s">
        <v>57</v>
      </c>
      <c r="B34" s="408">
        <v>6537.6262310800003</v>
      </c>
      <c r="C34" s="408">
        <v>6700.9102849499996</v>
      </c>
      <c r="D34" s="408">
        <v>6974.9282430000003</v>
      </c>
      <c r="E34" s="408">
        <v>6671.922251</v>
      </c>
      <c r="F34" s="408">
        <v>6567.7614400000002</v>
      </c>
      <c r="G34" s="408">
        <v>6600.444039</v>
      </c>
      <c r="H34" s="408">
        <v>6646.3962979999997</v>
      </c>
    </row>
    <row r="35" spans="1:8" ht="15" x14ac:dyDescent="0.2">
      <c r="A35" s="708" t="s">
        <v>58</v>
      </c>
      <c r="B35" s="408">
        <v>5248.8064451</v>
      </c>
      <c r="C35" s="408">
        <v>5546.2806138200003</v>
      </c>
      <c r="D35" s="408">
        <v>5857.07527269</v>
      </c>
      <c r="E35" s="408">
        <v>5474.2195119999997</v>
      </c>
      <c r="F35" s="408">
        <v>5433.0799539999998</v>
      </c>
      <c r="G35" s="408">
        <v>5178.8794669999997</v>
      </c>
      <c r="H35" s="408">
        <v>5117.4318469999998</v>
      </c>
    </row>
    <row r="36" spans="1:8" ht="15" x14ac:dyDescent="0.2">
      <c r="A36" s="708" t="s">
        <v>618</v>
      </c>
      <c r="B36" s="408">
        <v>2217.8937741</v>
      </c>
      <c r="C36" s="408">
        <v>2235.2681916400002</v>
      </c>
      <c r="D36" s="408">
        <v>2349.65847562</v>
      </c>
      <c r="E36" s="408">
        <v>2156.6304829999999</v>
      </c>
      <c r="F36" s="408">
        <v>2131.2426620000001</v>
      </c>
      <c r="G36" s="408">
        <v>2036.4236289999999</v>
      </c>
      <c r="H36" s="408">
        <v>1986.184207</v>
      </c>
    </row>
    <row r="37" spans="1:8" ht="15" x14ac:dyDescent="0.2">
      <c r="A37" s="708" t="s">
        <v>60</v>
      </c>
      <c r="B37" s="408">
        <v>2832.6085351400002</v>
      </c>
      <c r="C37" s="408">
        <v>2803.6524894300001</v>
      </c>
      <c r="D37" s="408">
        <v>3047.9993392000001</v>
      </c>
      <c r="E37" s="408">
        <v>2826.7408479999999</v>
      </c>
      <c r="F37" s="408">
        <v>2785.8597770000001</v>
      </c>
      <c r="G37" s="408">
        <v>2738.3935369999999</v>
      </c>
      <c r="H37" s="408">
        <v>2703.3302640000002</v>
      </c>
    </row>
    <row r="38" spans="1:8" ht="30" x14ac:dyDescent="0.2">
      <c r="A38" s="708" t="s">
        <v>62</v>
      </c>
      <c r="B38" s="408">
        <v>3503.5058180699998</v>
      </c>
      <c r="C38" s="408">
        <v>4033.2709527100001</v>
      </c>
      <c r="D38" s="408">
        <v>4061.03467735</v>
      </c>
      <c r="E38" s="408">
        <v>3359.9362679999999</v>
      </c>
      <c r="F38" s="408">
        <v>4360.1240529999995</v>
      </c>
      <c r="G38" s="408">
        <v>4788.0467399999998</v>
      </c>
      <c r="H38" s="408">
        <v>4794.7700510000004</v>
      </c>
    </row>
    <row r="39" spans="1:8" ht="15" x14ac:dyDescent="0.2">
      <c r="A39" s="708" t="s">
        <v>569</v>
      </c>
      <c r="B39" s="408">
        <v>0</v>
      </c>
      <c r="C39" s="408">
        <v>0</v>
      </c>
      <c r="D39" s="408">
        <v>0</v>
      </c>
      <c r="E39" s="408">
        <v>997.24731999999995</v>
      </c>
      <c r="F39" s="408">
        <v>1308.7473199999999</v>
      </c>
      <c r="G39" s="408">
        <v>850</v>
      </c>
      <c r="H39" s="408">
        <v>850</v>
      </c>
    </row>
    <row r="40" spans="1:8" ht="15" x14ac:dyDescent="0.2">
      <c r="A40" s="709" t="s">
        <v>27</v>
      </c>
      <c r="B40" s="412">
        <v>8023.9422511700004</v>
      </c>
      <c r="C40" s="412">
        <v>8372.1356640600006</v>
      </c>
      <c r="D40" s="412">
        <v>8800.9695566400005</v>
      </c>
      <c r="E40" s="412">
        <v>9006.7809570000009</v>
      </c>
      <c r="F40" s="412">
        <v>9153.4370870000002</v>
      </c>
      <c r="G40" s="412">
        <v>9110.6037639999995</v>
      </c>
      <c r="H40" s="412">
        <v>9009.6454749999994</v>
      </c>
    </row>
    <row r="41" spans="1:8" ht="15" x14ac:dyDescent="0.2">
      <c r="A41" s="708" t="s">
        <v>65</v>
      </c>
      <c r="B41" s="408">
        <v>2760.4180525900001</v>
      </c>
      <c r="C41" s="408">
        <v>2770.1256023800001</v>
      </c>
      <c r="D41" s="408">
        <v>2922.3798655199998</v>
      </c>
      <c r="E41" s="408">
        <v>2985.8250899999998</v>
      </c>
      <c r="F41" s="408">
        <v>3005.6824569999999</v>
      </c>
      <c r="G41" s="408">
        <v>3016.7607619999999</v>
      </c>
      <c r="H41" s="408">
        <v>2979.8852590000001</v>
      </c>
    </row>
    <row r="42" spans="1:8" ht="15" x14ac:dyDescent="0.2">
      <c r="A42" s="708" t="s">
        <v>66</v>
      </c>
      <c r="B42" s="408">
        <v>3628.6228107299999</v>
      </c>
      <c r="C42" s="408">
        <v>3786.9517905299999</v>
      </c>
      <c r="D42" s="408">
        <v>3987.7278673000001</v>
      </c>
      <c r="E42" s="408">
        <v>4158.6821829999999</v>
      </c>
      <c r="F42" s="408">
        <v>4278.9443160000001</v>
      </c>
      <c r="G42" s="408">
        <v>4263.4315640000004</v>
      </c>
      <c r="H42" s="408">
        <v>4199.1668810000001</v>
      </c>
    </row>
    <row r="43" spans="1:8" ht="15" x14ac:dyDescent="0.2">
      <c r="A43" s="708" t="s">
        <v>1717</v>
      </c>
      <c r="B43" s="408">
        <v>150.10974401999999</v>
      </c>
      <c r="C43" s="408">
        <v>221.80589287000001</v>
      </c>
      <c r="D43" s="408">
        <v>243.56336048</v>
      </c>
      <c r="E43" s="408">
        <v>281.610995</v>
      </c>
      <c r="F43" s="408">
        <v>277.985547</v>
      </c>
      <c r="G43" s="408">
        <v>279.72277300000002</v>
      </c>
      <c r="H43" s="408">
        <v>279.67951799999997</v>
      </c>
    </row>
    <row r="44" spans="1:8" ht="15" x14ac:dyDescent="0.2">
      <c r="A44" s="708" t="s">
        <v>434</v>
      </c>
      <c r="B44" s="408">
        <v>259.96948383</v>
      </c>
      <c r="C44" s="408">
        <v>229.27655883</v>
      </c>
      <c r="D44" s="408">
        <v>233.06103318000001</v>
      </c>
      <c r="E44" s="408">
        <v>230.59035299999999</v>
      </c>
      <c r="F44" s="408">
        <v>193.632237</v>
      </c>
      <c r="G44" s="408">
        <v>191.06979000000001</v>
      </c>
      <c r="H44" s="408">
        <v>190.813265</v>
      </c>
    </row>
    <row r="45" spans="1:8" ht="15" x14ac:dyDescent="0.2">
      <c r="A45" s="708" t="s">
        <v>1718</v>
      </c>
      <c r="B45" s="408">
        <v>1008.9031649999999</v>
      </c>
      <c r="C45" s="408">
        <v>1146.21284545</v>
      </c>
      <c r="D45" s="408">
        <v>1221.74236316</v>
      </c>
      <c r="E45" s="408">
        <v>1142.3636750000001</v>
      </c>
      <c r="F45" s="408">
        <v>1184.6286869999999</v>
      </c>
      <c r="G45" s="408">
        <v>1142.054905</v>
      </c>
      <c r="H45" s="408">
        <v>1141.9364519999999</v>
      </c>
    </row>
    <row r="46" spans="1:8" ht="15" x14ac:dyDescent="0.2">
      <c r="A46" s="708" t="s">
        <v>570</v>
      </c>
      <c r="B46" s="408">
        <v>181.475571</v>
      </c>
      <c r="C46" s="408">
        <v>183.301008</v>
      </c>
      <c r="D46" s="408">
        <v>178.103396</v>
      </c>
      <c r="E46" s="408">
        <v>173.24669499999999</v>
      </c>
      <c r="F46" s="408">
        <v>180.06384299999999</v>
      </c>
      <c r="G46" s="408">
        <v>185.06397000000001</v>
      </c>
      <c r="H46" s="408">
        <v>185.66409999999999</v>
      </c>
    </row>
    <row r="47" spans="1:8" ht="15" x14ac:dyDescent="0.2">
      <c r="A47" s="708" t="s">
        <v>571</v>
      </c>
      <c r="B47" s="408">
        <v>34.443424</v>
      </c>
      <c r="C47" s="408">
        <v>34.461965999999997</v>
      </c>
      <c r="D47" s="408">
        <v>14.391671000000001</v>
      </c>
      <c r="E47" s="408">
        <v>34.461965999999997</v>
      </c>
      <c r="F47" s="408">
        <v>32.5</v>
      </c>
      <c r="G47" s="408">
        <v>32.5</v>
      </c>
      <c r="H47" s="408">
        <v>32.5</v>
      </c>
    </row>
    <row r="48" spans="1:8" ht="15" x14ac:dyDescent="0.2">
      <c r="A48" s="709" t="s">
        <v>26</v>
      </c>
      <c r="B48" s="412">
        <v>11038.45928037</v>
      </c>
      <c r="C48" s="412">
        <v>10999.651621159999</v>
      </c>
      <c r="D48" s="412">
        <v>11354.65251344</v>
      </c>
      <c r="E48" s="412">
        <v>11523.975442999999</v>
      </c>
      <c r="F48" s="412">
        <v>11567.012887000001</v>
      </c>
      <c r="G48" s="412">
        <v>11504.298783</v>
      </c>
      <c r="H48" s="412">
        <v>11442.962331999999</v>
      </c>
    </row>
    <row r="49" spans="1:8" ht="15" x14ac:dyDescent="0.2">
      <c r="A49" s="708" t="s">
        <v>69</v>
      </c>
      <c r="B49" s="408">
        <v>775.17904906000001</v>
      </c>
      <c r="C49" s="408">
        <v>707.77558783999996</v>
      </c>
      <c r="D49" s="408">
        <v>711.51019224000004</v>
      </c>
      <c r="E49" s="408">
        <v>740.25221099999999</v>
      </c>
      <c r="F49" s="408">
        <v>791.1</v>
      </c>
      <c r="G49" s="408">
        <v>802.1</v>
      </c>
      <c r="H49" s="408">
        <v>802.1</v>
      </c>
    </row>
    <row r="50" spans="1:8" ht="15" x14ac:dyDescent="0.2">
      <c r="A50" s="708" t="s">
        <v>70</v>
      </c>
      <c r="B50" s="408">
        <v>1583.42179007</v>
      </c>
      <c r="C50" s="408">
        <v>1581.8419695099999</v>
      </c>
      <c r="D50" s="408">
        <v>1665.8484332200001</v>
      </c>
      <c r="E50" s="408">
        <v>1681.149439</v>
      </c>
      <c r="F50" s="408">
        <v>1618.151001</v>
      </c>
      <c r="G50" s="408">
        <v>1623.700073</v>
      </c>
      <c r="H50" s="408">
        <v>1624.7679390000001</v>
      </c>
    </row>
    <row r="51" spans="1:8" ht="15" x14ac:dyDescent="0.2">
      <c r="A51" s="708" t="s">
        <v>72</v>
      </c>
      <c r="B51" s="408">
        <v>846.40427246000002</v>
      </c>
      <c r="C51" s="408">
        <v>798.84246499000005</v>
      </c>
      <c r="D51" s="408">
        <v>821.84637480000004</v>
      </c>
      <c r="E51" s="408">
        <v>759.42566499999998</v>
      </c>
      <c r="F51" s="408">
        <v>790.85797500000001</v>
      </c>
      <c r="G51" s="408">
        <v>802.05992600000002</v>
      </c>
      <c r="H51" s="408">
        <v>806.73180600000001</v>
      </c>
    </row>
    <row r="52" spans="1:8" ht="30" x14ac:dyDescent="0.2">
      <c r="A52" s="708" t="s">
        <v>298</v>
      </c>
      <c r="B52" s="408">
        <v>6933.9125126700001</v>
      </c>
      <c r="C52" s="408">
        <v>7060.2851040200003</v>
      </c>
      <c r="D52" s="408">
        <v>7265.8464682499998</v>
      </c>
      <c r="E52" s="408">
        <v>7243.338041</v>
      </c>
      <c r="F52" s="408">
        <v>7261.6560460000001</v>
      </c>
      <c r="G52" s="408">
        <v>7181.9575640000003</v>
      </c>
      <c r="H52" s="408">
        <v>7099.0385569999999</v>
      </c>
    </row>
    <row r="53" spans="1:8" ht="30" x14ac:dyDescent="0.2">
      <c r="A53" s="708" t="s">
        <v>203</v>
      </c>
      <c r="B53" s="408">
        <v>331.81589824000002</v>
      </c>
      <c r="C53" s="408">
        <v>324.54432861999999</v>
      </c>
      <c r="D53" s="408">
        <v>306.38219084999997</v>
      </c>
      <c r="E53" s="408">
        <v>451.58171800000002</v>
      </c>
      <c r="F53" s="408">
        <v>457.08422400000001</v>
      </c>
      <c r="G53" s="408">
        <v>458.52825999999999</v>
      </c>
      <c r="H53" s="408">
        <v>464.02825999999999</v>
      </c>
    </row>
    <row r="54" spans="1:8" ht="15" x14ac:dyDescent="0.2">
      <c r="A54" s="708" t="s">
        <v>204</v>
      </c>
      <c r="B54" s="408">
        <v>567.72575787000005</v>
      </c>
      <c r="C54" s="408">
        <v>526.36216618000003</v>
      </c>
      <c r="D54" s="408">
        <v>583.21885408000003</v>
      </c>
      <c r="E54" s="408">
        <v>648.22836900000004</v>
      </c>
      <c r="F54" s="408">
        <v>648.16364099999998</v>
      </c>
      <c r="G54" s="408">
        <v>635.95295999999996</v>
      </c>
      <c r="H54" s="408">
        <v>646.29576999999995</v>
      </c>
    </row>
    <row r="55" spans="1:8" ht="15" x14ac:dyDescent="0.2">
      <c r="A55" s="709" t="s">
        <v>25</v>
      </c>
      <c r="B55" s="412">
        <v>5526.7974783099999</v>
      </c>
      <c r="C55" s="412">
        <v>5950.8414961099998</v>
      </c>
      <c r="D55" s="412">
        <v>6833.3990135699996</v>
      </c>
      <c r="E55" s="412">
        <v>8210.7949179999996</v>
      </c>
      <c r="F55" s="412">
        <v>5469.4121480000003</v>
      </c>
      <c r="G55" s="412">
        <v>4657.7567440000003</v>
      </c>
      <c r="H55" s="412">
        <v>4291.4886299999998</v>
      </c>
    </row>
    <row r="56" spans="1:8" ht="15" x14ac:dyDescent="0.2">
      <c r="A56" s="708" t="s">
        <v>455</v>
      </c>
      <c r="B56" s="408">
        <v>6.8197627900000004</v>
      </c>
      <c r="C56" s="408">
        <v>5.5542881399999997</v>
      </c>
      <c r="D56" s="408">
        <v>11.5827192</v>
      </c>
      <c r="E56" s="408">
        <v>12.156635</v>
      </c>
      <c r="F56" s="408">
        <v>9.0244590000000002</v>
      </c>
      <c r="G56" s="408">
        <v>5.0087099999999998</v>
      </c>
      <c r="H56" s="408">
        <v>4.9203089999999996</v>
      </c>
    </row>
    <row r="57" spans="1:8" ht="15" x14ac:dyDescent="0.2">
      <c r="A57" s="708" t="s">
        <v>75</v>
      </c>
      <c r="B57" s="408">
        <v>2212.87245927</v>
      </c>
      <c r="C57" s="408">
        <v>2306.32603711</v>
      </c>
      <c r="D57" s="408">
        <v>2481.7413158200002</v>
      </c>
      <c r="E57" s="408">
        <v>2435.059499</v>
      </c>
      <c r="F57" s="408">
        <v>2503.4277310000002</v>
      </c>
      <c r="G57" s="408">
        <v>2644.3400750000001</v>
      </c>
      <c r="H57" s="408">
        <v>2725.2848690000001</v>
      </c>
    </row>
    <row r="58" spans="1:8" ht="15" x14ac:dyDescent="0.2">
      <c r="A58" s="708" t="s">
        <v>76</v>
      </c>
      <c r="B58" s="408">
        <v>2226.3464046099998</v>
      </c>
      <c r="C58" s="408">
        <v>2661.5398083499999</v>
      </c>
      <c r="D58" s="408">
        <v>3180.9179595800001</v>
      </c>
      <c r="E58" s="408">
        <v>3755.9328439999999</v>
      </c>
      <c r="F58" s="408">
        <v>983.39857600000005</v>
      </c>
      <c r="G58" s="408">
        <v>579.84657600000003</v>
      </c>
      <c r="H58" s="408">
        <v>1038.1607919999999</v>
      </c>
    </row>
    <row r="59" spans="1:8" ht="15" x14ac:dyDescent="0.2">
      <c r="A59" s="708" t="s">
        <v>77</v>
      </c>
      <c r="B59" s="408">
        <v>1080.7588516400001</v>
      </c>
      <c r="C59" s="408">
        <v>977.42136250999999</v>
      </c>
      <c r="D59" s="408">
        <v>1159.1570189700001</v>
      </c>
      <c r="E59" s="408">
        <v>2007.6459400000001</v>
      </c>
      <c r="F59" s="408">
        <v>1973.5613820000001</v>
      </c>
      <c r="G59" s="408">
        <v>1428.561383</v>
      </c>
      <c r="H59" s="408">
        <v>523.12266</v>
      </c>
    </row>
    <row r="60" spans="1:8" ht="15" x14ac:dyDescent="0.2">
      <c r="A60" s="709" t="s">
        <v>24</v>
      </c>
      <c r="B60" s="412">
        <v>1033.05851884</v>
      </c>
      <c r="C60" s="412">
        <v>999.05350618</v>
      </c>
      <c r="D60" s="412">
        <v>881.47766379999996</v>
      </c>
      <c r="E60" s="412">
        <v>876.20418500000005</v>
      </c>
      <c r="F60" s="412">
        <v>1077.895667</v>
      </c>
      <c r="G60" s="412">
        <v>1009.106595</v>
      </c>
      <c r="H60" s="412">
        <v>799.54857700000002</v>
      </c>
    </row>
    <row r="61" spans="1:8" ht="15" x14ac:dyDescent="0.2">
      <c r="A61" s="708" t="s">
        <v>435</v>
      </c>
      <c r="B61" s="408">
        <v>519.54824370999995</v>
      </c>
      <c r="C61" s="408">
        <v>481.17843257999999</v>
      </c>
      <c r="D61" s="408">
        <v>364.15285196999997</v>
      </c>
      <c r="E61" s="408">
        <v>334.130178</v>
      </c>
      <c r="F61" s="408">
        <v>532.44247800000005</v>
      </c>
      <c r="G61" s="408">
        <v>498.30315200000001</v>
      </c>
      <c r="H61" s="408">
        <v>326.06322299999999</v>
      </c>
    </row>
    <row r="62" spans="1:8" ht="30" x14ac:dyDescent="0.2">
      <c r="A62" s="708" t="s">
        <v>80</v>
      </c>
      <c r="B62" s="408">
        <v>45.161158800000003</v>
      </c>
      <c r="C62" s="408">
        <v>47.257640010000003</v>
      </c>
      <c r="D62" s="408">
        <v>49.548664049999999</v>
      </c>
      <c r="E62" s="408">
        <v>51.358648000000002</v>
      </c>
      <c r="F62" s="408">
        <v>49.848644999999998</v>
      </c>
      <c r="G62" s="408">
        <v>46.748415000000001</v>
      </c>
      <c r="H62" s="408">
        <v>46.259390000000003</v>
      </c>
    </row>
    <row r="63" spans="1:8" ht="30" x14ac:dyDescent="0.2">
      <c r="A63" s="708" t="s">
        <v>1719</v>
      </c>
      <c r="B63" s="408">
        <v>468.34911633000002</v>
      </c>
      <c r="C63" s="408">
        <v>470.61743359000002</v>
      </c>
      <c r="D63" s="408">
        <v>467.77614777999997</v>
      </c>
      <c r="E63" s="408">
        <v>490.71535899999998</v>
      </c>
      <c r="F63" s="408">
        <v>495.60454399999998</v>
      </c>
      <c r="G63" s="408">
        <v>464.05502799999999</v>
      </c>
      <c r="H63" s="408">
        <v>427.22596399999998</v>
      </c>
    </row>
    <row r="64" spans="1:8" ht="15" x14ac:dyDescent="0.2">
      <c r="A64" s="709" t="s">
        <v>23</v>
      </c>
      <c r="B64" s="412">
        <v>455.62845006999999</v>
      </c>
      <c r="C64" s="412">
        <v>376.56386963</v>
      </c>
      <c r="D64" s="412">
        <v>421.37386794999998</v>
      </c>
      <c r="E64" s="412">
        <v>220.92931100000001</v>
      </c>
      <c r="F64" s="412">
        <v>356.11489499999999</v>
      </c>
      <c r="G64" s="412">
        <v>320.718636</v>
      </c>
      <c r="H64" s="412">
        <v>389.26687500000003</v>
      </c>
    </row>
    <row r="65" spans="1:8" ht="30" x14ac:dyDescent="0.2">
      <c r="A65" s="708" t="s">
        <v>1720</v>
      </c>
      <c r="B65" s="408">
        <v>293.75704582999998</v>
      </c>
      <c r="C65" s="408">
        <v>116.85366814</v>
      </c>
      <c r="D65" s="408">
        <v>193.09996591000001</v>
      </c>
      <c r="E65" s="408">
        <v>62.797668999999999</v>
      </c>
      <c r="F65" s="408">
        <v>169.98225199999999</v>
      </c>
      <c r="G65" s="408">
        <v>141.246701</v>
      </c>
      <c r="H65" s="408">
        <v>145.80272199999999</v>
      </c>
    </row>
    <row r="66" spans="1:8" ht="30" x14ac:dyDescent="0.2">
      <c r="A66" s="708" t="s">
        <v>1721</v>
      </c>
      <c r="B66" s="408">
        <v>161.87140424</v>
      </c>
      <c r="C66" s="408">
        <v>259.71020148999997</v>
      </c>
      <c r="D66" s="408">
        <v>228.27390204</v>
      </c>
      <c r="E66" s="408">
        <v>158.131642</v>
      </c>
      <c r="F66" s="408">
        <v>186.132643</v>
      </c>
      <c r="G66" s="408">
        <v>179.471935</v>
      </c>
      <c r="H66" s="408">
        <v>243.46415300000001</v>
      </c>
    </row>
    <row r="67" spans="1:8" ht="15" x14ac:dyDescent="0.2">
      <c r="A67" s="709" t="s">
        <v>22</v>
      </c>
      <c r="B67" s="412">
        <v>21088.837195610002</v>
      </c>
      <c r="C67" s="412">
        <v>21551.278660979999</v>
      </c>
      <c r="D67" s="412">
        <v>25334.862182109999</v>
      </c>
      <c r="E67" s="412">
        <v>23180.23990515</v>
      </c>
      <c r="F67" s="412">
        <v>22641.874350999999</v>
      </c>
      <c r="G67" s="412">
        <v>22494.945037000001</v>
      </c>
      <c r="H67" s="412">
        <v>20925.896886999999</v>
      </c>
    </row>
    <row r="68" spans="1:8" ht="45" x14ac:dyDescent="0.2">
      <c r="A68" s="708" t="s">
        <v>1722</v>
      </c>
      <c r="B68" s="408">
        <v>3813.7146176900001</v>
      </c>
      <c r="C68" s="408">
        <v>4467.8811347299998</v>
      </c>
      <c r="D68" s="408">
        <v>3834.47924521</v>
      </c>
      <c r="E68" s="408">
        <v>3236.7945610000002</v>
      </c>
      <c r="F68" s="408">
        <v>3324.1242809999999</v>
      </c>
      <c r="G68" s="408">
        <v>3435.61688</v>
      </c>
      <c r="H68" s="408">
        <v>2729.0569559999999</v>
      </c>
    </row>
    <row r="69" spans="1:8" ht="30" x14ac:dyDescent="0.2">
      <c r="A69" s="708" t="s">
        <v>1723</v>
      </c>
      <c r="B69" s="408">
        <v>31.966450600000002</v>
      </c>
      <c r="C69" s="408">
        <v>25.066139669999998</v>
      </c>
      <c r="D69" s="408">
        <v>28.120393379999999</v>
      </c>
      <c r="E69" s="408">
        <v>30.64554</v>
      </c>
      <c r="F69" s="408">
        <v>25.029408</v>
      </c>
      <c r="G69" s="408">
        <v>23.025099999999998</v>
      </c>
      <c r="H69" s="408">
        <v>23.021497</v>
      </c>
    </row>
    <row r="70" spans="1:8" ht="15" x14ac:dyDescent="0.2">
      <c r="A70" s="708" t="s">
        <v>461</v>
      </c>
      <c r="B70" s="408">
        <v>2297.9843432600001</v>
      </c>
      <c r="C70" s="408">
        <v>1582.8311906199999</v>
      </c>
      <c r="D70" s="408">
        <v>1837.0609719300001</v>
      </c>
      <c r="E70" s="408">
        <v>784.24963864999995</v>
      </c>
      <c r="F70" s="408">
        <v>1007.00866</v>
      </c>
      <c r="G70" s="408">
        <v>2874.718077</v>
      </c>
      <c r="H70" s="408">
        <v>2686.246498</v>
      </c>
    </row>
    <row r="71" spans="1:8" ht="15" x14ac:dyDescent="0.2">
      <c r="A71" s="708" t="s">
        <v>342</v>
      </c>
      <c r="B71" s="408">
        <v>1082.90086827</v>
      </c>
      <c r="C71" s="408">
        <v>1318.0234616099999</v>
      </c>
      <c r="D71" s="408">
        <v>2064.1610697400001</v>
      </c>
      <c r="E71" s="408">
        <v>1717.5548014999999</v>
      </c>
      <c r="F71" s="408">
        <v>314.094829</v>
      </c>
      <c r="G71" s="408">
        <v>227.094829</v>
      </c>
      <c r="H71" s="408">
        <v>182.094829</v>
      </c>
    </row>
    <row r="72" spans="1:8" ht="15" x14ac:dyDescent="0.2">
      <c r="A72" s="708" t="s">
        <v>1724</v>
      </c>
      <c r="B72" s="408">
        <v>13765.29092659</v>
      </c>
      <c r="C72" s="408">
        <v>14066.80631713</v>
      </c>
      <c r="D72" s="408">
        <v>17466.041935770001</v>
      </c>
      <c r="E72" s="408">
        <v>17334.480168999999</v>
      </c>
      <c r="F72" s="408">
        <v>17858.986809999999</v>
      </c>
      <c r="G72" s="408">
        <v>15851.854867</v>
      </c>
      <c r="H72" s="408">
        <v>15229.354867</v>
      </c>
    </row>
    <row r="73" spans="1:8" ht="15" x14ac:dyDescent="0.2">
      <c r="A73" s="708" t="s">
        <v>1725</v>
      </c>
      <c r="B73" s="408">
        <v>96.978413549999999</v>
      </c>
      <c r="C73" s="408">
        <v>89.968748809999994</v>
      </c>
      <c r="D73" s="408">
        <v>103.81656853</v>
      </c>
      <c r="E73" s="408">
        <v>75.299278000000001</v>
      </c>
      <c r="F73" s="408">
        <v>110.154493</v>
      </c>
      <c r="G73" s="408">
        <v>80.159811000000005</v>
      </c>
      <c r="H73" s="408">
        <v>73.646884</v>
      </c>
    </row>
    <row r="74" spans="1:8" ht="45" x14ac:dyDescent="0.2">
      <c r="A74" s="708" t="s">
        <v>1726</v>
      </c>
      <c r="B74" s="408">
        <v>1.5756500000000001E-3</v>
      </c>
      <c r="C74" s="408">
        <v>0.70166841000000002</v>
      </c>
      <c r="D74" s="408">
        <v>1.18199755</v>
      </c>
      <c r="E74" s="408">
        <v>1.2159169999999999</v>
      </c>
      <c r="F74" s="408">
        <v>2.47587</v>
      </c>
      <c r="G74" s="408">
        <v>2.475473</v>
      </c>
      <c r="H74" s="408">
        <v>2.4753560000000001</v>
      </c>
    </row>
    <row r="75" spans="1:8" ht="15" x14ac:dyDescent="0.2">
      <c r="A75" s="709" t="s">
        <v>21</v>
      </c>
      <c r="B75" s="412">
        <v>41.32114112</v>
      </c>
      <c r="C75" s="412">
        <v>33.955502490000001</v>
      </c>
      <c r="D75" s="412">
        <v>38.756739690000003</v>
      </c>
      <c r="E75" s="412">
        <v>45.585448</v>
      </c>
      <c r="F75" s="412">
        <v>44.878585999999999</v>
      </c>
      <c r="G75" s="412">
        <v>40.483297</v>
      </c>
      <c r="H75" s="412">
        <v>40.476815000000002</v>
      </c>
    </row>
    <row r="76" spans="1:8" ht="30" x14ac:dyDescent="0.2">
      <c r="A76" s="708" t="s">
        <v>212</v>
      </c>
      <c r="B76" s="408">
        <v>41.32114112</v>
      </c>
      <c r="C76" s="408">
        <v>33.955502490000001</v>
      </c>
      <c r="D76" s="408">
        <v>38.756739690000003</v>
      </c>
      <c r="E76" s="408">
        <v>45.585448</v>
      </c>
      <c r="F76" s="408">
        <v>44.878585999999999</v>
      </c>
      <c r="G76" s="408">
        <v>40.483297</v>
      </c>
      <c r="H76" s="408">
        <v>40.476815000000002</v>
      </c>
    </row>
    <row r="77" spans="1:8" ht="15" x14ac:dyDescent="0.2">
      <c r="A77" s="709" t="s">
        <v>440</v>
      </c>
      <c r="B77" s="412">
        <v>11619.87616016</v>
      </c>
      <c r="C77" s="412">
        <v>12097.358025719999</v>
      </c>
      <c r="D77" s="412">
        <v>13334.52580571</v>
      </c>
      <c r="E77" s="412">
        <v>11494.281536</v>
      </c>
      <c r="F77" s="412">
        <v>14168.811600999999</v>
      </c>
      <c r="G77" s="412">
        <v>13675.597728999999</v>
      </c>
      <c r="H77" s="412">
        <v>12843.054775000001</v>
      </c>
    </row>
    <row r="78" spans="1:8" ht="15" x14ac:dyDescent="0.2">
      <c r="A78" s="708" t="s">
        <v>344</v>
      </c>
      <c r="B78" s="408">
        <v>310.84911504000002</v>
      </c>
      <c r="C78" s="408">
        <v>297.43611554</v>
      </c>
      <c r="D78" s="408">
        <v>301.00168703999998</v>
      </c>
      <c r="E78" s="408">
        <v>283.679013</v>
      </c>
      <c r="F78" s="408">
        <v>251.75993500000001</v>
      </c>
      <c r="G78" s="408">
        <v>251.43675500000001</v>
      </c>
      <c r="H78" s="408">
        <v>249.65856600000001</v>
      </c>
    </row>
    <row r="79" spans="1:8" ht="15" x14ac:dyDescent="0.2">
      <c r="A79" s="708" t="s">
        <v>345</v>
      </c>
      <c r="B79" s="408">
        <v>282.50641100000001</v>
      </c>
      <c r="C79" s="408">
        <v>337.63076909</v>
      </c>
      <c r="D79" s="408">
        <v>388.74676153000001</v>
      </c>
      <c r="E79" s="408">
        <v>380.90549499999997</v>
      </c>
      <c r="F79" s="408">
        <v>350.93472800000001</v>
      </c>
      <c r="G79" s="408">
        <v>300.56516199999999</v>
      </c>
      <c r="H79" s="408">
        <v>281.57711</v>
      </c>
    </row>
    <row r="80" spans="1:8" ht="15" x14ac:dyDescent="0.2">
      <c r="A80" s="708" t="s">
        <v>85</v>
      </c>
      <c r="B80" s="408">
        <v>100.40901755</v>
      </c>
      <c r="C80" s="408">
        <v>84.685264219999993</v>
      </c>
      <c r="D80" s="408">
        <v>159.60932210000001</v>
      </c>
      <c r="E80" s="408">
        <v>79.930726000000007</v>
      </c>
      <c r="F80" s="408">
        <v>85.954279999999997</v>
      </c>
      <c r="G80" s="408">
        <v>83.952923999999996</v>
      </c>
      <c r="H80" s="408">
        <v>80.951677000000004</v>
      </c>
    </row>
    <row r="81" spans="1:8" ht="30" x14ac:dyDescent="0.2">
      <c r="A81" s="708" t="s">
        <v>463</v>
      </c>
      <c r="B81" s="408">
        <v>715.08056208000005</v>
      </c>
      <c r="C81" s="408">
        <v>545.36404044999995</v>
      </c>
      <c r="D81" s="408">
        <v>172.06671790999999</v>
      </c>
      <c r="E81" s="408">
        <v>451.720733</v>
      </c>
      <c r="F81" s="408">
        <v>872.85650999999996</v>
      </c>
      <c r="G81" s="408">
        <v>418.62233800000001</v>
      </c>
      <c r="H81" s="408">
        <v>292.054575</v>
      </c>
    </row>
    <row r="82" spans="1:8" ht="15" x14ac:dyDescent="0.2">
      <c r="A82" s="708" t="s">
        <v>346</v>
      </c>
      <c r="B82" s="408">
        <v>5777.6671419800005</v>
      </c>
      <c r="C82" s="408">
        <v>5701.1323783099997</v>
      </c>
      <c r="D82" s="408">
        <v>5838.8304271899997</v>
      </c>
      <c r="E82" s="408">
        <v>6258.005553</v>
      </c>
      <c r="F82" s="408">
        <v>6108.2052199999998</v>
      </c>
      <c r="G82" s="408">
        <v>6168.4594310000002</v>
      </c>
      <c r="H82" s="408">
        <v>6372.4488080000001</v>
      </c>
    </row>
    <row r="83" spans="1:8" ht="15" x14ac:dyDescent="0.2">
      <c r="A83" s="708" t="s">
        <v>88</v>
      </c>
      <c r="B83" s="408">
        <v>3639.1558572899999</v>
      </c>
      <c r="C83" s="408">
        <v>4411.3762911100002</v>
      </c>
      <c r="D83" s="408">
        <v>5868.0027340699999</v>
      </c>
      <c r="E83" s="408">
        <v>3312.0902259999998</v>
      </c>
      <c r="F83" s="408">
        <v>5952.7009120000002</v>
      </c>
      <c r="G83" s="408">
        <v>5958.6076510000003</v>
      </c>
      <c r="H83" s="408">
        <v>5056.3705399999999</v>
      </c>
    </row>
    <row r="84" spans="1:8" ht="30" x14ac:dyDescent="0.2">
      <c r="A84" s="708" t="s">
        <v>213</v>
      </c>
      <c r="B84" s="408">
        <v>794.20805522000001</v>
      </c>
      <c r="C84" s="408">
        <v>719.73316699999998</v>
      </c>
      <c r="D84" s="408">
        <v>606.26815586999999</v>
      </c>
      <c r="E84" s="408">
        <v>727.94979000000001</v>
      </c>
      <c r="F84" s="408">
        <v>546.40001600000005</v>
      </c>
      <c r="G84" s="408">
        <v>493.95346799999999</v>
      </c>
      <c r="H84" s="408">
        <v>509.99349899999999</v>
      </c>
    </row>
    <row r="85" spans="1:8" ht="15" x14ac:dyDescent="0.2">
      <c r="A85" s="709" t="s">
        <v>20</v>
      </c>
      <c r="B85" s="412">
        <v>5781.6049754300002</v>
      </c>
      <c r="C85" s="412">
        <v>5140.88090242</v>
      </c>
      <c r="D85" s="412">
        <v>6294.9540114800002</v>
      </c>
      <c r="E85" s="412">
        <v>3687.9759709999998</v>
      </c>
      <c r="F85" s="412">
        <v>7138.1029150000004</v>
      </c>
      <c r="G85" s="412">
        <v>4147.3038370000004</v>
      </c>
      <c r="H85" s="412">
        <v>4577.9713080000001</v>
      </c>
    </row>
    <row r="86" spans="1:8" ht="15" x14ac:dyDescent="0.2">
      <c r="A86" s="708" t="s">
        <v>91</v>
      </c>
      <c r="B86" s="408">
        <v>49.813996170000003</v>
      </c>
      <c r="C86" s="408">
        <v>55.667743289999997</v>
      </c>
      <c r="D86" s="408">
        <v>163.17477657000001</v>
      </c>
      <c r="E86" s="408">
        <v>169.728194</v>
      </c>
      <c r="F86" s="408">
        <v>191.40270899999999</v>
      </c>
      <c r="G86" s="408">
        <v>180.94221200000001</v>
      </c>
      <c r="H86" s="408">
        <v>197.15474900000001</v>
      </c>
    </row>
    <row r="87" spans="1:8" ht="15" x14ac:dyDescent="0.2">
      <c r="A87" s="708" t="s">
        <v>92</v>
      </c>
      <c r="B87" s="408">
        <v>601.4</v>
      </c>
      <c r="C87" s="408">
        <v>150</v>
      </c>
      <c r="D87" s="408">
        <v>305.89999999999998</v>
      </c>
      <c r="E87" s="408">
        <v>625</v>
      </c>
      <c r="F87" s="408">
        <v>626.20000000000005</v>
      </c>
      <c r="G87" s="408">
        <v>970</v>
      </c>
      <c r="H87" s="408">
        <v>1210</v>
      </c>
    </row>
    <row r="88" spans="1:8" ht="30" x14ac:dyDescent="0.2">
      <c r="A88" s="708" t="s">
        <v>347</v>
      </c>
      <c r="B88" s="408">
        <v>4.7470132700000001</v>
      </c>
      <c r="C88" s="408">
        <v>4.8589530099999996</v>
      </c>
      <c r="D88" s="408">
        <v>5.3713117199999996</v>
      </c>
      <c r="E88" s="408">
        <v>7.6678920000000002</v>
      </c>
      <c r="F88" s="408">
        <v>6.5304159999999998</v>
      </c>
      <c r="G88" s="408">
        <v>6.4558109999999997</v>
      </c>
      <c r="H88" s="408">
        <v>6.4531200000000002</v>
      </c>
    </row>
    <row r="89" spans="1:8" ht="30" x14ac:dyDescent="0.2">
      <c r="A89" s="708" t="s">
        <v>1727</v>
      </c>
      <c r="B89" s="408">
        <v>2446.1144278500001</v>
      </c>
      <c r="C89" s="408">
        <v>2077.83411308</v>
      </c>
      <c r="D89" s="408">
        <v>1993.64578798</v>
      </c>
      <c r="E89" s="408">
        <v>1733.3537349999999</v>
      </c>
      <c r="F89" s="408">
        <v>1668.036036</v>
      </c>
      <c r="G89" s="408">
        <v>1310.1714300000001</v>
      </c>
      <c r="H89" s="408">
        <v>1044.359696</v>
      </c>
    </row>
    <row r="90" spans="1:8" ht="15" x14ac:dyDescent="0.2">
      <c r="A90" s="708" t="s">
        <v>464</v>
      </c>
      <c r="B90" s="408">
        <v>2679.5295381400001</v>
      </c>
      <c r="C90" s="408">
        <v>2852.5200930400001</v>
      </c>
      <c r="D90" s="408">
        <v>3826.8621352099999</v>
      </c>
      <c r="E90" s="408">
        <v>1152.22615</v>
      </c>
      <c r="F90" s="408">
        <v>4645.9337539999997</v>
      </c>
      <c r="G90" s="408">
        <v>1679.7343840000001</v>
      </c>
      <c r="H90" s="408">
        <v>2120.0037430000002</v>
      </c>
    </row>
    <row r="91" spans="1:8" ht="15" x14ac:dyDescent="0.2">
      <c r="A91" s="709" t="s">
        <v>19</v>
      </c>
      <c r="B91" s="412">
        <v>739.86736421000001</v>
      </c>
      <c r="C91" s="412">
        <v>830.67596780999997</v>
      </c>
      <c r="D91" s="412">
        <v>680.57738807999999</v>
      </c>
      <c r="E91" s="412">
        <v>742.46855434999998</v>
      </c>
      <c r="F91" s="412">
        <v>1035.338334</v>
      </c>
      <c r="G91" s="412">
        <v>797.83606699999996</v>
      </c>
      <c r="H91" s="412">
        <v>932.25563799999998</v>
      </c>
    </row>
    <row r="92" spans="1:8" ht="15" x14ac:dyDescent="0.2">
      <c r="A92" s="708" t="s">
        <v>574</v>
      </c>
      <c r="B92" s="408">
        <v>327.57225540000002</v>
      </c>
      <c r="C92" s="408">
        <v>444.90656568999998</v>
      </c>
      <c r="D92" s="408">
        <v>343.16350899999998</v>
      </c>
      <c r="E92" s="408">
        <v>317.32852800000001</v>
      </c>
      <c r="F92" s="408">
        <v>315.56171999999998</v>
      </c>
      <c r="G92" s="408">
        <v>315.67853200000002</v>
      </c>
      <c r="H92" s="408">
        <v>314.949839</v>
      </c>
    </row>
    <row r="93" spans="1:8" ht="15" x14ac:dyDescent="0.2">
      <c r="A93" s="708" t="s">
        <v>634</v>
      </c>
      <c r="B93" s="408">
        <v>162.81757585</v>
      </c>
      <c r="C93" s="408">
        <v>161.00619329</v>
      </c>
      <c r="D93" s="408">
        <v>106.68695135</v>
      </c>
      <c r="E93" s="408">
        <v>205.66772800000001</v>
      </c>
      <c r="F93" s="408">
        <v>190.69572600000001</v>
      </c>
      <c r="G93" s="408">
        <v>200.96629999999999</v>
      </c>
      <c r="H93" s="408">
        <v>205.371801</v>
      </c>
    </row>
    <row r="94" spans="1:8" ht="30" x14ac:dyDescent="0.2">
      <c r="A94" s="708" t="s">
        <v>1728</v>
      </c>
      <c r="B94" s="408">
        <v>12.53919887</v>
      </c>
      <c r="C94" s="408">
        <v>13.20095465</v>
      </c>
      <c r="D94" s="408">
        <v>12.253720449999999</v>
      </c>
      <c r="E94" s="408">
        <v>11.535936</v>
      </c>
      <c r="F94" s="408">
        <v>11.188041999999999</v>
      </c>
      <c r="G94" s="408">
        <v>10.908588999999999</v>
      </c>
      <c r="H94" s="408">
        <v>10.900294000000001</v>
      </c>
    </row>
    <row r="95" spans="1:8" ht="30" x14ac:dyDescent="0.2">
      <c r="A95" s="708" t="s">
        <v>1729</v>
      </c>
      <c r="B95" s="408">
        <v>190.81323939000001</v>
      </c>
      <c r="C95" s="408">
        <v>164.46806178</v>
      </c>
      <c r="D95" s="408">
        <v>170.64637539</v>
      </c>
      <c r="E95" s="408">
        <v>165.83673300000001</v>
      </c>
      <c r="F95" s="408">
        <v>476.53771699999999</v>
      </c>
      <c r="G95" s="408">
        <v>228.93215699999999</v>
      </c>
      <c r="H95" s="408">
        <v>360.026295</v>
      </c>
    </row>
    <row r="96" spans="1:8" ht="30" x14ac:dyDescent="0.2">
      <c r="A96" s="708" t="s">
        <v>1730</v>
      </c>
      <c r="B96" s="408">
        <v>46.125094699999998</v>
      </c>
      <c r="C96" s="408">
        <v>47.094192399999997</v>
      </c>
      <c r="D96" s="408">
        <v>47.826831890000001</v>
      </c>
      <c r="E96" s="408">
        <v>42.099629350000001</v>
      </c>
      <c r="F96" s="408">
        <v>41.355128999999998</v>
      </c>
      <c r="G96" s="408">
        <v>41.350489000000003</v>
      </c>
      <c r="H96" s="408">
        <v>41.007409000000003</v>
      </c>
    </row>
    <row r="97" spans="1:8" ht="30" x14ac:dyDescent="0.2">
      <c r="A97" s="709" t="s">
        <v>18</v>
      </c>
      <c r="B97" s="412">
        <v>244.40476710999999</v>
      </c>
      <c r="C97" s="412">
        <v>312.40785784000002</v>
      </c>
      <c r="D97" s="412">
        <v>290.00896226999998</v>
      </c>
      <c r="E97" s="412">
        <v>312.31903589000001</v>
      </c>
      <c r="F97" s="412">
        <v>286.26452699999999</v>
      </c>
      <c r="G97" s="412">
        <v>195.76875100000001</v>
      </c>
      <c r="H97" s="412">
        <v>192.778121</v>
      </c>
    </row>
    <row r="98" spans="1:8" ht="30" x14ac:dyDescent="0.2">
      <c r="A98" s="708" t="s">
        <v>222</v>
      </c>
      <c r="B98" s="408">
        <v>244.40476710999999</v>
      </c>
      <c r="C98" s="408">
        <v>312.40785784000002</v>
      </c>
      <c r="D98" s="408">
        <v>290.00896226999998</v>
      </c>
      <c r="E98" s="408">
        <v>312.31903589000001</v>
      </c>
      <c r="F98" s="408">
        <v>286.26452699999999</v>
      </c>
      <c r="G98" s="408">
        <v>195.76875100000001</v>
      </c>
      <c r="H98" s="408">
        <v>192.778121</v>
      </c>
    </row>
    <row r="99" spans="1:8" ht="15" x14ac:dyDescent="0.2">
      <c r="A99" s="709" t="s">
        <v>17</v>
      </c>
      <c r="B99" s="412">
        <v>2851.24882991</v>
      </c>
      <c r="C99" s="412">
        <v>2952.5057769300001</v>
      </c>
      <c r="D99" s="412">
        <v>3067.4129121400001</v>
      </c>
      <c r="E99" s="412">
        <v>3385.9687318400001</v>
      </c>
      <c r="F99" s="412">
        <v>3793.0752149999998</v>
      </c>
      <c r="G99" s="412">
        <v>3826.667629</v>
      </c>
      <c r="H99" s="412">
        <v>3952.8534079999999</v>
      </c>
    </row>
    <row r="100" spans="1:8" ht="30" x14ac:dyDescent="0.2">
      <c r="A100" s="708" t="s">
        <v>468</v>
      </c>
      <c r="B100" s="408">
        <v>73.900167400000001</v>
      </c>
      <c r="C100" s="408">
        <v>73.86189358</v>
      </c>
      <c r="D100" s="408">
        <v>76.854008460000003</v>
      </c>
      <c r="E100" s="408">
        <v>83.252847840000001</v>
      </c>
      <c r="F100" s="408">
        <v>89.150509</v>
      </c>
      <c r="G100" s="408">
        <v>83.523021</v>
      </c>
      <c r="H100" s="408">
        <v>79.668231000000006</v>
      </c>
    </row>
    <row r="101" spans="1:8" ht="15" x14ac:dyDescent="0.2">
      <c r="A101" s="708" t="s">
        <v>105</v>
      </c>
      <c r="B101" s="408">
        <v>157.53954039000001</v>
      </c>
      <c r="C101" s="408">
        <v>106.480852</v>
      </c>
      <c r="D101" s="408">
        <v>212.878625</v>
      </c>
      <c r="E101" s="408">
        <v>285.07862499999999</v>
      </c>
      <c r="F101" s="408">
        <v>665.11924199999999</v>
      </c>
      <c r="G101" s="408">
        <v>771.049622</v>
      </c>
      <c r="H101" s="408">
        <v>783.40856299999996</v>
      </c>
    </row>
    <row r="102" spans="1:8" ht="30" x14ac:dyDescent="0.2">
      <c r="A102" s="708" t="s">
        <v>469</v>
      </c>
      <c r="B102" s="408">
        <v>9.8749745200000003</v>
      </c>
      <c r="C102" s="408">
        <v>9.2831359100000004</v>
      </c>
      <c r="D102" s="408">
        <v>9.3717694300000094</v>
      </c>
      <c r="E102" s="408">
        <v>8.862266</v>
      </c>
      <c r="F102" s="408">
        <v>10.167845</v>
      </c>
      <c r="G102" s="408">
        <v>10.155108999999999</v>
      </c>
      <c r="H102" s="408">
        <v>10.143812</v>
      </c>
    </row>
    <row r="103" spans="1:8" ht="15" x14ac:dyDescent="0.2">
      <c r="A103" s="708" t="s">
        <v>99</v>
      </c>
      <c r="B103" s="408">
        <v>282.28575351000001</v>
      </c>
      <c r="C103" s="408">
        <v>340.31117515</v>
      </c>
      <c r="D103" s="408">
        <v>310.30598464000002</v>
      </c>
      <c r="E103" s="408">
        <v>273.54445900000002</v>
      </c>
      <c r="F103" s="408">
        <v>287.05664200000001</v>
      </c>
      <c r="G103" s="408">
        <v>310.30816499999997</v>
      </c>
      <c r="H103" s="408">
        <v>373.13359000000003</v>
      </c>
    </row>
    <row r="104" spans="1:8" ht="15" x14ac:dyDescent="0.2">
      <c r="A104" s="708" t="s">
        <v>100</v>
      </c>
      <c r="B104" s="408">
        <v>13.94609408</v>
      </c>
      <c r="C104" s="408">
        <v>12.11318346</v>
      </c>
      <c r="D104" s="408">
        <v>11.518212869999999</v>
      </c>
      <c r="E104" s="408">
        <v>11.125107</v>
      </c>
      <c r="F104" s="408">
        <v>11.454248</v>
      </c>
      <c r="G104" s="408">
        <v>11.453816</v>
      </c>
      <c r="H104" s="408">
        <v>11.463331</v>
      </c>
    </row>
    <row r="105" spans="1:8" ht="15" x14ac:dyDescent="0.2">
      <c r="A105" s="708" t="s">
        <v>470</v>
      </c>
      <c r="B105" s="408">
        <v>2313.7023000099998</v>
      </c>
      <c r="C105" s="408">
        <v>2410.4555368299998</v>
      </c>
      <c r="D105" s="408">
        <v>2446.4843117400001</v>
      </c>
      <c r="E105" s="408">
        <v>2724.105427</v>
      </c>
      <c r="F105" s="408">
        <v>2730.1267290000001</v>
      </c>
      <c r="G105" s="408">
        <v>2640.1778960000001</v>
      </c>
      <c r="H105" s="408">
        <v>2695.0358809999998</v>
      </c>
    </row>
    <row r="106" spans="1:8" ht="15" x14ac:dyDescent="0.2">
      <c r="A106" s="709" t="s">
        <v>16</v>
      </c>
      <c r="B106" s="412">
        <v>1833.47375025</v>
      </c>
      <c r="C106" s="412">
        <v>1476.5859591400001</v>
      </c>
      <c r="D106" s="412">
        <v>1573.3970874300001</v>
      </c>
      <c r="E106" s="412">
        <v>1407.5840250000001</v>
      </c>
      <c r="F106" s="412">
        <v>1965.397909</v>
      </c>
      <c r="G106" s="412">
        <v>2322.4490989999999</v>
      </c>
      <c r="H106" s="412">
        <v>2726.6730480000001</v>
      </c>
    </row>
    <row r="107" spans="1:8" ht="30" x14ac:dyDescent="0.2">
      <c r="A107" s="708" t="s">
        <v>1731</v>
      </c>
      <c r="B107" s="408">
        <v>163.79634401000001</v>
      </c>
      <c r="C107" s="408">
        <v>98.386243480000005</v>
      </c>
      <c r="D107" s="408">
        <v>114.23189982</v>
      </c>
      <c r="E107" s="408">
        <v>36.593587999999997</v>
      </c>
      <c r="F107" s="408">
        <v>35.772221999999999</v>
      </c>
      <c r="G107" s="408">
        <v>30.552302000000001</v>
      </c>
      <c r="H107" s="408">
        <v>29.143097999999998</v>
      </c>
    </row>
    <row r="108" spans="1:8" ht="15" x14ac:dyDescent="0.2">
      <c r="A108" s="708" t="s">
        <v>111</v>
      </c>
      <c r="B108" s="408">
        <v>20.20708041</v>
      </c>
      <c r="C108" s="408">
        <v>20.508988080000002</v>
      </c>
      <c r="D108" s="408">
        <v>20.468985740000001</v>
      </c>
      <c r="E108" s="408">
        <v>20.867239999999999</v>
      </c>
      <c r="F108" s="408">
        <v>21.232844</v>
      </c>
      <c r="G108" s="408">
        <v>20.849247999999999</v>
      </c>
      <c r="H108" s="408">
        <v>20.842603</v>
      </c>
    </row>
    <row r="109" spans="1:8" ht="30" x14ac:dyDescent="0.2">
      <c r="A109" s="708" t="s">
        <v>1732</v>
      </c>
      <c r="B109" s="408">
        <v>369.75080530000002</v>
      </c>
      <c r="C109" s="408">
        <v>215.52992487</v>
      </c>
      <c r="D109" s="408">
        <v>347.45227189000002</v>
      </c>
      <c r="E109" s="408">
        <v>397.23955100000001</v>
      </c>
      <c r="F109" s="408">
        <v>473.40286800000001</v>
      </c>
      <c r="G109" s="408">
        <v>481.79022400000002</v>
      </c>
      <c r="H109" s="408">
        <v>456.651611</v>
      </c>
    </row>
    <row r="110" spans="1:8" ht="45" x14ac:dyDescent="0.2">
      <c r="A110" s="708" t="s">
        <v>1733</v>
      </c>
      <c r="B110" s="408">
        <v>163.27425837000001</v>
      </c>
      <c r="C110" s="408">
        <v>156.39534065999999</v>
      </c>
      <c r="D110" s="408">
        <v>161.46263135999999</v>
      </c>
      <c r="E110" s="408">
        <v>150.01172500000001</v>
      </c>
      <c r="F110" s="408">
        <v>148.74076600000001</v>
      </c>
      <c r="G110" s="408">
        <v>150.315065</v>
      </c>
      <c r="H110" s="408">
        <v>148.825198</v>
      </c>
    </row>
    <row r="111" spans="1:8" ht="15" x14ac:dyDescent="0.2">
      <c r="A111" s="708" t="s">
        <v>352</v>
      </c>
      <c r="B111" s="408">
        <v>31.390898920000001</v>
      </c>
      <c r="C111" s="408">
        <v>24.257993320000001</v>
      </c>
      <c r="D111" s="408">
        <v>1.10253304</v>
      </c>
      <c r="E111" s="408">
        <v>133.107415</v>
      </c>
      <c r="F111" s="408">
        <v>587.81496200000004</v>
      </c>
      <c r="G111" s="408">
        <v>930</v>
      </c>
      <c r="H111" s="408">
        <v>1420</v>
      </c>
    </row>
    <row r="112" spans="1:8" ht="15" x14ac:dyDescent="0.2">
      <c r="A112" s="708" t="s">
        <v>1734</v>
      </c>
      <c r="B112" s="408">
        <v>227.09091545000001</v>
      </c>
      <c r="C112" s="408">
        <v>203.18438982999999</v>
      </c>
      <c r="D112" s="408">
        <v>93.440356089999995</v>
      </c>
      <c r="E112" s="408">
        <v>42.654707999999999</v>
      </c>
      <c r="F112" s="408">
        <v>20.941956000000001</v>
      </c>
      <c r="G112" s="408">
        <v>46.673074</v>
      </c>
      <c r="H112" s="408">
        <v>16.670871000000002</v>
      </c>
    </row>
    <row r="113" spans="1:8" ht="30" x14ac:dyDescent="0.2">
      <c r="A113" s="708" t="s">
        <v>1735</v>
      </c>
      <c r="B113" s="408">
        <v>220.55830605</v>
      </c>
      <c r="C113" s="408">
        <v>149.05004817</v>
      </c>
      <c r="D113" s="408">
        <v>200.89966095</v>
      </c>
      <c r="E113" s="408">
        <v>58.321972000000002</v>
      </c>
      <c r="F113" s="408">
        <v>113.345973</v>
      </c>
      <c r="G113" s="408">
        <v>115.90451899999999</v>
      </c>
      <c r="H113" s="408">
        <v>104.931194</v>
      </c>
    </row>
    <row r="114" spans="1:8" ht="30" x14ac:dyDescent="0.2">
      <c r="A114" s="708" t="s">
        <v>575</v>
      </c>
      <c r="B114" s="408">
        <v>500.17816263999998</v>
      </c>
      <c r="C114" s="408">
        <v>457.18297044000002</v>
      </c>
      <c r="D114" s="408">
        <v>545.38939022</v>
      </c>
      <c r="E114" s="408">
        <v>490.66711800000002</v>
      </c>
      <c r="F114" s="408">
        <v>469.70168999999999</v>
      </c>
      <c r="G114" s="408">
        <v>471.15130299999998</v>
      </c>
      <c r="H114" s="408">
        <v>469.93114800000001</v>
      </c>
    </row>
    <row r="115" spans="1:8" ht="15" x14ac:dyDescent="0.2">
      <c r="A115" s="708" t="s">
        <v>1736</v>
      </c>
      <c r="B115" s="408">
        <v>1.3141379900000001</v>
      </c>
      <c r="C115" s="408">
        <v>1.46387187</v>
      </c>
      <c r="D115" s="408">
        <v>1.0856777799999999</v>
      </c>
      <c r="E115" s="408">
        <v>6.244084</v>
      </c>
      <c r="F115" s="408">
        <v>6.2743140000000004</v>
      </c>
      <c r="G115" s="408">
        <v>9.1722439999999992</v>
      </c>
      <c r="H115" s="408">
        <v>9.0731249999999992</v>
      </c>
    </row>
    <row r="116" spans="1:8" ht="30" x14ac:dyDescent="0.2">
      <c r="A116" s="708" t="s">
        <v>1737</v>
      </c>
      <c r="B116" s="408">
        <v>135.91284110999999</v>
      </c>
      <c r="C116" s="408">
        <v>150.62618842000001</v>
      </c>
      <c r="D116" s="408">
        <v>87.863680540000004</v>
      </c>
      <c r="E116" s="408">
        <v>71.876624000000007</v>
      </c>
      <c r="F116" s="408">
        <v>88.170314000000005</v>
      </c>
      <c r="G116" s="408">
        <v>66.041120000000006</v>
      </c>
      <c r="H116" s="408">
        <v>50.604199999999999</v>
      </c>
    </row>
    <row r="117" spans="1:8" ht="15" x14ac:dyDescent="0.2">
      <c r="A117" s="709" t="s">
        <v>15</v>
      </c>
      <c r="B117" s="412">
        <v>1034.1628986999999</v>
      </c>
      <c r="C117" s="412">
        <v>414.86843625</v>
      </c>
      <c r="D117" s="412">
        <v>365.94788642999998</v>
      </c>
      <c r="E117" s="412">
        <v>342.87135499999999</v>
      </c>
      <c r="F117" s="412">
        <v>331.821146</v>
      </c>
      <c r="G117" s="412">
        <v>410.55150200000003</v>
      </c>
      <c r="H117" s="412">
        <v>229.59010799999999</v>
      </c>
    </row>
    <row r="118" spans="1:8" ht="15" x14ac:dyDescent="0.2">
      <c r="A118" s="708" t="s">
        <v>635</v>
      </c>
      <c r="B118" s="408">
        <v>639.01645499999995</v>
      </c>
      <c r="C118" s="408">
        <v>20.91</v>
      </c>
      <c r="D118" s="408">
        <v>60</v>
      </c>
      <c r="E118" s="408">
        <v>117.40449599999999</v>
      </c>
      <c r="F118" s="408">
        <v>162.26479699999999</v>
      </c>
      <c r="G118" s="408">
        <v>246.93212600000001</v>
      </c>
      <c r="H118" s="408">
        <v>20</v>
      </c>
    </row>
    <row r="119" spans="1:8" ht="15" x14ac:dyDescent="0.2">
      <c r="A119" s="708" t="s">
        <v>353</v>
      </c>
      <c r="B119" s="408">
        <v>395.14644370000002</v>
      </c>
      <c r="C119" s="408">
        <v>393.95843624999998</v>
      </c>
      <c r="D119" s="408">
        <v>305.94788642999998</v>
      </c>
      <c r="E119" s="408">
        <v>225.466859</v>
      </c>
      <c r="F119" s="408">
        <v>169.55634900000001</v>
      </c>
      <c r="G119" s="408">
        <v>163.61937599999999</v>
      </c>
      <c r="H119" s="408">
        <v>209.59010799999999</v>
      </c>
    </row>
    <row r="120" spans="1:8" ht="15" x14ac:dyDescent="0.2">
      <c r="A120" s="709" t="s">
        <v>14</v>
      </c>
      <c r="B120" s="412">
        <v>1640.6672944100001</v>
      </c>
      <c r="C120" s="412">
        <v>2236.01040994</v>
      </c>
      <c r="D120" s="412">
        <v>2375.3320688499998</v>
      </c>
      <c r="E120" s="412">
        <v>1369.5393650000001</v>
      </c>
      <c r="F120" s="412">
        <v>1408.220734</v>
      </c>
      <c r="G120" s="412">
        <v>1298.407721</v>
      </c>
      <c r="H120" s="412">
        <v>1160.2859960000001</v>
      </c>
    </row>
    <row r="121" spans="1:8" ht="30" x14ac:dyDescent="0.2">
      <c r="A121" s="708" t="s">
        <v>477</v>
      </c>
      <c r="B121" s="408">
        <v>146.36649525000001</v>
      </c>
      <c r="C121" s="408">
        <v>141.07474683999999</v>
      </c>
      <c r="D121" s="408">
        <v>142.47218651</v>
      </c>
      <c r="E121" s="408">
        <v>148.98539700000001</v>
      </c>
      <c r="F121" s="408">
        <v>144.96617000000001</v>
      </c>
      <c r="G121" s="408">
        <v>136.40975299999999</v>
      </c>
      <c r="H121" s="408">
        <v>134.78622899999999</v>
      </c>
    </row>
    <row r="122" spans="1:8" ht="15" x14ac:dyDescent="0.2">
      <c r="A122" s="708" t="s">
        <v>1738</v>
      </c>
      <c r="B122" s="408">
        <v>35.510562559999997</v>
      </c>
      <c r="C122" s="408">
        <v>34.472050699999997</v>
      </c>
      <c r="D122" s="408">
        <v>32.790438450000003</v>
      </c>
      <c r="E122" s="408">
        <v>34.356327</v>
      </c>
      <c r="F122" s="408">
        <v>34.075839000000002</v>
      </c>
      <c r="G122" s="408">
        <v>32.940125000000002</v>
      </c>
      <c r="H122" s="408">
        <v>32.510731999999997</v>
      </c>
    </row>
    <row r="123" spans="1:8" ht="30" x14ac:dyDescent="0.2">
      <c r="A123" s="708" t="s">
        <v>478</v>
      </c>
      <c r="B123" s="408">
        <v>774.02280742000005</v>
      </c>
      <c r="C123" s="408">
        <v>1389.47797449</v>
      </c>
      <c r="D123" s="408">
        <v>1534.1887861600001</v>
      </c>
      <c r="E123" s="408">
        <v>349.21428200000003</v>
      </c>
      <c r="F123" s="408">
        <v>392.824994</v>
      </c>
      <c r="G123" s="408">
        <v>345.67761100000001</v>
      </c>
      <c r="H123" s="408">
        <v>310.257543</v>
      </c>
    </row>
    <row r="124" spans="1:8" ht="30" x14ac:dyDescent="0.2">
      <c r="A124" s="708" t="s">
        <v>118</v>
      </c>
      <c r="B124" s="408">
        <v>16.580862870000001</v>
      </c>
      <c r="C124" s="408">
        <v>17.751082759999999</v>
      </c>
      <c r="D124" s="408">
        <v>15.6654499</v>
      </c>
      <c r="E124" s="408">
        <v>13.088543</v>
      </c>
      <c r="F124" s="408">
        <v>11.831877</v>
      </c>
      <c r="G124" s="408">
        <v>11.716932999999999</v>
      </c>
      <c r="H124" s="408">
        <v>11.714967</v>
      </c>
    </row>
    <row r="125" spans="1:8" ht="15" x14ac:dyDescent="0.2">
      <c r="A125" s="708" t="s">
        <v>119</v>
      </c>
      <c r="B125" s="408">
        <v>11.557065619999999</v>
      </c>
      <c r="C125" s="408">
        <v>11.85797743</v>
      </c>
      <c r="D125" s="408">
        <v>11.147906669999999</v>
      </c>
      <c r="E125" s="408">
        <v>11.236110999999999</v>
      </c>
      <c r="F125" s="408">
        <v>11.046004999999999</v>
      </c>
      <c r="G125" s="408">
        <v>11.207909000000001</v>
      </c>
      <c r="H125" s="408">
        <v>11.205982000000001</v>
      </c>
    </row>
    <row r="126" spans="1:8" ht="45" x14ac:dyDescent="0.2">
      <c r="A126" s="708" t="s">
        <v>1739</v>
      </c>
      <c r="B126" s="408">
        <v>26.265270690000001</v>
      </c>
      <c r="C126" s="408">
        <v>23.487266009999999</v>
      </c>
      <c r="D126" s="408">
        <v>25.05727289</v>
      </c>
      <c r="E126" s="408">
        <v>25.69969</v>
      </c>
      <c r="F126" s="408">
        <v>25.771076999999998</v>
      </c>
      <c r="G126" s="408">
        <v>25.769207000000002</v>
      </c>
      <c r="H126" s="408">
        <v>25.703928000000001</v>
      </c>
    </row>
    <row r="127" spans="1:8" ht="15" x14ac:dyDescent="0.2">
      <c r="A127" s="708" t="s">
        <v>479</v>
      </c>
      <c r="B127" s="408">
        <v>587.85169801999996</v>
      </c>
      <c r="C127" s="408">
        <v>576.95389018000003</v>
      </c>
      <c r="D127" s="408">
        <v>568.77460106000001</v>
      </c>
      <c r="E127" s="408">
        <v>591.87174700000003</v>
      </c>
      <c r="F127" s="408">
        <v>593.433761</v>
      </c>
      <c r="G127" s="408">
        <v>591.860997</v>
      </c>
      <c r="H127" s="408">
        <v>591.61927800000001</v>
      </c>
    </row>
    <row r="128" spans="1:8" ht="15" x14ac:dyDescent="0.2">
      <c r="A128" s="708" t="s">
        <v>480</v>
      </c>
      <c r="B128" s="408">
        <v>10.463483370000001</v>
      </c>
      <c r="C128" s="408">
        <v>9.4849392699999999</v>
      </c>
      <c r="D128" s="408">
        <v>9.9316656800000001</v>
      </c>
      <c r="E128" s="408">
        <v>8.4484840000000005</v>
      </c>
      <c r="F128" s="408">
        <v>11.123692</v>
      </c>
      <c r="G128" s="408">
        <v>11.118914999999999</v>
      </c>
      <c r="H128" s="408">
        <v>11.086477</v>
      </c>
    </row>
    <row r="129" spans="1:8" ht="15" x14ac:dyDescent="0.2">
      <c r="A129" s="708" t="s">
        <v>1740</v>
      </c>
      <c r="B129" s="408">
        <v>2.3720391900000002</v>
      </c>
      <c r="C129" s="408">
        <v>2.7468579100000001</v>
      </c>
      <c r="D129" s="408">
        <v>3.0566654799999999</v>
      </c>
      <c r="E129" s="408">
        <v>3.0062570000000002</v>
      </c>
      <c r="F129" s="408">
        <v>2.979025</v>
      </c>
      <c r="G129" s="408">
        <v>2.8293379999999999</v>
      </c>
      <c r="H129" s="408">
        <v>2.7467630000000001</v>
      </c>
    </row>
    <row r="130" spans="1:8" ht="30" x14ac:dyDescent="0.2">
      <c r="A130" s="708" t="s">
        <v>481</v>
      </c>
      <c r="B130" s="408">
        <v>19.73826519</v>
      </c>
      <c r="C130" s="408">
        <v>19.849411759999999</v>
      </c>
      <c r="D130" s="408">
        <v>23.262971109999999</v>
      </c>
      <c r="E130" s="408">
        <v>173.78823199999999</v>
      </c>
      <c r="F130" s="408">
        <v>171.18859399999999</v>
      </c>
      <c r="G130" s="408">
        <v>121.087417</v>
      </c>
      <c r="H130" s="408">
        <v>21.077303000000001</v>
      </c>
    </row>
    <row r="131" spans="1:8" ht="15" x14ac:dyDescent="0.2">
      <c r="A131" s="708" t="s">
        <v>1741</v>
      </c>
      <c r="B131" s="408">
        <v>6.3028030800000003</v>
      </c>
      <c r="C131" s="408">
        <v>5.7975474699999996</v>
      </c>
      <c r="D131" s="408">
        <v>6.2251487599999997</v>
      </c>
      <c r="E131" s="408">
        <v>7.0863250000000004</v>
      </c>
      <c r="F131" s="408">
        <v>6.2250819999999996</v>
      </c>
      <c r="G131" s="408">
        <v>5.061477</v>
      </c>
      <c r="H131" s="408">
        <v>4.9124020000000002</v>
      </c>
    </row>
    <row r="132" spans="1:8" ht="30" x14ac:dyDescent="0.2">
      <c r="A132" s="708" t="s">
        <v>483</v>
      </c>
      <c r="B132" s="408">
        <v>3.6359411499999998</v>
      </c>
      <c r="C132" s="408">
        <v>3.0566651199999999</v>
      </c>
      <c r="D132" s="408">
        <v>2.7589761799999999</v>
      </c>
      <c r="E132" s="408">
        <v>2.7579699999999998</v>
      </c>
      <c r="F132" s="408">
        <v>2.7546179999999998</v>
      </c>
      <c r="G132" s="408">
        <v>2.7280389999999999</v>
      </c>
      <c r="H132" s="408">
        <v>2.6643919999999999</v>
      </c>
    </row>
    <row r="133" spans="1:8" ht="30" x14ac:dyDescent="0.2">
      <c r="A133" s="709" t="s">
        <v>13</v>
      </c>
      <c r="B133" s="412">
        <v>2049.0913265200002</v>
      </c>
      <c r="C133" s="412">
        <v>2261.5403406</v>
      </c>
      <c r="D133" s="412">
        <v>2482.76851364</v>
      </c>
      <c r="E133" s="412">
        <v>2663.6440254099998</v>
      </c>
      <c r="F133" s="412">
        <v>2268.453986</v>
      </c>
      <c r="G133" s="412">
        <v>1906.396403</v>
      </c>
      <c r="H133" s="412">
        <v>1720.413104</v>
      </c>
    </row>
    <row r="134" spans="1:8" ht="30" x14ac:dyDescent="0.2">
      <c r="A134" s="708" t="s">
        <v>576</v>
      </c>
      <c r="B134" s="408">
        <v>385.23535072999999</v>
      </c>
      <c r="C134" s="408">
        <v>409.37730721000003</v>
      </c>
      <c r="D134" s="408">
        <v>410.24136777000001</v>
      </c>
      <c r="E134" s="408">
        <v>411.96879200000001</v>
      </c>
      <c r="F134" s="408">
        <v>403.43011999999999</v>
      </c>
      <c r="G134" s="408">
        <v>401.78118999999998</v>
      </c>
      <c r="H134" s="408">
        <v>399.15482900000001</v>
      </c>
    </row>
    <row r="135" spans="1:8" ht="30" x14ac:dyDescent="0.2">
      <c r="A135" s="708" t="s">
        <v>122</v>
      </c>
      <c r="B135" s="408">
        <v>6.1457380700000002</v>
      </c>
      <c r="C135" s="408">
        <v>7.3171568000000002</v>
      </c>
      <c r="D135" s="408">
        <v>7.2129552400000003</v>
      </c>
      <c r="E135" s="408">
        <v>7.9389250000000002</v>
      </c>
      <c r="F135" s="408">
        <v>7.5765979999999997</v>
      </c>
      <c r="G135" s="408">
        <v>7.5754299999999999</v>
      </c>
      <c r="H135" s="408">
        <v>7.5743559999999999</v>
      </c>
    </row>
    <row r="136" spans="1:8" ht="15" x14ac:dyDescent="0.2">
      <c r="A136" s="708" t="s">
        <v>234</v>
      </c>
      <c r="B136" s="408">
        <v>171.29771733999999</v>
      </c>
      <c r="C136" s="408">
        <v>140.56778660000001</v>
      </c>
      <c r="D136" s="408">
        <v>143.17528412999999</v>
      </c>
      <c r="E136" s="408">
        <v>76.608288000000002</v>
      </c>
      <c r="F136" s="408">
        <v>63.167901000000001</v>
      </c>
      <c r="G136" s="408">
        <v>60.076985000000001</v>
      </c>
      <c r="H136" s="408">
        <v>56.691115000000003</v>
      </c>
    </row>
    <row r="137" spans="1:8" ht="15" x14ac:dyDescent="0.2">
      <c r="A137" s="708" t="s">
        <v>251</v>
      </c>
      <c r="B137" s="408">
        <v>138.48690629999999</v>
      </c>
      <c r="C137" s="408">
        <v>136.38168693</v>
      </c>
      <c r="D137" s="408">
        <v>137.24507942</v>
      </c>
      <c r="E137" s="408">
        <v>132.95457099999999</v>
      </c>
      <c r="F137" s="408">
        <v>128.518868</v>
      </c>
      <c r="G137" s="408">
        <v>126.286584</v>
      </c>
      <c r="H137" s="408">
        <v>122.091289</v>
      </c>
    </row>
    <row r="138" spans="1:8" ht="30" x14ac:dyDescent="0.2">
      <c r="A138" s="708" t="s">
        <v>484</v>
      </c>
      <c r="B138" s="408">
        <v>102.24399497</v>
      </c>
      <c r="C138" s="408">
        <v>99.825753689999999</v>
      </c>
      <c r="D138" s="408">
        <v>103.78462297</v>
      </c>
      <c r="E138" s="408">
        <v>94.037040000000005</v>
      </c>
      <c r="F138" s="408">
        <v>92.856706000000003</v>
      </c>
      <c r="G138" s="408">
        <v>88.658798000000004</v>
      </c>
      <c r="H138" s="408">
        <v>85.072533000000007</v>
      </c>
    </row>
    <row r="139" spans="1:8" ht="15" x14ac:dyDescent="0.2">
      <c r="A139" s="708" t="s">
        <v>485</v>
      </c>
      <c r="B139" s="408">
        <v>128.5982984</v>
      </c>
      <c r="C139" s="408">
        <v>112.76087428</v>
      </c>
      <c r="D139" s="408">
        <v>117.04067836999999</v>
      </c>
      <c r="E139" s="408">
        <v>129.79139900000001</v>
      </c>
      <c r="F139" s="408">
        <v>129.64451800000001</v>
      </c>
      <c r="G139" s="408">
        <v>113.92752</v>
      </c>
      <c r="H139" s="408">
        <v>108.90643900000001</v>
      </c>
    </row>
    <row r="140" spans="1:8" ht="30" x14ac:dyDescent="0.2">
      <c r="A140" s="708" t="s">
        <v>486</v>
      </c>
      <c r="B140" s="408">
        <v>301.68099481000002</v>
      </c>
      <c r="C140" s="408">
        <v>305.34084189999999</v>
      </c>
      <c r="D140" s="408">
        <v>352.52728043000002</v>
      </c>
      <c r="E140" s="408">
        <v>345.07109757000001</v>
      </c>
      <c r="F140" s="408">
        <v>319.22476999999998</v>
      </c>
      <c r="G140" s="408">
        <v>315.07180099999999</v>
      </c>
      <c r="H140" s="408">
        <v>304.75872299999997</v>
      </c>
    </row>
    <row r="141" spans="1:8" ht="30" x14ac:dyDescent="0.2">
      <c r="A141" s="708" t="s">
        <v>358</v>
      </c>
      <c r="B141" s="408">
        <v>19.143700249999998</v>
      </c>
      <c r="C141" s="408">
        <v>102.32104581</v>
      </c>
      <c r="D141" s="408">
        <v>126.80994674999999</v>
      </c>
      <c r="E141" s="408">
        <v>20.15530416</v>
      </c>
      <c r="F141" s="408">
        <v>14.453992</v>
      </c>
      <c r="G141" s="408">
        <v>18.906949000000001</v>
      </c>
      <c r="H141" s="408">
        <v>17.538733000000001</v>
      </c>
    </row>
    <row r="142" spans="1:8" ht="15" x14ac:dyDescent="0.2">
      <c r="A142" s="708" t="s">
        <v>359</v>
      </c>
      <c r="B142" s="408">
        <v>665.02799915000003</v>
      </c>
      <c r="C142" s="408">
        <v>624.82944025999996</v>
      </c>
      <c r="D142" s="408">
        <v>796.73049335999997</v>
      </c>
      <c r="E142" s="408">
        <v>1137.6891633800001</v>
      </c>
      <c r="F142" s="408">
        <v>823.39833899999996</v>
      </c>
      <c r="G142" s="408">
        <v>495.39356600000002</v>
      </c>
      <c r="H142" s="408">
        <v>339.17229500000002</v>
      </c>
    </row>
    <row r="143" spans="1:8" ht="30" x14ac:dyDescent="0.2">
      <c r="A143" s="708" t="s">
        <v>577</v>
      </c>
      <c r="B143" s="408">
        <v>12.61588751</v>
      </c>
      <c r="C143" s="408">
        <v>14.34031409</v>
      </c>
      <c r="D143" s="408">
        <v>18.010643850000001</v>
      </c>
      <c r="E143" s="408">
        <v>24.495926000000001</v>
      </c>
      <c r="F143" s="408">
        <v>23.979755000000001</v>
      </c>
      <c r="G143" s="408">
        <v>17.919218000000001</v>
      </c>
      <c r="H143" s="408">
        <v>18.011641000000001</v>
      </c>
    </row>
    <row r="144" spans="1:8" ht="30" x14ac:dyDescent="0.2">
      <c r="A144" s="708" t="s">
        <v>578</v>
      </c>
      <c r="B144" s="408">
        <v>115.87130615</v>
      </c>
      <c r="C144" s="408">
        <v>305.02198535999997</v>
      </c>
      <c r="D144" s="408">
        <v>267.41103382</v>
      </c>
      <c r="E144" s="408">
        <v>279.98124300000001</v>
      </c>
      <c r="F144" s="408">
        <v>241.52680699999999</v>
      </c>
      <c r="G144" s="408">
        <v>240.11988199999999</v>
      </c>
      <c r="H144" s="408">
        <v>240.73637400000001</v>
      </c>
    </row>
    <row r="145" spans="1:8" ht="15" x14ac:dyDescent="0.2">
      <c r="A145" s="708" t="s">
        <v>1742</v>
      </c>
      <c r="B145" s="408">
        <v>2.6094666900000001</v>
      </c>
      <c r="C145" s="408">
        <v>3.3175641699999998</v>
      </c>
      <c r="D145" s="408">
        <v>2.4374878400000002</v>
      </c>
      <c r="E145" s="408">
        <v>2.8350806199999998</v>
      </c>
      <c r="F145" s="408">
        <v>19.530868000000002</v>
      </c>
      <c r="G145" s="408">
        <v>19.533763</v>
      </c>
      <c r="H145" s="408">
        <v>19.559504</v>
      </c>
    </row>
    <row r="146" spans="1:8" ht="30" x14ac:dyDescent="0.2">
      <c r="A146" s="708" t="s">
        <v>1743</v>
      </c>
      <c r="B146" s="408">
        <v>0.13396615000000001</v>
      </c>
      <c r="C146" s="408">
        <v>0.1385835</v>
      </c>
      <c r="D146" s="408">
        <v>0.14163969000000001</v>
      </c>
      <c r="E146" s="408">
        <v>0.11719568</v>
      </c>
      <c r="F146" s="408">
        <v>1.144744</v>
      </c>
      <c r="G146" s="408">
        <v>1.144717</v>
      </c>
      <c r="H146" s="408">
        <v>1.145273</v>
      </c>
    </row>
    <row r="147" spans="1:8" ht="15" x14ac:dyDescent="0.2">
      <c r="A147" s="709" t="s">
        <v>12</v>
      </c>
      <c r="B147" s="412">
        <v>44827.824648510003</v>
      </c>
      <c r="C147" s="412">
        <v>46468.233570049997</v>
      </c>
      <c r="D147" s="412">
        <v>49222.478144410001</v>
      </c>
      <c r="E147" s="412">
        <v>48481.592607999999</v>
      </c>
      <c r="F147" s="412">
        <v>48495.155335000003</v>
      </c>
      <c r="G147" s="412">
        <v>47231.129379999998</v>
      </c>
      <c r="H147" s="412">
        <v>44728.080841000003</v>
      </c>
    </row>
    <row r="148" spans="1:8" ht="15" x14ac:dyDescent="0.2">
      <c r="A148" s="708" t="s">
        <v>1744</v>
      </c>
      <c r="B148" s="408">
        <v>23.545105209999999</v>
      </c>
      <c r="C148" s="408">
        <v>230.48181695</v>
      </c>
      <c r="D148" s="408">
        <v>473.93387749999999</v>
      </c>
      <c r="E148" s="408">
        <v>1201.394229</v>
      </c>
      <c r="F148" s="408">
        <v>1218.9666159999999</v>
      </c>
      <c r="G148" s="408">
        <v>1285.1150680000001</v>
      </c>
      <c r="H148" s="408">
        <v>1261.6328000000001</v>
      </c>
    </row>
    <row r="149" spans="1:8" ht="30" x14ac:dyDescent="0.2">
      <c r="A149" s="708" t="s">
        <v>1745</v>
      </c>
      <c r="B149" s="408">
        <v>380.65352786</v>
      </c>
      <c r="C149" s="408">
        <v>604.60557983000001</v>
      </c>
      <c r="D149" s="408">
        <v>1002.02061371</v>
      </c>
      <c r="E149" s="408">
        <v>1102.577673</v>
      </c>
      <c r="F149" s="408">
        <v>911.70709499999998</v>
      </c>
      <c r="G149" s="408">
        <v>693.63349500000004</v>
      </c>
      <c r="H149" s="408">
        <v>768.80353700000001</v>
      </c>
    </row>
    <row r="150" spans="1:8" ht="15" x14ac:dyDescent="0.2">
      <c r="A150" s="708" t="s">
        <v>128</v>
      </c>
      <c r="B150" s="408">
        <v>500.55293619999998</v>
      </c>
      <c r="C150" s="408">
        <v>584.37663491000001</v>
      </c>
      <c r="D150" s="408">
        <v>518.95687985999996</v>
      </c>
      <c r="E150" s="408">
        <v>525.72308899999996</v>
      </c>
      <c r="F150" s="408">
        <v>549.02308900000003</v>
      </c>
      <c r="G150" s="408">
        <v>536.52308900000003</v>
      </c>
      <c r="H150" s="408">
        <v>536.52308900000003</v>
      </c>
    </row>
    <row r="151" spans="1:8" ht="30" x14ac:dyDescent="0.2">
      <c r="A151" s="708" t="s">
        <v>1746</v>
      </c>
      <c r="B151" s="408">
        <v>13.76592876</v>
      </c>
      <c r="C151" s="408">
        <v>13.8222337</v>
      </c>
      <c r="D151" s="408">
        <v>23.450313309999999</v>
      </c>
      <c r="E151" s="408">
        <v>34.274951999999999</v>
      </c>
      <c r="F151" s="408">
        <v>49.402653999999998</v>
      </c>
      <c r="G151" s="408">
        <v>49.295527999999997</v>
      </c>
      <c r="H151" s="408">
        <v>49.296892999999997</v>
      </c>
    </row>
    <row r="152" spans="1:8" ht="30" x14ac:dyDescent="0.2">
      <c r="A152" s="708" t="s">
        <v>362</v>
      </c>
      <c r="B152" s="408">
        <v>160.42906643000001</v>
      </c>
      <c r="C152" s="408">
        <v>166.43800046999999</v>
      </c>
      <c r="D152" s="408">
        <v>405.13613411</v>
      </c>
      <c r="E152" s="408">
        <v>401.41982200000001</v>
      </c>
      <c r="F152" s="408">
        <v>398.81438900000001</v>
      </c>
      <c r="G152" s="408">
        <v>390.14071799999999</v>
      </c>
      <c r="H152" s="408">
        <v>122.717474</v>
      </c>
    </row>
    <row r="153" spans="1:8" ht="15" x14ac:dyDescent="0.2">
      <c r="A153" s="708" t="s">
        <v>579</v>
      </c>
      <c r="B153" s="408">
        <v>28408.608266439998</v>
      </c>
      <c r="C153" s="408">
        <v>29184.873457109999</v>
      </c>
      <c r="D153" s="408">
        <v>30212.74030523</v>
      </c>
      <c r="E153" s="408">
        <v>29477.822631999999</v>
      </c>
      <c r="F153" s="408">
        <v>28884.401250999999</v>
      </c>
      <c r="G153" s="408">
        <v>28165.891488000001</v>
      </c>
      <c r="H153" s="408">
        <v>26906.363621</v>
      </c>
    </row>
    <row r="154" spans="1:8" ht="15" x14ac:dyDescent="0.2">
      <c r="A154" s="708" t="s">
        <v>580</v>
      </c>
      <c r="B154" s="408">
        <v>14904.79801187</v>
      </c>
      <c r="C154" s="408">
        <v>15240.618657950001</v>
      </c>
      <c r="D154" s="408">
        <v>16161.136649489999</v>
      </c>
      <c r="E154" s="408">
        <v>15302.229265</v>
      </c>
      <c r="F154" s="408">
        <v>16024.378493</v>
      </c>
      <c r="G154" s="408">
        <v>15664.330328</v>
      </c>
      <c r="H154" s="408">
        <v>14636.552261999999</v>
      </c>
    </row>
    <row r="155" spans="1:8" ht="30" x14ac:dyDescent="0.2">
      <c r="A155" s="708" t="s">
        <v>581</v>
      </c>
      <c r="B155" s="408">
        <v>435.47180573999998</v>
      </c>
      <c r="C155" s="408">
        <v>443.01718913000002</v>
      </c>
      <c r="D155" s="408">
        <v>425.10337120000003</v>
      </c>
      <c r="E155" s="408">
        <v>436.15094599999998</v>
      </c>
      <c r="F155" s="408">
        <v>458.461748</v>
      </c>
      <c r="G155" s="408">
        <v>446.19966599999998</v>
      </c>
      <c r="H155" s="408">
        <v>446.19116500000001</v>
      </c>
    </row>
    <row r="156" spans="1:8" ht="15" x14ac:dyDescent="0.2">
      <c r="A156" s="709" t="s">
        <v>441</v>
      </c>
      <c r="B156" s="412">
        <v>7854.5534394599999</v>
      </c>
      <c r="C156" s="412">
        <v>7916.5212474399996</v>
      </c>
      <c r="D156" s="412">
        <v>8248.0639652600003</v>
      </c>
      <c r="E156" s="412">
        <v>8365.6024099999995</v>
      </c>
      <c r="F156" s="412">
        <v>8709.8597809999992</v>
      </c>
      <c r="G156" s="412">
        <v>8710.9229969999997</v>
      </c>
      <c r="H156" s="412">
        <v>8753.7481580000003</v>
      </c>
    </row>
    <row r="157" spans="1:8" ht="15" x14ac:dyDescent="0.2">
      <c r="A157" s="708" t="s">
        <v>636</v>
      </c>
      <c r="B157" s="408">
        <v>295.39884060000003</v>
      </c>
      <c r="C157" s="408">
        <v>290.38945140999999</v>
      </c>
      <c r="D157" s="408">
        <v>298.93238656</v>
      </c>
      <c r="E157" s="408">
        <v>334.62430699999999</v>
      </c>
      <c r="F157" s="408">
        <v>358.22910300000001</v>
      </c>
      <c r="G157" s="408">
        <v>314.722194</v>
      </c>
      <c r="H157" s="408">
        <v>314.78598199999999</v>
      </c>
    </row>
    <row r="158" spans="1:8" ht="30" x14ac:dyDescent="0.2">
      <c r="A158" s="708" t="s">
        <v>545</v>
      </c>
      <c r="B158" s="408">
        <v>457.02290161000002</v>
      </c>
      <c r="C158" s="408">
        <v>462.03832256999999</v>
      </c>
      <c r="D158" s="408">
        <v>486.05778628000002</v>
      </c>
      <c r="E158" s="408">
        <v>465.09027600000002</v>
      </c>
      <c r="F158" s="408">
        <v>520.48296400000004</v>
      </c>
      <c r="G158" s="408">
        <v>515.64204199999995</v>
      </c>
      <c r="H158" s="408">
        <v>512.70554400000003</v>
      </c>
    </row>
    <row r="159" spans="1:8" ht="15" x14ac:dyDescent="0.2">
      <c r="A159" s="708" t="s">
        <v>132</v>
      </c>
      <c r="B159" s="408">
        <v>7102.1316972499999</v>
      </c>
      <c r="C159" s="408">
        <v>7164.0934734599996</v>
      </c>
      <c r="D159" s="408">
        <v>7463.0737924200002</v>
      </c>
      <c r="E159" s="408">
        <v>7565.8878269999996</v>
      </c>
      <c r="F159" s="408">
        <v>7831.1477139999997</v>
      </c>
      <c r="G159" s="408">
        <v>7880.5587610000002</v>
      </c>
      <c r="H159" s="408">
        <v>7926.2566319999996</v>
      </c>
    </row>
    <row r="160" spans="1:8" ht="15" x14ac:dyDescent="0.2">
      <c r="A160" s="709" t="s">
        <v>11</v>
      </c>
      <c r="B160" s="412">
        <v>30488.293006079999</v>
      </c>
      <c r="C160" s="412">
        <v>31944.747302110001</v>
      </c>
      <c r="D160" s="412">
        <v>33787.476119999999</v>
      </c>
      <c r="E160" s="412">
        <v>40500.81839</v>
      </c>
      <c r="F160" s="412">
        <v>41287.073342000003</v>
      </c>
      <c r="G160" s="412">
        <v>42341.426700000004</v>
      </c>
      <c r="H160" s="412">
        <v>43371.145026999999</v>
      </c>
    </row>
    <row r="161" spans="1:8" ht="45" x14ac:dyDescent="0.2">
      <c r="A161" s="708" t="s">
        <v>1747</v>
      </c>
      <c r="B161" s="408">
        <v>42.671632899999999</v>
      </c>
      <c r="C161" s="408">
        <v>81.909504200000001</v>
      </c>
      <c r="D161" s="408">
        <v>102.21587377</v>
      </c>
      <c r="E161" s="408">
        <v>98.990966999999998</v>
      </c>
      <c r="F161" s="408">
        <v>93.763029000000003</v>
      </c>
      <c r="G161" s="408">
        <v>73.060331000000005</v>
      </c>
      <c r="H161" s="408">
        <v>89.210155999999998</v>
      </c>
    </row>
    <row r="162" spans="1:8" ht="15" x14ac:dyDescent="0.2">
      <c r="A162" s="708" t="s">
        <v>637</v>
      </c>
      <c r="B162" s="408">
        <v>60.166381000000001</v>
      </c>
      <c r="C162" s="408">
        <v>121.27128500000001</v>
      </c>
      <c r="D162" s="408">
        <v>157.43301199999999</v>
      </c>
      <c r="E162" s="408">
        <v>272.33941399999998</v>
      </c>
      <c r="F162" s="408">
        <v>220.439626</v>
      </c>
      <c r="G162" s="408">
        <v>238.80659199999999</v>
      </c>
      <c r="H162" s="408">
        <v>232.86614399999999</v>
      </c>
    </row>
    <row r="163" spans="1:8" ht="15" x14ac:dyDescent="0.2">
      <c r="A163" s="708" t="s">
        <v>136</v>
      </c>
      <c r="B163" s="408">
        <v>116.57370572000001</v>
      </c>
      <c r="C163" s="408">
        <v>126.57538228</v>
      </c>
      <c r="D163" s="408">
        <v>148.76232048</v>
      </c>
      <c r="E163" s="408">
        <v>144.906218</v>
      </c>
      <c r="F163" s="408">
        <v>143.89280299999999</v>
      </c>
      <c r="G163" s="408">
        <v>133.382192</v>
      </c>
      <c r="H163" s="408">
        <v>132.63302100000001</v>
      </c>
    </row>
    <row r="164" spans="1:8" ht="30" x14ac:dyDescent="0.2">
      <c r="A164" s="708" t="s">
        <v>365</v>
      </c>
      <c r="B164" s="408">
        <v>553.81995379</v>
      </c>
      <c r="C164" s="408">
        <v>503.34744056</v>
      </c>
      <c r="D164" s="408">
        <v>454.02357304999998</v>
      </c>
      <c r="E164" s="408">
        <v>653.45030299999996</v>
      </c>
      <c r="F164" s="408">
        <v>561.55850199999998</v>
      </c>
      <c r="G164" s="408">
        <v>541.55850199999998</v>
      </c>
      <c r="H164" s="408">
        <v>521.55850199999998</v>
      </c>
    </row>
    <row r="165" spans="1:8" ht="60" x14ac:dyDescent="0.2">
      <c r="A165" s="708" t="s">
        <v>488</v>
      </c>
      <c r="B165" s="408">
        <v>29024.86865267</v>
      </c>
      <c r="C165" s="408">
        <v>30833.855311070001</v>
      </c>
      <c r="D165" s="408">
        <v>32696.461477699999</v>
      </c>
      <c r="E165" s="408">
        <v>39133.606559</v>
      </c>
      <c r="F165" s="408">
        <v>40069.168099000002</v>
      </c>
      <c r="G165" s="408">
        <v>41156.3678</v>
      </c>
      <c r="H165" s="408">
        <v>42196.025921</v>
      </c>
    </row>
    <row r="166" spans="1:8" ht="15" x14ac:dyDescent="0.2">
      <c r="A166" s="708" t="s">
        <v>638</v>
      </c>
      <c r="B166" s="408">
        <v>680.66352500000005</v>
      </c>
      <c r="C166" s="408">
        <v>257.50055800000001</v>
      </c>
      <c r="D166" s="408">
        <v>201.96961899999999</v>
      </c>
      <c r="E166" s="408">
        <v>168.12401</v>
      </c>
      <c r="F166" s="408">
        <v>168.12401</v>
      </c>
      <c r="G166" s="408">
        <v>168.12401</v>
      </c>
      <c r="H166" s="408">
        <v>168.12401</v>
      </c>
    </row>
    <row r="167" spans="1:8" ht="15" x14ac:dyDescent="0.2">
      <c r="A167" s="708" t="s">
        <v>639</v>
      </c>
      <c r="B167" s="408">
        <v>9.5291549999999994</v>
      </c>
      <c r="C167" s="408">
        <v>20.287821000000001</v>
      </c>
      <c r="D167" s="408">
        <v>26.610244000000002</v>
      </c>
      <c r="E167" s="408">
        <v>29.400918999999998</v>
      </c>
      <c r="F167" s="408">
        <v>30.127272999999999</v>
      </c>
      <c r="G167" s="408">
        <v>30.127272999999999</v>
      </c>
      <c r="H167" s="408">
        <v>30.727273</v>
      </c>
    </row>
    <row r="168" spans="1:8" ht="15" x14ac:dyDescent="0.2">
      <c r="A168" s="709" t="s">
        <v>10</v>
      </c>
      <c r="B168" s="412">
        <v>90830.489584609997</v>
      </c>
      <c r="C168" s="412">
        <v>92272.793914640002</v>
      </c>
      <c r="D168" s="412">
        <v>92782.793386789999</v>
      </c>
      <c r="E168" s="412">
        <v>95643.490757000007</v>
      </c>
      <c r="F168" s="412">
        <v>102312.391254</v>
      </c>
      <c r="G168" s="412">
        <v>103918.435251</v>
      </c>
      <c r="H168" s="412">
        <v>108345.067454</v>
      </c>
    </row>
    <row r="169" spans="1:8" ht="30" x14ac:dyDescent="0.2">
      <c r="A169" s="708" t="s">
        <v>139</v>
      </c>
      <c r="B169" s="408">
        <v>11403.20443862</v>
      </c>
      <c r="C169" s="408">
        <v>11472.302994600001</v>
      </c>
      <c r="D169" s="408">
        <v>11379.5930049</v>
      </c>
      <c r="E169" s="408">
        <v>11464.741179000001</v>
      </c>
      <c r="F169" s="408">
        <v>11466.041179</v>
      </c>
      <c r="G169" s="408">
        <v>11480.341178999999</v>
      </c>
      <c r="H169" s="408">
        <v>11493.741179000001</v>
      </c>
    </row>
    <row r="170" spans="1:8" ht="30" x14ac:dyDescent="0.2">
      <c r="A170" s="708" t="s">
        <v>367</v>
      </c>
      <c r="B170" s="408">
        <v>79427.285145989998</v>
      </c>
      <c r="C170" s="408">
        <v>80800.49092004</v>
      </c>
      <c r="D170" s="408">
        <v>81403.200381889998</v>
      </c>
      <c r="E170" s="408">
        <v>84178.749578000003</v>
      </c>
      <c r="F170" s="408">
        <v>90846.350074999995</v>
      </c>
      <c r="G170" s="408">
        <v>92438.094072000007</v>
      </c>
      <c r="H170" s="408">
        <v>96851.326274999999</v>
      </c>
    </row>
    <row r="171" spans="1:8" ht="15" x14ac:dyDescent="0.2">
      <c r="A171" s="709" t="s">
        <v>9</v>
      </c>
      <c r="B171" s="412">
        <v>15031.50019298</v>
      </c>
      <c r="C171" s="412">
        <v>11406.864548420001</v>
      </c>
      <c r="D171" s="412">
        <v>10594.86957357</v>
      </c>
      <c r="E171" s="412">
        <v>10485.088926</v>
      </c>
      <c r="F171" s="412">
        <v>11523.613453</v>
      </c>
      <c r="G171" s="412">
        <v>11104.85576</v>
      </c>
      <c r="H171" s="412">
        <v>7578.4904420000003</v>
      </c>
    </row>
    <row r="172" spans="1:8" ht="15" x14ac:dyDescent="0.2">
      <c r="A172" s="708" t="s">
        <v>489</v>
      </c>
      <c r="B172" s="408">
        <v>14571.212883</v>
      </c>
      <c r="C172" s="408">
        <v>10691.067787530001</v>
      </c>
      <c r="D172" s="408">
        <v>9787.7308442699996</v>
      </c>
      <c r="E172" s="408">
        <v>9686.8362890000008</v>
      </c>
      <c r="F172" s="408">
        <v>9902.1838360000002</v>
      </c>
      <c r="G172" s="408">
        <v>9785.6604239999997</v>
      </c>
      <c r="H172" s="408">
        <v>6334.7413349999997</v>
      </c>
    </row>
    <row r="173" spans="1:8" ht="45" x14ac:dyDescent="0.2">
      <c r="A173" s="708" t="s">
        <v>244</v>
      </c>
      <c r="B173" s="408">
        <v>17.124020940000001</v>
      </c>
      <c r="C173" s="408">
        <v>14.88630478</v>
      </c>
      <c r="D173" s="408">
        <v>18.383879570000001</v>
      </c>
      <c r="E173" s="408">
        <v>31.659265999999999</v>
      </c>
      <c r="F173" s="408">
        <v>31.05509</v>
      </c>
      <c r="G173" s="408">
        <v>31.001663000000001</v>
      </c>
      <c r="H173" s="408">
        <v>30.955196999999998</v>
      </c>
    </row>
    <row r="174" spans="1:8" ht="15" x14ac:dyDescent="0.2">
      <c r="A174" s="708" t="s">
        <v>369</v>
      </c>
      <c r="B174" s="408">
        <v>14.90543521</v>
      </c>
      <c r="C174" s="408">
        <v>28.310416119999999</v>
      </c>
      <c r="D174" s="408">
        <v>48.482970309999999</v>
      </c>
      <c r="E174" s="408">
        <v>64.000951000000001</v>
      </c>
      <c r="F174" s="408">
        <v>65.656132999999997</v>
      </c>
      <c r="G174" s="408">
        <v>73.816675000000004</v>
      </c>
      <c r="H174" s="408">
        <v>74.816002999999995</v>
      </c>
    </row>
    <row r="175" spans="1:8" ht="30" x14ac:dyDescent="0.2">
      <c r="A175" s="708" t="s">
        <v>582</v>
      </c>
      <c r="B175" s="408">
        <v>307.57189331000001</v>
      </c>
      <c r="C175" s="408">
        <v>332.23051693000002</v>
      </c>
      <c r="D175" s="408">
        <v>346.90911399999999</v>
      </c>
      <c r="E175" s="408">
        <v>331.51231999999999</v>
      </c>
      <c r="F175" s="408">
        <v>331.96242599999999</v>
      </c>
      <c r="G175" s="408">
        <v>332.451751</v>
      </c>
      <c r="H175" s="408">
        <v>332.65297099999998</v>
      </c>
    </row>
    <row r="176" spans="1:8" ht="30" x14ac:dyDescent="0.2">
      <c r="A176" s="708" t="s">
        <v>583</v>
      </c>
      <c r="B176" s="408">
        <v>106.65954581</v>
      </c>
      <c r="C176" s="408">
        <v>311.92932769999999</v>
      </c>
      <c r="D176" s="408">
        <v>372.88543483000001</v>
      </c>
      <c r="E176" s="408">
        <v>347.41922699999998</v>
      </c>
      <c r="F176" s="408">
        <v>1154.8079419999999</v>
      </c>
      <c r="G176" s="408">
        <v>838.10794199999998</v>
      </c>
      <c r="H176" s="408">
        <v>771.50794199999996</v>
      </c>
    </row>
    <row r="177" spans="1:8" ht="45" x14ac:dyDescent="0.2">
      <c r="A177" s="708" t="s">
        <v>584</v>
      </c>
      <c r="B177" s="408">
        <v>14.026414709999999</v>
      </c>
      <c r="C177" s="408">
        <v>28.440195360000001</v>
      </c>
      <c r="D177" s="408">
        <v>20.477330590000001</v>
      </c>
      <c r="E177" s="408">
        <v>23.660872999999999</v>
      </c>
      <c r="F177" s="408">
        <v>37.948025999999999</v>
      </c>
      <c r="G177" s="408">
        <v>43.817304999999998</v>
      </c>
      <c r="H177" s="408">
        <v>33.816994000000001</v>
      </c>
    </row>
    <row r="178" spans="1:8" ht="15" x14ac:dyDescent="0.2">
      <c r="A178" s="709" t="s">
        <v>8</v>
      </c>
      <c r="B178" s="412">
        <v>3085.2076785899999</v>
      </c>
      <c r="C178" s="412">
        <v>3813.9447223399998</v>
      </c>
      <c r="D178" s="412">
        <v>4131.15644273</v>
      </c>
      <c r="E178" s="412">
        <v>3455.4049920000002</v>
      </c>
      <c r="F178" s="412">
        <v>3176.8651209999998</v>
      </c>
      <c r="G178" s="412">
        <v>3044.3072240000001</v>
      </c>
      <c r="H178" s="412">
        <v>3062.0704649999998</v>
      </c>
    </row>
    <row r="179" spans="1:8" ht="45" x14ac:dyDescent="0.2">
      <c r="A179" s="708" t="s">
        <v>585</v>
      </c>
      <c r="B179" s="408">
        <v>2005.1627129999997</v>
      </c>
      <c r="C179" s="408">
        <v>2764.0159482799995</v>
      </c>
      <c r="D179" s="408">
        <v>3066.0059032099998</v>
      </c>
      <c r="E179" s="408">
        <v>2246.6414829999999</v>
      </c>
      <c r="F179" s="408">
        <v>1937.7387180000001</v>
      </c>
      <c r="G179" s="408">
        <v>1805.1808209999999</v>
      </c>
      <c r="H179" s="408">
        <v>1822.9794119999999</v>
      </c>
    </row>
    <row r="180" spans="1:8" ht="30" x14ac:dyDescent="0.2">
      <c r="A180" s="708" t="s">
        <v>245</v>
      </c>
      <c r="B180" s="408">
        <v>9.6410268600000002</v>
      </c>
      <c r="C180" s="408">
        <v>10.965815169999999</v>
      </c>
      <c r="D180" s="408">
        <v>10.434666210000001</v>
      </c>
      <c r="E180" s="408">
        <v>5.230194</v>
      </c>
      <c r="F180" s="408">
        <v>12.331564</v>
      </c>
      <c r="G180" s="408">
        <v>12.331564</v>
      </c>
      <c r="H180" s="408">
        <v>12.296214000000001</v>
      </c>
    </row>
    <row r="181" spans="1:8" ht="15" x14ac:dyDescent="0.2">
      <c r="A181" s="708" t="s">
        <v>145</v>
      </c>
      <c r="B181" s="408">
        <v>1070.4039387299999</v>
      </c>
      <c r="C181" s="408">
        <v>1038.96295889</v>
      </c>
      <c r="D181" s="408">
        <v>1054.71587331</v>
      </c>
      <c r="E181" s="408">
        <v>1203.5333149999999</v>
      </c>
      <c r="F181" s="408">
        <v>1226.7948389999999</v>
      </c>
      <c r="G181" s="408">
        <v>1226.7948389999999</v>
      </c>
      <c r="H181" s="408">
        <v>1226.7948389999999</v>
      </c>
    </row>
    <row r="182" spans="1:8" ht="15" x14ac:dyDescent="0.2">
      <c r="A182" s="709" t="s">
        <v>7</v>
      </c>
      <c r="B182" s="412">
        <v>2739.4587997600001</v>
      </c>
      <c r="C182" s="412">
        <v>4145.7388100500002</v>
      </c>
      <c r="D182" s="412">
        <v>4805.7613306499998</v>
      </c>
      <c r="E182" s="412">
        <v>6878.537996</v>
      </c>
      <c r="F182" s="412">
        <v>6910.7679749999998</v>
      </c>
      <c r="G182" s="412">
        <v>7339.9679749999996</v>
      </c>
      <c r="H182" s="412">
        <v>7908.1679750000003</v>
      </c>
    </row>
    <row r="183" spans="1:8" ht="45" x14ac:dyDescent="0.2">
      <c r="A183" s="708" t="s">
        <v>493</v>
      </c>
      <c r="B183" s="408">
        <v>2739.4587997600001</v>
      </c>
      <c r="C183" s="408">
        <v>4145.7388100500002</v>
      </c>
      <c r="D183" s="408">
        <v>4805.7613306499998</v>
      </c>
      <c r="E183" s="408">
        <v>6878.537996</v>
      </c>
      <c r="F183" s="408">
        <v>6910.7679749999998</v>
      </c>
      <c r="G183" s="408">
        <v>7339.9679749999996</v>
      </c>
      <c r="H183" s="408">
        <v>7908.1679750000003</v>
      </c>
    </row>
    <row r="184" spans="1:8" ht="36.6" customHeight="1" x14ac:dyDescent="0.2">
      <c r="A184" s="709" t="s">
        <v>552</v>
      </c>
      <c r="B184" s="412">
        <v>85658.480080540001</v>
      </c>
      <c r="C184" s="412">
        <v>99877.088864649995</v>
      </c>
      <c r="D184" s="412">
        <v>84593.274305629995</v>
      </c>
      <c r="E184" s="412">
        <v>92583.681317499999</v>
      </c>
      <c r="F184" s="412">
        <v>95563.754717000003</v>
      </c>
      <c r="G184" s="412">
        <v>94695.090536000003</v>
      </c>
      <c r="H184" s="412">
        <v>94321.565730999995</v>
      </c>
    </row>
    <row r="185" spans="1:8" ht="15" x14ac:dyDescent="0.2">
      <c r="A185" s="708" t="s">
        <v>1748</v>
      </c>
      <c r="B185" s="408">
        <v>651.49178618999997</v>
      </c>
      <c r="C185" s="408">
        <v>1180.9390875700001</v>
      </c>
      <c r="D185" s="408">
        <v>879.89670278000006</v>
      </c>
      <c r="E185" s="408">
        <v>923.73412299999995</v>
      </c>
      <c r="F185" s="408">
        <v>933.85225200000002</v>
      </c>
      <c r="G185" s="408">
        <v>912.61463800000001</v>
      </c>
      <c r="H185" s="408">
        <v>789.90680499999996</v>
      </c>
    </row>
    <row r="186" spans="1:8" ht="30" x14ac:dyDescent="0.2">
      <c r="A186" s="708" t="s">
        <v>148</v>
      </c>
      <c r="B186" s="408">
        <v>2829.09982356</v>
      </c>
      <c r="C186" s="408">
        <v>2849.8638194499999</v>
      </c>
      <c r="D186" s="408">
        <v>2973.5135103699999</v>
      </c>
      <c r="E186" s="408">
        <v>2969.3454240000001</v>
      </c>
      <c r="F186" s="408">
        <v>2843.8830779999998</v>
      </c>
      <c r="G186" s="408">
        <v>2824.532737</v>
      </c>
      <c r="H186" s="408">
        <v>2808.816965</v>
      </c>
    </row>
    <row r="187" spans="1:8" ht="15" x14ac:dyDescent="0.2">
      <c r="A187" s="708" t="s">
        <v>149</v>
      </c>
      <c r="B187" s="408">
        <v>2970.9926869699998</v>
      </c>
      <c r="C187" s="408">
        <v>20432.556427759999</v>
      </c>
      <c r="D187" s="408">
        <v>504.94529561000002</v>
      </c>
      <c r="E187" s="408">
        <v>1851.6428530000001</v>
      </c>
      <c r="F187" s="408">
        <v>655.87156300000004</v>
      </c>
      <c r="G187" s="408">
        <v>3656.3171470000002</v>
      </c>
      <c r="H187" s="408">
        <v>3052.0096830000002</v>
      </c>
    </row>
    <row r="188" spans="1:8" ht="15" x14ac:dyDescent="0.2">
      <c r="A188" s="708" t="s">
        <v>150</v>
      </c>
      <c r="B188" s="408">
        <v>69609.21420889</v>
      </c>
      <c r="C188" s="408">
        <v>65042.548492020003</v>
      </c>
      <c r="D188" s="408">
        <v>69551.025165340005</v>
      </c>
      <c r="E188" s="408">
        <v>74901.937199000007</v>
      </c>
      <c r="F188" s="408">
        <v>78121.555869999997</v>
      </c>
      <c r="G188" s="408">
        <v>73863.810870000001</v>
      </c>
      <c r="H188" s="408">
        <v>73861.010869999998</v>
      </c>
    </row>
    <row r="189" spans="1:8" ht="30" x14ac:dyDescent="0.2">
      <c r="A189" s="708" t="s">
        <v>586</v>
      </c>
      <c r="B189" s="408">
        <v>227.32177447999999</v>
      </c>
      <c r="C189" s="408">
        <v>310.97528162999998</v>
      </c>
      <c r="D189" s="408">
        <v>130.92591711</v>
      </c>
      <c r="E189" s="408">
        <v>151.46555849999999</v>
      </c>
      <c r="F189" s="408">
        <v>105.686573</v>
      </c>
      <c r="G189" s="408">
        <v>103.943696</v>
      </c>
      <c r="H189" s="408">
        <v>96.010268999999994</v>
      </c>
    </row>
    <row r="190" spans="1:8" ht="30" x14ac:dyDescent="0.2">
      <c r="A190" s="708" t="s">
        <v>376</v>
      </c>
      <c r="B190" s="408">
        <v>310.74529942999999</v>
      </c>
      <c r="C190" s="408">
        <v>319.36702301999998</v>
      </c>
      <c r="D190" s="408">
        <v>294.54158991999998</v>
      </c>
      <c r="E190" s="408">
        <v>403.45116000000002</v>
      </c>
      <c r="F190" s="408">
        <v>475.74766699999998</v>
      </c>
      <c r="G190" s="408">
        <v>367.255585</v>
      </c>
      <c r="H190" s="408">
        <v>363.26392600000003</v>
      </c>
    </row>
    <row r="191" spans="1:8" ht="30" x14ac:dyDescent="0.2">
      <c r="A191" s="708" t="s">
        <v>1749</v>
      </c>
      <c r="B191" s="408">
        <v>216.2915371</v>
      </c>
      <c r="C191" s="408">
        <v>213.51302117</v>
      </c>
      <c r="D191" s="408">
        <v>213.81373185000001</v>
      </c>
      <c r="E191" s="408">
        <v>219.82269500000001</v>
      </c>
      <c r="F191" s="408">
        <v>173.82959199999999</v>
      </c>
      <c r="G191" s="408">
        <v>162.46104800000001</v>
      </c>
      <c r="H191" s="408">
        <v>162.40439499999999</v>
      </c>
    </row>
    <row r="192" spans="1:8" ht="15" x14ac:dyDescent="0.2">
      <c r="A192" s="708" t="s">
        <v>587</v>
      </c>
      <c r="B192" s="408">
        <v>100.45021566</v>
      </c>
      <c r="C192" s="408">
        <v>81.588934739999999</v>
      </c>
      <c r="D192" s="408">
        <v>90.818377580000003</v>
      </c>
      <c r="E192" s="408">
        <v>129.56190699999999</v>
      </c>
      <c r="F192" s="408">
        <v>132.59190699999999</v>
      </c>
      <c r="G192" s="408">
        <v>132.59190699999999</v>
      </c>
      <c r="H192" s="408">
        <v>132.59190699999999</v>
      </c>
    </row>
    <row r="193" spans="1:8" ht="30" x14ac:dyDescent="0.2">
      <c r="A193" s="708" t="s">
        <v>588</v>
      </c>
      <c r="B193" s="408">
        <v>7187.8611922500004</v>
      </c>
      <c r="C193" s="408">
        <v>6988.2173567199998</v>
      </c>
      <c r="D193" s="408">
        <v>7077.9957910399999</v>
      </c>
      <c r="E193" s="408">
        <v>6721.4856630000004</v>
      </c>
      <c r="F193" s="408">
        <v>6595.734751</v>
      </c>
      <c r="G193" s="408">
        <v>6748.5540529999998</v>
      </c>
      <c r="H193" s="408">
        <v>6731.0531410000003</v>
      </c>
    </row>
    <row r="194" spans="1:8" ht="15" x14ac:dyDescent="0.2">
      <c r="A194" s="708" t="s">
        <v>589</v>
      </c>
      <c r="B194" s="408">
        <v>262.58234428999998</v>
      </c>
      <c r="C194" s="408">
        <v>262.73184658000002</v>
      </c>
      <c r="D194" s="408">
        <v>282.06557462000001</v>
      </c>
      <c r="E194" s="408">
        <v>311.234735</v>
      </c>
      <c r="F194" s="408">
        <v>325.001464</v>
      </c>
      <c r="G194" s="408">
        <v>323.00885499999998</v>
      </c>
      <c r="H194" s="408">
        <v>324.49777</v>
      </c>
    </row>
    <row r="195" spans="1:8" ht="15" x14ac:dyDescent="0.2">
      <c r="A195" s="708" t="s">
        <v>590</v>
      </c>
      <c r="B195" s="408">
        <v>1292.42921172</v>
      </c>
      <c r="C195" s="408">
        <v>2194.7875739900001</v>
      </c>
      <c r="D195" s="408">
        <v>2593.7326494099998</v>
      </c>
      <c r="E195" s="408">
        <v>4000</v>
      </c>
      <c r="F195" s="408">
        <v>5200</v>
      </c>
      <c r="G195" s="408">
        <v>5600</v>
      </c>
      <c r="H195" s="408">
        <v>6000</v>
      </c>
    </row>
    <row r="196" spans="1:8" ht="15" x14ac:dyDescent="0.2">
      <c r="A196" s="709" t="s">
        <v>5</v>
      </c>
      <c r="B196" s="412">
        <v>958.93057938000004</v>
      </c>
      <c r="C196" s="412">
        <v>840.19023976999995</v>
      </c>
      <c r="D196" s="412">
        <v>844.30792899999994</v>
      </c>
      <c r="E196" s="412">
        <v>845.838975</v>
      </c>
      <c r="F196" s="412">
        <v>766.22661700000003</v>
      </c>
      <c r="G196" s="412">
        <v>719.57922299999996</v>
      </c>
      <c r="H196" s="412">
        <v>684.98573699999997</v>
      </c>
    </row>
    <row r="197" spans="1:8" ht="15" x14ac:dyDescent="0.2">
      <c r="A197" s="708" t="s">
        <v>151</v>
      </c>
      <c r="B197" s="408">
        <v>690.44982338</v>
      </c>
      <c r="C197" s="408">
        <v>678.61919077000005</v>
      </c>
      <c r="D197" s="408">
        <v>655.71613400000001</v>
      </c>
      <c r="E197" s="408">
        <v>618.78491099999997</v>
      </c>
      <c r="F197" s="408">
        <v>573.80361500000004</v>
      </c>
      <c r="G197" s="408">
        <v>577.004189</v>
      </c>
      <c r="H197" s="408">
        <v>535.61388699999998</v>
      </c>
    </row>
    <row r="198" spans="1:8" ht="15" x14ac:dyDescent="0.2">
      <c r="A198" s="708" t="s">
        <v>152</v>
      </c>
      <c r="B198" s="408">
        <v>268.48075599999999</v>
      </c>
      <c r="C198" s="408">
        <v>161.57104899999999</v>
      </c>
      <c r="D198" s="408">
        <v>188.59179499999999</v>
      </c>
      <c r="E198" s="408">
        <v>227.05406400000001</v>
      </c>
      <c r="F198" s="408">
        <v>192.423002</v>
      </c>
      <c r="G198" s="408">
        <v>142.57503399999999</v>
      </c>
      <c r="H198" s="408">
        <v>149.37184999999999</v>
      </c>
    </row>
    <row r="199" spans="1:8" ht="15" x14ac:dyDescent="0.2">
      <c r="A199" s="709" t="s">
        <v>4</v>
      </c>
      <c r="B199" s="412">
        <v>43.061381140000002</v>
      </c>
      <c r="C199" s="412">
        <v>41.542277110000001</v>
      </c>
      <c r="D199" s="412">
        <v>44.670345560000001</v>
      </c>
      <c r="E199" s="412">
        <v>44.332450000000001</v>
      </c>
      <c r="F199" s="412">
        <v>43.328094999999998</v>
      </c>
      <c r="G199" s="412">
        <v>43.327027999999999</v>
      </c>
      <c r="H199" s="412">
        <v>43.326047000000003</v>
      </c>
    </row>
    <row r="200" spans="1:8" ht="15" x14ac:dyDescent="0.2">
      <c r="A200" s="708" t="s">
        <v>153</v>
      </c>
      <c r="B200" s="408">
        <v>43.061381140000002</v>
      </c>
      <c r="C200" s="408">
        <v>41.542277110000001</v>
      </c>
      <c r="D200" s="408">
        <v>44.670345560000001</v>
      </c>
      <c r="E200" s="408">
        <v>44.332450000000001</v>
      </c>
      <c r="F200" s="408">
        <v>43.328094999999998</v>
      </c>
      <c r="G200" s="408">
        <v>43.327027999999999</v>
      </c>
      <c r="H200" s="408">
        <v>43.326047000000003</v>
      </c>
    </row>
    <row r="201" spans="1:8" ht="30" x14ac:dyDescent="0.2">
      <c r="A201" s="709" t="s">
        <v>3</v>
      </c>
      <c r="B201" s="412">
        <v>2979.7263278199998</v>
      </c>
      <c r="C201" s="412">
        <v>2784.5297059499999</v>
      </c>
      <c r="D201" s="412">
        <v>3621.9472428700001</v>
      </c>
      <c r="E201" s="412">
        <v>3284.5132908400001</v>
      </c>
      <c r="F201" s="412">
        <v>3364.7410679999998</v>
      </c>
      <c r="G201" s="412">
        <v>3498.9039480000001</v>
      </c>
      <c r="H201" s="412">
        <v>3778.2055620000001</v>
      </c>
    </row>
    <row r="202" spans="1:8" ht="15" x14ac:dyDescent="0.2">
      <c r="A202" s="708" t="s">
        <v>155</v>
      </c>
      <c r="B202" s="408">
        <v>191.13327949000001</v>
      </c>
      <c r="C202" s="408">
        <v>189.67504733000001</v>
      </c>
      <c r="D202" s="408">
        <v>186.93602128000001</v>
      </c>
      <c r="E202" s="408">
        <v>363.67358200000001</v>
      </c>
      <c r="F202" s="408">
        <v>268.33357799999999</v>
      </c>
      <c r="G202" s="408">
        <v>370.72116499999998</v>
      </c>
      <c r="H202" s="408">
        <v>403.78349600000001</v>
      </c>
    </row>
    <row r="203" spans="1:8" ht="15" x14ac:dyDescent="0.2">
      <c r="A203" s="708" t="s">
        <v>1750</v>
      </c>
      <c r="B203" s="408">
        <v>1599.46691078</v>
      </c>
      <c r="C203" s="408">
        <v>1409.5020580600001</v>
      </c>
      <c r="D203" s="408">
        <v>1601.7787129599999</v>
      </c>
      <c r="E203" s="408">
        <v>1722.4425828399999</v>
      </c>
      <c r="F203" s="408">
        <v>1841.9879470000001</v>
      </c>
      <c r="G203" s="408">
        <v>1871.949717</v>
      </c>
      <c r="H203" s="408">
        <v>2141.882478</v>
      </c>
    </row>
    <row r="204" spans="1:8" ht="45" x14ac:dyDescent="0.2">
      <c r="A204" s="708" t="s">
        <v>1751</v>
      </c>
      <c r="B204" s="408">
        <v>433.09685381999998</v>
      </c>
      <c r="C204" s="408">
        <v>443.13293138</v>
      </c>
      <c r="D204" s="408">
        <v>1032.36648876</v>
      </c>
      <c r="E204" s="408">
        <v>477.05969399999998</v>
      </c>
      <c r="F204" s="408">
        <v>549.04293500000006</v>
      </c>
      <c r="G204" s="408">
        <v>555.96709999999996</v>
      </c>
      <c r="H204" s="408">
        <v>527.824613</v>
      </c>
    </row>
    <row r="205" spans="1:8" ht="45" x14ac:dyDescent="0.2">
      <c r="A205" s="708" t="s">
        <v>378</v>
      </c>
      <c r="B205" s="408">
        <v>149.41892017000001</v>
      </c>
      <c r="C205" s="408">
        <v>167.89126254000001</v>
      </c>
      <c r="D205" s="408">
        <v>151.16824188000001</v>
      </c>
      <c r="E205" s="408">
        <v>144.377093</v>
      </c>
      <c r="F205" s="408">
        <v>152.77685</v>
      </c>
      <c r="G205" s="408">
        <v>142.545637</v>
      </c>
      <c r="H205" s="408">
        <v>146.15471099999999</v>
      </c>
    </row>
    <row r="206" spans="1:8" ht="30" x14ac:dyDescent="0.2">
      <c r="A206" s="708" t="s">
        <v>591</v>
      </c>
      <c r="B206" s="408">
        <v>455.73119334</v>
      </c>
      <c r="C206" s="408">
        <v>434.77577466999998</v>
      </c>
      <c r="D206" s="408">
        <v>459.96344214999999</v>
      </c>
      <c r="E206" s="408">
        <v>457.311263</v>
      </c>
      <c r="F206" s="408">
        <v>461.85210699999999</v>
      </c>
      <c r="G206" s="408">
        <v>467.05410699999999</v>
      </c>
      <c r="H206" s="408">
        <v>468.05410699999999</v>
      </c>
    </row>
    <row r="207" spans="1:8" ht="30" x14ac:dyDescent="0.2">
      <c r="A207" s="708" t="s">
        <v>592</v>
      </c>
      <c r="B207" s="408">
        <v>150.87917021999999</v>
      </c>
      <c r="C207" s="408">
        <v>139.55263196999999</v>
      </c>
      <c r="D207" s="408">
        <v>189.73433584</v>
      </c>
      <c r="E207" s="408">
        <v>119.64907599999999</v>
      </c>
      <c r="F207" s="408">
        <v>90.747651000000005</v>
      </c>
      <c r="G207" s="408">
        <v>90.666222000000005</v>
      </c>
      <c r="H207" s="408">
        <v>90.506157000000002</v>
      </c>
    </row>
    <row r="208" spans="1:8" ht="15" x14ac:dyDescent="0.2">
      <c r="A208" s="709" t="s">
        <v>2</v>
      </c>
      <c r="B208" s="412">
        <v>2154.58796579</v>
      </c>
      <c r="C208" s="412">
        <v>1878.837524</v>
      </c>
      <c r="D208" s="412">
        <v>1945.6672880000001</v>
      </c>
      <c r="E208" s="412">
        <v>8459.308841</v>
      </c>
      <c r="F208" s="412">
        <v>12195.024530999999</v>
      </c>
      <c r="G208" s="412">
        <v>17268.638728999998</v>
      </c>
      <c r="H208" s="412">
        <v>18361.440548999999</v>
      </c>
    </row>
    <row r="209" spans="1:8" ht="15" x14ac:dyDescent="0.2">
      <c r="A209" s="708" t="s">
        <v>157</v>
      </c>
      <c r="B209" s="408">
        <v>2154.58796579</v>
      </c>
      <c r="C209" s="408">
        <v>1878.837524</v>
      </c>
      <c r="D209" s="408">
        <v>1945.6672880000001</v>
      </c>
      <c r="E209" s="408">
        <v>3976.5259070000002</v>
      </c>
      <c r="F209" s="408">
        <v>6993.4890889999997</v>
      </c>
      <c r="G209" s="408">
        <v>11721.713038</v>
      </c>
      <c r="H209" s="408">
        <v>12628.878454</v>
      </c>
    </row>
    <row r="210" spans="1:8" ht="15" x14ac:dyDescent="0.2">
      <c r="A210" s="708" t="s">
        <v>158</v>
      </c>
      <c r="B210" s="408">
        <v>0</v>
      </c>
      <c r="C210" s="408">
        <v>0</v>
      </c>
      <c r="D210" s="408">
        <v>0</v>
      </c>
      <c r="E210" s="408">
        <v>4482.7829339999998</v>
      </c>
      <c r="F210" s="408">
        <v>5201.5354420000003</v>
      </c>
      <c r="G210" s="408">
        <v>5546.9256910000004</v>
      </c>
      <c r="H210" s="408">
        <v>5732.5620950000002</v>
      </c>
    </row>
    <row r="211" spans="1:8" ht="15" x14ac:dyDescent="0.2">
      <c r="A211" s="709" t="s">
        <v>1</v>
      </c>
      <c r="B211" s="412">
        <v>263668.88972814003</v>
      </c>
      <c r="C211" s="412">
        <v>307376.69300963002</v>
      </c>
      <c r="D211" s="412">
        <v>269243.94365252001</v>
      </c>
      <c r="E211" s="412">
        <v>298580.43734200002</v>
      </c>
      <c r="F211" s="412">
        <v>305437.48320000002</v>
      </c>
      <c r="G211" s="412">
        <v>325224.48320000002</v>
      </c>
      <c r="H211" s="412">
        <v>330585.78320000001</v>
      </c>
    </row>
    <row r="212" spans="1:8" ht="15" x14ac:dyDescent="0.2">
      <c r="A212" s="708" t="s">
        <v>159</v>
      </c>
      <c r="B212" s="408">
        <v>69427.883413710006</v>
      </c>
      <c r="C212" s="408">
        <v>67051.596975099994</v>
      </c>
      <c r="D212" s="408">
        <v>65912.304092880004</v>
      </c>
      <c r="E212" s="408">
        <v>74653.732000000004</v>
      </c>
      <c r="F212" s="408">
        <v>72230.013000000006</v>
      </c>
      <c r="G212" s="408">
        <v>71767.013000000006</v>
      </c>
      <c r="H212" s="408">
        <v>67945.312999999995</v>
      </c>
    </row>
    <row r="213" spans="1:8" ht="15" x14ac:dyDescent="0.2">
      <c r="A213" s="708" t="s">
        <v>160</v>
      </c>
      <c r="B213" s="408">
        <v>194241.00631443001</v>
      </c>
      <c r="C213" s="408">
        <v>240325.09603453</v>
      </c>
      <c r="D213" s="408">
        <v>203331.63955964</v>
      </c>
      <c r="E213" s="408">
        <v>223926.705342</v>
      </c>
      <c r="F213" s="408">
        <v>233207.47020000001</v>
      </c>
      <c r="G213" s="408">
        <v>253457.47020000001</v>
      </c>
      <c r="H213" s="408">
        <v>262640.47019999998</v>
      </c>
    </row>
    <row r="214" spans="1:8" ht="15" x14ac:dyDescent="0.2">
      <c r="A214" s="710" t="s">
        <v>0</v>
      </c>
      <c r="B214" s="711">
        <v>788423.10494134005</v>
      </c>
      <c r="C214" s="711">
        <v>854142.79000555002</v>
      </c>
      <c r="D214" s="711">
        <v>816701.52620257996</v>
      </c>
      <c r="E214" s="711">
        <v>863960.33614000003</v>
      </c>
      <c r="F214" s="711">
        <v>897423.59990100004</v>
      </c>
      <c r="G214" s="711">
        <v>920575.91742800002</v>
      </c>
      <c r="H214" s="711">
        <v>927210.92602899997</v>
      </c>
    </row>
    <row r="215" spans="1:8" ht="35.450000000000003" customHeight="1" x14ac:dyDescent="0.2">
      <c r="A215" s="866" t="s">
        <v>1828</v>
      </c>
      <c r="B215" s="867"/>
      <c r="C215" s="867"/>
      <c r="D215" s="867"/>
      <c r="E215" s="867"/>
      <c r="F215" s="867"/>
      <c r="G215" s="867"/>
      <c r="H215" s="868"/>
    </row>
  </sheetData>
  <mergeCells count="5">
    <mergeCell ref="A215:H215"/>
    <mergeCell ref="A1:H1"/>
    <mergeCell ref="A2:H2"/>
    <mergeCell ref="A3:A4"/>
    <mergeCell ref="F3:H3"/>
  </mergeCells>
  <pageMargins left="0.70866141732283472" right="0.70866141732283472" top="0.74803149606299213" bottom="0.74803149606299213" header="0.31496062992125984" footer="0.31496062992125984"/>
  <pageSetup paperSize="9" scale="52" orientation="portrait" r:id="rId1"/>
  <headerFooter alignWithMargins="0"/>
  <rowBreaks count="3" manualBreakCount="3">
    <brk id="63" max="7" man="1"/>
    <brk id="122" max="7" man="1"/>
    <brk id="176"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5"/>
  <sheetViews>
    <sheetView zoomScaleNormal="100" workbookViewId="0">
      <selection sqref="A1:H1"/>
    </sheetView>
  </sheetViews>
  <sheetFormatPr defaultColWidth="9.140625" defaultRowHeight="12.75" x14ac:dyDescent="0.2"/>
  <cols>
    <col min="1" max="1" width="56.7109375" style="405" customWidth="1"/>
    <col min="2" max="5" width="15.7109375" style="405" customWidth="1"/>
    <col min="6" max="8" width="16.42578125" style="405" customWidth="1"/>
    <col min="9" max="16384" width="9.140625" style="405"/>
  </cols>
  <sheetData>
    <row r="1" spans="1:8" s="404" customFormat="1" ht="28.7" customHeight="1" x14ac:dyDescent="0.15">
      <c r="A1" s="891" t="s">
        <v>300</v>
      </c>
      <c r="B1" s="892"/>
      <c r="C1" s="892"/>
      <c r="D1" s="892"/>
      <c r="E1" s="892"/>
      <c r="F1" s="892"/>
      <c r="G1" s="892"/>
      <c r="H1" s="893"/>
    </row>
    <row r="2" spans="1:8" s="404" customFormat="1" ht="51" customHeight="1" thickBot="1" x14ac:dyDescent="0.2">
      <c r="A2" s="900" t="s">
        <v>1688</v>
      </c>
      <c r="B2" s="901"/>
      <c r="C2" s="901"/>
      <c r="D2" s="901"/>
      <c r="E2" s="901"/>
      <c r="F2" s="901"/>
      <c r="G2" s="901"/>
      <c r="H2" s="902"/>
    </row>
    <row r="3" spans="1:8" s="404" customFormat="1" ht="35.25" customHeight="1" x14ac:dyDescent="0.15">
      <c r="A3" s="903" t="s">
        <v>454</v>
      </c>
      <c r="B3" s="645" t="s">
        <v>542</v>
      </c>
      <c r="C3" s="645" t="s">
        <v>612</v>
      </c>
      <c r="D3" s="685" t="s">
        <v>613</v>
      </c>
      <c r="E3" s="646" t="s">
        <v>630</v>
      </c>
      <c r="F3" s="873" t="s">
        <v>1827</v>
      </c>
      <c r="G3" s="875"/>
      <c r="H3" s="876"/>
    </row>
    <row r="4" spans="1:8" s="404" customFormat="1" ht="89.25" customHeight="1" x14ac:dyDescent="0.15">
      <c r="A4" s="904"/>
      <c r="B4" s="540" t="s">
        <v>560</v>
      </c>
      <c r="C4" s="540" t="s">
        <v>560</v>
      </c>
      <c r="D4" s="540" t="s">
        <v>560</v>
      </c>
      <c r="E4" s="538" t="s">
        <v>561</v>
      </c>
      <c r="F4" s="539" t="s">
        <v>1689</v>
      </c>
      <c r="G4" s="539" t="s">
        <v>1682</v>
      </c>
      <c r="H4" s="539" t="s">
        <v>1683</v>
      </c>
    </row>
    <row r="5" spans="1:8" ht="30" x14ac:dyDescent="0.2">
      <c r="A5" s="707" t="s">
        <v>32</v>
      </c>
      <c r="B5" s="411">
        <v>2222.7999450399998</v>
      </c>
      <c r="C5" s="411">
        <v>2526.6439501200002</v>
      </c>
      <c r="D5" s="411">
        <v>2264.9672685999999</v>
      </c>
      <c r="E5" s="411">
        <v>2346.2828049999998</v>
      </c>
      <c r="F5" s="411">
        <v>2350.0103039999999</v>
      </c>
      <c r="G5" s="411">
        <v>2338.9479030000002</v>
      </c>
      <c r="H5" s="411">
        <v>2352.2381329999998</v>
      </c>
    </row>
    <row r="6" spans="1:8" ht="15" x14ac:dyDescent="0.2">
      <c r="A6" s="708" t="s">
        <v>36</v>
      </c>
      <c r="B6" s="408">
        <v>1753.38532104</v>
      </c>
      <c r="C6" s="408">
        <v>1742.09523612</v>
      </c>
      <c r="D6" s="408">
        <v>1742.1412786000001</v>
      </c>
      <c r="E6" s="408">
        <v>1742.2121950000001</v>
      </c>
      <c r="F6" s="408">
        <v>1742.711671</v>
      </c>
      <c r="G6" s="408">
        <v>1743.011671</v>
      </c>
      <c r="H6" s="408">
        <v>1743.211671</v>
      </c>
    </row>
    <row r="7" spans="1:8" ht="15" x14ac:dyDescent="0.2">
      <c r="A7" s="708" t="s">
        <v>38</v>
      </c>
      <c r="B7" s="408">
        <v>469.414624</v>
      </c>
      <c r="C7" s="408">
        <v>784.54871400000002</v>
      </c>
      <c r="D7" s="408">
        <v>522.82599000000005</v>
      </c>
      <c r="E7" s="408">
        <v>604.07060999999999</v>
      </c>
      <c r="F7" s="408">
        <v>607.298633</v>
      </c>
      <c r="G7" s="408">
        <v>595.93623200000002</v>
      </c>
      <c r="H7" s="408">
        <v>609.02646200000004</v>
      </c>
    </row>
    <row r="8" spans="1:8" ht="30" x14ac:dyDescent="0.2">
      <c r="A8" s="709" t="s">
        <v>31</v>
      </c>
      <c r="B8" s="412">
        <v>658.68529735000004</v>
      </c>
      <c r="C8" s="412">
        <v>780.84016944999985</v>
      </c>
      <c r="D8" s="412">
        <v>757.25143295999987</v>
      </c>
      <c r="E8" s="412">
        <v>693.0626648199999</v>
      </c>
      <c r="F8" s="412">
        <v>661.16572299999996</v>
      </c>
      <c r="G8" s="412">
        <v>614.92442300000005</v>
      </c>
      <c r="H8" s="412">
        <v>606.18564900000001</v>
      </c>
    </row>
    <row r="9" spans="1:8" ht="45" x14ac:dyDescent="0.2">
      <c r="A9" s="708" t="s">
        <v>1716</v>
      </c>
      <c r="B9" s="408">
        <v>658.68529735000004</v>
      </c>
      <c r="C9" s="408">
        <v>780.84016944999985</v>
      </c>
      <c r="D9" s="408">
        <v>757.25143295999987</v>
      </c>
      <c r="E9" s="408">
        <v>693.0626648199999</v>
      </c>
      <c r="F9" s="408">
        <v>661.16572299999996</v>
      </c>
      <c r="G9" s="408">
        <v>614.92442300000005</v>
      </c>
      <c r="H9" s="408">
        <v>606.18564900000001</v>
      </c>
    </row>
    <row r="10" spans="1:8" ht="15" x14ac:dyDescent="0.2">
      <c r="A10" s="709" t="s">
        <v>30</v>
      </c>
      <c r="B10" s="412">
        <v>115363.72911992</v>
      </c>
      <c r="C10" s="412">
        <v>120332.817339</v>
      </c>
      <c r="D10" s="412">
        <v>120942.34351553999</v>
      </c>
      <c r="E10" s="412">
        <v>133953.12924800001</v>
      </c>
      <c r="F10" s="412">
        <v>129330.696497</v>
      </c>
      <c r="G10" s="412">
        <v>133361.109749</v>
      </c>
      <c r="H10" s="412">
        <v>133642.243147</v>
      </c>
    </row>
    <row r="11" spans="1:8" ht="15" x14ac:dyDescent="0.2">
      <c r="A11" s="708" t="s">
        <v>40</v>
      </c>
      <c r="B11" s="408">
        <v>2541.49043751</v>
      </c>
      <c r="C11" s="408">
        <v>1718.45894077</v>
      </c>
      <c r="D11" s="408">
        <v>2343.1869211399999</v>
      </c>
      <c r="E11" s="408">
        <v>3150.87446</v>
      </c>
      <c r="F11" s="408">
        <v>2320.9529240000002</v>
      </c>
      <c r="G11" s="408">
        <v>2318.7936669999999</v>
      </c>
      <c r="H11" s="408">
        <v>2100.0700689999999</v>
      </c>
    </row>
    <row r="12" spans="1:8" ht="30" x14ac:dyDescent="0.2">
      <c r="A12" s="708" t="s">
        <v>565</v>
      </c>
      <c r="B12" s="408">
        <v>28477.963204430001</v>
      </c>
      <c r="C12" s="408">
        <v>28215.0531945</v>
      </c>
      <c r="D12" s="408">
        <v>28603.44485068</v>
      </c>
      <c r="E12" s="408">
        <v>29031.276948999999</v>
      </c>
      <c r="F12" s="408">
        <v>30363.560251999999</v>
      </c>
      <c r="G12" s="408">
        <v>30313.760252</v>
      </c>
      <c r="H12" s="408">
        <v>29978.760252</v>
      </c>
    </row>
    <row r="13" spans="1:8" ht="15" x14ac:dyDescent="0.2">
      <c r="A13" s="708" t="s">
        <v>45</v>
      </c>
      <c r="B13" s="408">
        <v>68070.103993049997</v>
      </c>
      <c r="C13" s="408">
        <v>74291.081363349993</v>
      </c>
      <c r="D13" s="408">
        <v>74750.423118949999</v>
      </c>
      <c r="E13" s="408">
        <v>87822.024661999996</v>
      </c>
      <c r="F13" s="408">
        <v>82268.889018999995</v>
      </c>
      <c r="G13" s="408">
        <v>86318.670392</v>
      </c>
      <c r="H13" s="408">
        <v>86873.107999999993</v>
      </c>
    </row>
    <row r="14" spans="1:8" ht="15" x14ac:dyDescent="0.2">
      <c r="A14" s="708" t="s">
        <v>325</v>
      </c>
      <c r="B14" s="408">
        <v>2057.53204882</v>
      </c>
      <c r="C14" s="408">
        <v>1968.27466379</v>
      </c>
      <c r="D14" s="408">
        <v>2019.4332439899999</v>
      </c>
      <c r="E14" s="408">
        <v>2215.8056670000001</v>
      </c>
      <c r="F14" s="408">
        <v>2160.248051</v>
      </c>
      <c r="G14" s="408">
        <v>2184.3112080000001</v>
      </c>
      <c r="H14" s="408">
        <v>1958.7612079999999</v>
      </c>
    </row>
    <row r="15" spans="1:8" ht="15" x14ac:dyDescent="0.2">
      <c r="A15" s="708" t="s">
        <v>433</v>
      </c>
      <c r="B15" s="408">
        <v>31.41482401</v>
      </c>
      <c r="C15" s="408">
        <v>30.519275220000001</v>
      </c>
      <c r="D15" s="408">
        <v>25.301637020000001</v>
      </c>
      <c r="E15" s="408">
        <v>36.600686000000003</v>
      </c>
      <c r="F15" s="408">
        <v>35.440424</v>
      </c>
      <c r="G15" s="408">
        <v>35.437317999999998</v>
      </c>
      <c r="H15" s="408">
        <v>35.434463000000001</v>
      </c>
    </row>
    <row r="16" spans="1:8" ht="30" x14ac:dyDescent="0.2">
      <c r="A16" s="708" t="s">
        <v>566</v>
      </c>
      <c r="B16" s="408">
        <v>287.4688448</v>
      </c>
      <c r="C16" s="408">
        <v>44.642701420000002</v>
      </c>
      <c r="D16" s="408">
        <v>206.49316782</v>
      </c>
      <c r="E16" s="408">
        <v>241.51925556</v>
      </c>
      <c r="F16" s="408">
        <v>70.253119999999996</v>
      </c>
      <c r="G16" s="408">
        <v>70.422224999999997</v>
      </c>
      <c r="H16" s="408">
        <v>107.652151</v>
      </c>
    </row>
    <row r="17" spans="1:8" ht="30" x14ac:dyDescent="0.2">
      <c r="A17" s="708" t="s">
        <v>567</v>
      </c>
      <c r="B17" s="408">
        <v>13897.755767299999</v>
      </c>
      <c r="C17" s="408">
        <v>14064.78719995</v>
      </c>
      <c r="D17" s="408">
        <v>12994.06057594</v>
      </c>
      <c r="E17" s="408">
        <v>11455.02756844</v>
      </c>
      <c r="F17" s="408">
        <v>12111.352707</v>
      </c>
      <c r="G17" s="408">
        <v>12119.714687</v>
      </c>
      <c r="H17" s="408">
        <v>12588.457004</v>
      </c>
    </row>
    <row r="18" spans="1:8" ht="15" x14ac:dyDescent="0.2">
      <c r="A18" s="709" t="s">
        <v>29</v>
      </c>
      <c r="B18" s="412">
        <v>23765.631880460001</v>
      </c>
      <c r="C18" s="412">
        <v>23524.49392361</v>
      </c>
      <c r="D18" s="412">
        <v>24340.66744537</v>
      </c>
      <c r="E18" s="412">
        <v>24020.232816600001</v>
      </c>
      <c r="F18" s="412">
        <v>25491.888958</v>
      </c>
      <c r="G18" s="412">
        <v>27300.092347000002</v>
      </c>
      <c r="H18" s="412">
        <v>28339.891930000002</v>
      </c>
    </row>
    <row r="19" spans="1:8" ht="15" x14ac:dyDescent="0.2">
      <c r="A19" s="708" t="s">
        <v>329</v>
      </c>
      <c r="B19" s="408">
        <v>6.1936876500000002</v>
      </c>
      <c r="C19" s="408">
        <v>6.1274216299999997</v>
      </c>
      <c r="D19" s="408">
        <v>6.9044281200000004</v>
      </c>
      <c r="E19" s="408">
        <v>6.6526597000000001</v>
      </c>
      <c r="F19" s="408">
        <v>7.5208349999999999</v>
      </c>
      <c r="G19" s="408">
        <v>7.6673099999999996</v>
      </c>
      <c r="H19" s="408">
        <v>7.7732289999999997</v>
      </c>
    </row>
    <row r="20" spans="1:8" ht="15" x14ac:dyDescent="0.2">
      <c r="A20" s="708" t="s">
        <v>330</v>
      </c>
      <c r="B20" s="408">
        <v>1117.10360283</v>
      </c>
      <c r="C20" s="408">
        <v>1082.4754062300001</v>
      </c>
      <c r="D20" s="408">
        <v>1232.76089441</v>
      </c>
      <c r="E20" s="408">
        <v>1137.04143198</v>
      </c>
      <c r="F20" s="408">
        <v>1182.710366</v>
      </c>
      <c r="G20" s="408">
        <v>1184.7077870000001</v>
      </c>
      <c r="H20" s="408">
        <v>1182.200677</v>
      </c>
    </row>
    <row r="21" spans="1:8" ht="15" x14ac:dyDescent="0.2">
      <c r="A21" s="708" t="s">
        <v>331</v>
      </c>
      <c r="B21" s="408">
        <v>33.785656209999999</v>
      </c>
      <c r="C21" s="408">
        <v>31.966485939999998</v>
      </c>
      <c r="D21" s="408">
        <v>37.340777799999998</v>
      </c>
      <c r="E21" s="408">
        <v>34.906227219999998</v>
      </c>
      <c r="F21" s="408">
        <v>36.089027000000002</v>
      </c>
      <c r="G21" s="408">
        <v>36.019776999999998</v>
      </c>
      <c r="H21" s="408">
        <v>35.733432000000001</v>
      </c>
    </row>
    <row r="22" spans="1:8" ht="15" x14ac:dyDescent="0.2">
      <c r="A22" s="708" t="s">
        <v>332</v>
      </c>
      <c r="B22" s="408">
        <v>523.95806210000001</v>
      </c>
      <c r="C22" s="408">
        <v>530.26395636999996</v>
      </c>
      <c r="D22" s="408">
        <v>528.97292460999995</v>
      </c>
      <c r="E22" s="408">
        <v>428.07363700000002</v>
      </c>
      <c r="F22" s="408">
        <v>392.13057600000002</v>
      </c>
      <c r="G22" s="408">
        <v>390.964946</v>
      </c>
      <c r="H22" s="408">
        <v>390.94811199999998</v>
      </c>
    </row>
    <row r="23" spans="1:8" ht="15" x14ac:dyDescent="0.2">
      <c r="A23" s="708" t="s">
        <v>52</v>
      </c>
      <c r="B23" s="408">
        <v>23.48543471</v>
      </c>
      <c r="C23" s="408">
        <v>24.19862251</v>
      </c>
      <c r="D23" s="408">
        <v>22.71446564</v>
      </c>
      <c r="E23" s="408">
        <v>24.862336150000001</v>
      </c>
      <c r="F23" s="408">
        <v>22.946809999999999</v>
      </c>
      <c r="G23" s="408">
        <v>22.938794000000001</v>
      </c>
      <c r="H23" s="408">
        <v>16.932527</v>
      </c>
    </row>
    <row r="24" spans="1:8" ht="15" x14ac:dyDescent="0.2">
      <c r="A24" s="708" t="s">
        <v>333</v>
      </c>
      <c r="B24" s="408">
        <v>34.097670409999999</v>
      </c>
      <c r="C24" s="408">
        <v>167.09221038000001</v>
      </c>
      <c r="D24" s="408">
        <v>66.622505810000007</v>
      </c>
      <c r="E24" s="408">
        <v>82.780782299999998</v>
      </c>
      <c r="F24" s="408">
        <v>65.102429999999998</v>
      </c>
      <c r="G24" s="408">
        <v>66.553259999999995</v>
      </c>
      <c r="H24" s="408">
        <v>75.046672999999998</v>
      </c>
    </row>
    <row r="25" spans="1:8" ht="15" x14ac:dyDescent="0.2">
      <c r="A25" s="708" t="s">
        <v>1752</v>
      </c>
      <c r="B25" s="408">
        <v>109.09509703000001</v>
      </c>
      <c r="C25" s="408">
        <v>125.56286326</v>
      </c>
      <c r="D25" s="408">
        <v>130.81938557999999</v>
      </c>
      <c r="E25" s="408">
        <v>155.46201149999999</v>
      </c>
      <c r="F25" s="408">
        <v>167.391752</v>
      </c>
      <c r="G25" s="408">
        <v>147.61351500000001</v>
      </c>
      <c r="H25" s="408">
        <v>146.713798</v>
      </c>
    </row>
    <row r="26" spans="1:8" ht="15" x14ac:dyDescent="0.2">
      <c r="A26" s="708" t="s">
        <v>55</v>
      </c>
      <c r="B26" s="408">
        <v>20559.201876399999</v>
      </c>
      <c r="C26" s="408">
        <v>20201.133366620001</v>
      </c>
      <c r="D26" s="408">
        <v>20946.32730877</v>
      </c>
      <c r="E26" s="408">
        <v>20671.706416000001</v>
      </c>
      <c r="F26" s="408">
        <v>21361.706416000001</v>
      </c>
      <c r="G26" s="408">
        <v>24087.006416</v>
      </c>
      <c r="H26" s="408">
        <v>25167.006416</v>
      </c>
    </row>
    <row r="27" spans="1:8" ht="15" x14ac:dyDescent="0.2">
      <c r="A27" s="708" t="s">
        <v>56</v>
      </c>
      <c r="B27" s="408">
        <v>633.03150779999999</v>
      </c>
      <c r="C27" s="408">
        <v>679.91090264000002</v>
      </c>
      <c r="D27" s="408">
        <v>639.8042547</v>
      </c>
      <c r="E27" s="408">
        <v>765.62172099999998</v>
      </c>
      <c r="F27" s="408">
        <v>1519.6299959999999</v>
      </c>
      <c r="G27" s="408">
        <v>622.15168800000004</v>
      </c>
      <c r="H27" s="408">
        <v>581.03191400000003</v>
      </c>
    </row>
    <row r="28" spans="1:8" ht="30" x14ac:dyDescent="0.2">
      <c r="A28" s="708" t="s">
        <v>335</v>
      </c>
      <c r="B28" s="408">
        <v>143.14754726000001</v>
      </c>
      <c r="C28" s="408">
        <v>88.380461629999999</v>
      </c>
      <c r="D28" s="408">
        <v>135.24733896000001</v>
      </c>
      <c r="E28" s="408">
        <v>87.757929000000004</v>
      </c>
      <c r="F28" s="408">
        <v>106.896203</v>
      </c>
      <c r="G28" s="408">
        <v>95.240847000000002</v>
      </c>
      <c r="H28" s="408">
        <v>97.479915000000005</v>
      </c>
    </row>
    <row r="29" spans="1:8" ht="15" x14ac:dyDescent="0.2">
      <c r="A29" s="708" t="s">
        <v>336</v>
      </c>
      <c r="B29" s="408">
        <v>552.22904140000003</v>
      </c>
      <c r="C29" s="408">
        <v>558.77793372999997</v>
      </c>
      <c r="D29" s="408">
        <v>560.35598549999997</v>
      </c>
      <c r="E29" s="408">
        <v>596.58601864000002</v>
      </c>
      <c r="F29" s="408">
        <v>605.49260800000002</v>
      </c>
      <c r="G29" s="408">
        <v>615.03486599999997</v>
      </c>
      <c r="H29" s="408">
        <v>614.84787900000003</v>
      </c>
    </row>
    <row r="30" spans="1:8" ht="30" x14ac:dyDescent="0.2">
      <c r="A30" s="708" t="s">
        <v>337</v>
      </c>
      <c r="B30" s="408">
        <v>23.026767629999998</v>
      </c>
      <c r="C30" s="408">
        <v>21.994349039999999</v>
      </c>
      <c r="D30" s="408">
        <v>21.056479289999999</v>
      </c>
      <c r="E30" s="408">
        <v>19.479354399999998</v>
      </c>
      <c r="F30" s="408">
        <v>16.710628</v>
      </c>
      <c r="G30" s="408">
        <v>16.706261000000001</v>
      </c>
      <c r="H30" s="408">
        <v>16.696480000000001</v>
      </c>
    </row>
    <row r="31" spans="1:8" ht="15" x14ac:dyDescent="0.2">
      <c r="A31" s="708" t="s">
        <v>338</v>
      </c>
      <c r="B31" s="408">
        <v>3.9322440699999999</v>
      </c>
      <c r="C31" s="408">
        <v>3.6790166599999998</v>
      </c>
      <c r="D31" s="408">
        <v>4.3319509299999996</v>
      </c>
      <c r="E31" s="408">
        <v>4.1145659999999999</v>
      </c>
      <c r="F31" s="408">
        <v>4.0087010000000003</v>
      </c>
      <c r="G31" s="408">
        <v>3.9353229999999999</v>
      </c>
      <c r="H31" s="408">
        <v>3.9329770000000002</v>
      </c>
    </row>
    <row r="32" spans="1:8" ht="30" x14ac:dyDescent="0.2">
      <c r="A32" s="708" t="s">
        <v>568</v>
      </c>
      <c r="B32" s="408">
        <v>3.34368496</v>
      </c>
      <c r="C32" s="408">
        <v>2.9309269699999998</v>
      </c>
      <c r="D32" s="408">
        <v>7.4087452499999999</v>
      </c>
      <c r="E32" s="408">
        <v>5.1877257099999996</v>
      </c>
      <c r="F32" s="408">
        <v>3.55261</v>
      </c>
      <c r="G32" s="408">
        <v>3.5515569999999999</v>
      </c>
      <c r="H32" s="408">
        <v>3.547901</v>
      </c>
    </row>
    <row r="33" spans="1:8" ht="15" x14ac:dyDescent="0.2">
      <c r="A33" s="709" t="s">
        <v>28</v>
      </c>
      <c r="B33" s="412">
        <v>20325.664150680001</v>
      </c>
      <c r="C33" s="412">
        <v>21273.243876830002</v>
      </c>
      <c r="D33" s="412">
        <v>21859.905831700002</v>
      </c>
      <c r="E33" s="412">
        <v>22515.252892969998</v>
      </c>
      <c r="F33" s="412">
        <v>22917.133028</v>
      </c>
      <c r="G33" s="412">
        <v>21938.794726</v>
      </c>
      <c r="H33" s="412">
        <v>22167.105432</v>
      </c>
    </row>
    <row r="34" spans="1:8" ht="30" x14ac:dyDescent="0.2">
      <c r="A34" s="708" t="s">
        <v>57</v>
      </c>
      <c r="B34" s="408">
        <v>6638.0782425999996</v>
      </c>
      <c r="C34" s="408">
        <v>6704.4453978800002</v>
      </c>
      <c r="D34" s="408">
        <v>6929.8097345400001</v>
      </c>
      <c r="E34" s="408">
        <v>6703.8165090000002</v>
      </c>
      <c r="F34" s="408">
        <v>6609.2198099999996</v>
      </c>
      <c r="G34" s="408">
        <v>6600.5398599999999</v>
      </c>
      <c r="H34" s="408">
        <v>6646.3962979999997</v>
      </c>
    </row>
    <row r="35" spans="1:8" ht="15" x14ac:dyDescent="0.2">
      <c r="A35" s="708" t="s">
        <v>58</v>
      </c>
      <c r="B35" s="408">
        <v>5292.7018649299998</v>
      </c>
      <c r="C35" s="408">
        <v>5507.1518169600004</v>
      </c>
      <c r="D35" s="408">
        <v>5792.4408775100001</v>
      </c>
      <c r="E35" s="408">
        <v>5521.1222520000001</v>
      </c>
      <c r="F35" s="408">
        <v>5440.8349539999999</v>
      </c>
      <c r="G35" s="408">
        <v>5178.8794669999997</v>
      </c>
      <c r="H35" s="408">
        <v>5117.4318469999998</v>
      </c>
    </row>
    <row r="36" spans="1:8" ht="15" x14ac:dyDescent="0.2">
      <c r="A36" s="708" t="s">
        <v>618</v>
      </c>
      <c r="B36" s="408">
        <v>2199.8212895000001</v>
      </c>
      <c r="C36" s="408">
        <v>2205.6258593399998</v>
      </c>
      <c r="D36" s="408">
        <v>2305.7500755800002</v>
      </c>
      <c r="E36" s="408">
        <v>2204.5410740000002</v>
      </c>
      <c r="F36" s="408">
        <v>2199.7521179999999</v>
      </c>
      <c r="G36" s="408">
        <v>2036.4236289999999</v>
      </c>
      <c r="H36" s="408">
        <v>1985.7842069999999</v>
      </c>
    </row>
    <row r="37" spans="1:8" ht="15" x14ac:dyDescent="0.2">
      <c r="A37" s="708" t="s">
        <v>60</v>
      </c>
      <c r="B37" s="408">
        <v>2790.1089127599998</v>
      </c>
      <c r="C37" s="408">
        <v>2778.3806083099998</v>
      </c>
      <c r="D37" s="408">
        <v>2979.5018526399999</v>
      </c>
      <c r="E37" s="408">
        <v>2861.4917949800001</v>
      </c>
      <c r="F37" s="408">
        <v>2841.3396899999998</v>
      </c>
      <c r="G37" s="408">
        <v>2746.4985369999999</v>
      </c>
      <c r="H37" s="408">
        <v>2711.3302640000002</v>
      </c>
    </row>
    <row r="38" spans="1:8" ht="30" x14ac:dyDescent="0.2">
      <c r="A38" s="708" t="s">
        <v>62</v>
      </c>
      <c r="B38" s="408">
        <v>3404.9538408899998</v>
      </c>
      <c r="C38" s="408">
        <v>4077.6401943400001</v>
      </c>
      <c r="D38" s="408">
        <v>3852.4032914300001</v>
      </c>
      <c r="E38" s="408">
        <v>4227.0339429899996</v>
      </c>
      <c r="F38" s="408">
        <v>4517.2391360000001</v>
      </c>
      <c r="G38" s="408">
        <v>4526.4532330000002</v>
      </c>
      <c r="H38" s="408">
        <v>4856.162816</v>
      </c>
    </row>
    <row r="39" spans="1:8" ht="15" x14ac:dyDescent="0.2">
      <c r="A39" s="708" t="s">
        <v>569</v>
      </c>
      <c r="B39" s="408">
        <v>0</v>
      </c>
      <c r="C39" s="408">
        <v>0</v>
      </c>
      <c r="D39" s="408">
        <v>0</v>
      </c>
      <c r="E39" s="408">
        <v>997.24731999999995</v>
      </c>
      <c r="F39" s="408">
        <v>1308.7473199999999</v>
      </c>
      <c r="G39" s="408">
        <v>850</v>
      </c>
      <c r="H39" s="408">
        <v>850</v>
      </c>
    </row>
    <row r="40" spans="1:8" ht="15" x14ac:dyDescent="0.2">
      <c r="A40" s="709" t="s">
        <v>27</v>
      </c>
      <c r="B40" s="412">
        <v>7947.3260074</v>
      </c>
      <c r="C40" s="412">
        <v>8160.3335213800001</v>
      </c>
      <c r="D40" s="412">
        <v>8518.0211187299992</v>
      </c>
      <c r="E40" s="412">
        <v>9475.1513059999997</v>
      </c>
      <c r="F40" s="412">
        <v>9196.8312769999993</v>
      </c>
      <c r="G40" s="412">
        <v>9112.6037639999995</v>
      </c>
      <c r="H40" s="412">
        <v>9011.6454749999994</v>
      </c>
    </row>
    <row r="41" spans="1:8" ht="15" x14ac:dyDescent="0.2">
      <c r="A41" s="708" t="s">
        <v>65</v>
      </c>
      <c r="B41" s="408">
        <v>2733.03900213</v>
      </c>
      <c r="C41" s="408">
        <v>2754.9079488399998</v>
      </c>
      <c r="D41" s="408">
        <v>2879.6216272299998</v>
      </c>
      <c r="E41" s="408">
        <v>3027.5236129999998</v>
      </c>
      <c r="F41" s="408">
        <v>3014.6856950000001</v>
      </c>
      <c r="G41" s="408">
        <v>3016.7607619999999</v>
      </c>
      <c r="H41" s="408">
        <v>2979.8852590000001</v>
      </c>
    </row>
    <row r="42" spans="1:8" ht="15" x14ac:dyDescent="0.2">
      <c r="A42" s="708" t="s">
        <v>66</v>
      </c>
      <c r="B42" s="408">
        <v>3587.3080393800001</v>
      </c>
      <c r="C42" s="408">
        <v>3670.41436944</v>
      </c>
      <c r="D42" s="408">
        <v>3844.7577034400001</v>
      </c>
      <c r="E42" s="408">
        <v>4313.535433</v>
      </c>
      <c r="F42" s="408">
        <v>4296.2703160000001</v>
      </c>
      <c r="G42" s="408">
        <v>4263.4315640000004</v>
      </c>
      <c r="H42" s="408">
        <v>4199.1668810000001</v>
      </c>
    </row>
    <row r="43" spans="1:8" ht="15" x14ac:dyDescent="0.2">
      <c r="A43" s="708" t="s">
        <v>1717</v>
      </c>
      <c r="B43" s="408">
        <v>146.11955341000001</v>
      </c>
      <c r="C43" s="408">
        <v>214.55580990999999</v>
      </c>
      <c r="D43" s="408">
        <v>234.48988815999999</v>
      </c>
      <c r="E43" s="408">
        <v>283.77868799999999</v>
      </c>
      <c r="F43" s="408">
        <v>277.985547</v>
      </c>
      <c r="G43" s="408">
        <v>279.72277300000002</v>
      </c>
      <c r="H43" s="408">
        <v>279.67951799999997</v>
      </c>
    </row>
    <row r="44" spans="1:8" ht="15" x14ac:dyDescent="0.2">
      <c r="A44" s="708" t="s">
        <v>434</v>
      </c>
      <c r="B44" s="408">
        <v>197.95327825999999</v>
      </c>
      <c r="C44" s="408">
        <v>236.23804960000001</v>
      </c>
      <c r="D44" s="408">
        <v>227.59634062999999</v>
      </c>
      <c r="E44" s="408">
        <v>245.88029499999999</v>
      </c>
      <c r="F44" s="408">
        <v>210.69718900000001</v>
      </c>
      <c r="G44" s="408">
        <v>193.06979000000001</v>
      </c>
      <c r="H44" s="408">
        <v>192.813265</v>
      </c>
    </row>
    <row r="45" spans="1:8" ht="15" x14ac:dyDescent="0.2">
      <c r="A45" s="708" t="s">
        <v>1718</v>
      </c>
      <c r="B45" s="408">
        <v>1011.73495622</v>
      </c>
      <c r="C45" s="408">
        <v>1038.53626777</v>
      </c>
      <c r="D45" s="408">
        <v>1103.3565840900001</v>
      </c>
      <c r="E45" s="408">
        <v>1376.64966</v>
      </c>
      <c r="F45" s="408">
        <v>1184.6286869999999</v>
      </c>
      <c r="G45" s="408">
        <v>1142.054905</v>
      </c>
      <c r="H45" s="408">
        <v>1141.9364519999999</v>
      </c>
    </row>
    <row r="46" spans="1:8" ht="15" x14ac:dyDescent="0.2">
      <c r="A46" s="708" t="s">
        <v>570</v>
      </c>
      <c r="B46" s="408">
        <v>236.727754</v>
      </c>
      <c r="C46" s="408">
        <v>211.21910982</v>
      </c>
      <c r="D46" s="408">
        <v>213.80730417999999</v>
      </c>
      <c r="E46" s="408">
        <v>193.321651</v>
      </c>
      <c r="F46" s="408">
        <v>180.06384299999999</v>
      </c>
      <c r="G46" s="408">
        <v>185.06397000000001</v>
      </c>
      <c r="H46" s="408">
        <v>185.66409999999999</v>
      </c>
    </row>
    <row r="47" spans="1:8" ht="15" x14ac:dyDescent="0.2">
      <c r="A47" s="708" t="s">
        <v>571</v>
      </c>
      <c r="B47" s="408">
        <v>34.443424</v>
      </c>
      <c r="C47" s="408">
        <v>34.461965999999997</v>
      </c>
      <c r="D47" s="408">
        <v>14.391671000000001</v>
      </c>
      <c r="E47" s="408">
        <v>34.461965999999997</v>
      </c>
      <c r="F47" s="408">
        <v>32.5</v>
      </c>
      <c r="G47" s="408">
        <v>32.5</v>
      </c>
      <c r="H47" s="408">
        <v>32.5</v>
      </c>
    </row>
    <row r="48" spans="1:8" ht="15" x14ac:dyDescent="0.2">
      <c r="A48" s="709" t="s">
        <v>26</v>
      </c>
      <c r="B48" s="412">
        <v>10996.316014530001</v>
      </c>
      <c r="C48" s="412">
        <v>10925.55941376</v>
      </c>
      <c r="D48" s="412">
        <v>11211.01059754</v>
      </c>
      <c r="E48" s="412">
        <v>11849.274459710001</v>
      </c>
      <c r="F48" s="412">
        <v>11737.06266</v>
      </c>
      <c r="G48" s="412">
        <v>11519.443053999999</v>
      </c>
      <c r="H48" s="412">
        <v>11427.396562</v>
      </c>
    </row>
    <row r="49" spans="1:8" ht="15" x14ac:dyDescent="0.2">
      <c r="A49" s="708" t="s">
        <v>69</v>
      </c>
      <c r="B49" s="408">
        <v>795.59904905999997</v>
      </c>
      <c r="C49" s="408">
        <v>702.56928400000004</v>
      </c>
      <c r="D49" s="408">
        <v>711.71649607999996</v>
      </c>
      <c r="E49" s="408">
        <v>740.25221099999999</v>
      </c>
      <c r="F49" s="408">
        <v>791.1</v>
      </c>
      <c r="G49" s="408">
        <v>802.1</v>
      </c>
      <c r="H49" s="408">
        <v>802.1</v>
      </c>
    </row>
    <row r="50" spans="1:8" ht="15" x14ac:dyDescent="0.2">
      <c r="A50" s="708" t="s">
        <v>70</v>
      </c>
      <c r="B50" s="408">
        <v>1566.1988453500001</v>
      </c>
      <c r="C50" s="408">
        <v>1519.9708930700001</v>
      </c>
      <c r="D50" s="408">
        <v>1610.39322315</v>
      </c>
      <c r="E50" s="408">
        <v>1710.8882599999999</v>
      </c>
      <c r="F50" s="408">
        <v>1644.0841459999999</v>
      </c>
      <c r="G50" s="408">
        <v>1629.4948879999999</v>
      </c>
      <c r="H50" s="408">
        <v>1624.2631610000001</v>
      </c>
    </row>
    <row r="51" spans="1:8" ht="15" x14ac:dyDescent="0.2">
      <c r="A51" s="708" t="s">
        <v>72</v>
      </c>
      <c r="B51" s="408">
        <v>834.67795770999999</v>
      </c>
      <c r="C51" s="408">
        <v>766.43365330999995</v>
      </c>
      <c r="D51" s="408">
        <v>801.05426592000003</v>
      </c>
      <c r="E51" s="408">
        <v>759.94951900000001</v>
      </c>
      <c r="F51" s="408">
        <v>828.769049</v>
      </c>
      <c r="G51" s="408">
        <v>811.40938200000005</v>
      </c>
      <c r="H51" s="408">
        <v>791.67081399999995</v>
      </c>
    </row>
    <row r="52" spans="1:8" ht="30" x14ac:dyDescent="0.2">
      <c r="A52" s="708" t="s">
        <v>298</v>
      </c>
      <c r="B52" s="408">
        <v>6948.2180358899996</v>
      </c>
      <c r="C52" s="408">
        <v>7059.7694711000004</v>
      </c>
      <c r="D52" s="408">
        <v>7239.6876599999996</v>
      </c>
      <c r="E52" s="408">
        <v>7437.5340637500003</v>
      </c>
      <c r="F52" s="408">
        <v>7323.9620150000001</v>
      </c>
      <c r="G52" s="408">
        <v>7181.9575640000003</v>
      </c>
      <c r="H52" s="408">
        <v>7099.0385569999999</v>
      </c>
    </row>
    <row r="53" spans="1:8" ht="30" x14ac:dyDescent="0.2">
      <c r="A53" s="708" t="s">
        <v>203</v>
      </c>
      <c r="B53" s="408">
        <v>324.62501393999997</v>
      </c>
      <c r="C53" s="408">
        <v>347.88423998000002</v>
      </c>
      <c r="D53" s="408">
        <v>293.35655673999997</v>
      </c>
      <c r="E53" s="408">
        <v>464.69553671</v>
      </c>
      <c r="F53" s="408">
        <v>457.08422400000001</v>
      </c>
      <c r="G53" s="408">
        <v>458.52825999999999</v>
      </c>
      <c r="H53" s="408">
        <v>464.02825999999999</v>
      </c>
    </row>
    <row r="54" spans="1:8" ht="15" x14ac:dyDescent="0.2">
      <c r="A54" s="708" t="s">
        <v>204</v>
      </c>
      <c r="B54" s="408">
        <v>526.99711258000002</v>
      </c>
      <c r="C54" s="408">
        <v>528.93187230000001</v>
      </c>
      <c r="D54" s="408">
        <v>554.80239564999999</v>
      </c>
      <c r="E54" s="408">
        <v>735.95486925</v>
      </c>
      <c r="F54" s="408">
        <v>692.06322599999999</v>
      </c>
      <c r="G54" s="408">
        <v>635.95295999999996</v>
      </c>
      <c r="H54" s="408">
        <v>646.29576999999995</v>
      </c>
    </row>
    <row r="55" spans="1:8" ht="15" x14ac:dyDescent="0.2">
      <c r="A55" s="709" t="s">
        <v>25</v>
      </c>
      <c r="B55" s="412">
        <v>4762.94789769</v>
      </c>
      <c r="C55" s="412">
        <v>5372.5699536700004</v>
      </c>
      <c r="D55" s="412">
        <v>5666.2456852400001</v>
      </c>
      <c r="E55" s="412">
        <v>8035.4384319999999</v>
      </c>
      <c r="F55" s="412">
        <v>5554.0169340000002</v>
      </c>
      <c r="G55" s="412">
        <v>4657.7567440000003</v>
      </c>
      <c r="H55" s="412">
        <v>4291.2825329999996</v>
      </c>
    </row>
    <row r="56" spans="1:8" ht="15" x14ac:dyDescent="0.2">
      <c r="A56" s="708" t="s">
        <v>455</v>
      </c>
      <c r="B56" s="408">
        <v>7.1114828899999996</v>
      </c>
      <c r="C56" s="408">
        <v>5.2573055399999999</v>
      </c>
      <c r="D56" s="408">
        <v>5.0790235900000003</v>
      </c>
      <c r="E56" s="408">
        <v>12.162412</v>
      </c>
      <c r="F56" s="408">
        <v>16.653143</v>
      </c>
      <c r="G56" s="408">
        <v>5.0087099999999998</v>
      </c>
      <c r="H56" s="408">
        <v>4.9203089999999996</v>
      </c>
    </row>
    <row r="57" spans="1:8" ht="15" x14ac:dyDescent="0.2">
      <c r="A57" s="708" t="s">
        <v>75</v>
      </c>
      <c r="B57" s="408">
        <v>2151.7701528699999</v>
      </c>
      <c r="C57" s="408">
        <v>2204.8146555500002</v>
      </c>
      <c r="D57" s="408">
        <v>2459.81449135</v>
      </c>
      <c r="E57" s="408">
        <v>2543.0072359999999</v>
      </c>
      <c r="F57" s="408">
        <v>2580.3617810000001</v>
      </c>
      <c r="G57" s="408">
        <v>2644.3400750000001</v>
      </c>
      <c r="H57" s="408">
        <v>2725.0787719999998</v>
      </c>
    </row>
    <row r="58" spans="1:8" ht="15" x14ac:dyDescent="0.2">
      <c r="A58" s="708" t="s">
        <v>76</v>
      </c>
      <c r="B58" s="408">
        <v>1481.4474102900001</v>
      </c>
      <c r="C58" s="408">
        <v>2176.9366300699999</v>
      </c>
      <c r="D58" s="408">
        <v>2123.1871513299998</v>
      </c>
      <c r="E58" s="408">
        <v>3372.622844</v>
      </c>
      <c r="F58" s="408">
        <v>983.44062799999995</v>
      </c>
      <c r="G58" s="408">
        <v>579.84657600000003</v>
      </c>
      <c r="H58" s="408">
        <v>1038.1607919999999</v>
      </c>
    </row>
    <row r="59" spans="1:8" ht="15" x14ac:dyDescent="0.2">
      <c r="A59" s="708" t="s">
        <v>77</v>
      </c>
      <c r="B59" s="408">
        <v>1122.61885164</v>
      </c>
      <c r="C59" s="408">
        <v>985.56136250999998</v>
      </c>
      <c r="D59" s="408">
        <v>1078.1650189699999</v>
      </c>
      <c r="E59" s="408">
        <v>2107.6459399999999</v>
      </c>
      <c r="F59" s="408">
        <v>1973.5613820000001</v>
      </c>
      <c r="G59" s="408">
        <v>1428.561383</v>
      </c>
      <c r="H59" s="408">
        <v>523.12266</v>
      </c>
    </row>
    <row r="60" spans="1:8" ht="15" x14ac:dyDescent="0.2">
      <c r="A60" s="709" t="s">
        <v>24</v>
      </c>
      <c r="B60" s="412">
        <v>964.97158582999998</v>
      </c>
      <c r="C60" s="412">
        <v>893.8821858</v>
      </c>
      <c r="D60" s="412">
        <v>937.77372183</v>
      </c>
      <c r="E60" s="412">
        <v>1105.2475449999999</v>
      </c>
      <c r="F60" s="412">
        <v>1112.24361</v>
      </c>
      <c r="G60" s="412">
        <v>1016.678222</v>
      </c>
      <c r="H60" s="412">
        <v>799.54857700000002</v>
      </c>
    </row>
    <row r="61" spans="1:8" ht="15" x14ac:dyDescent="0.2">
      <c r="A61" s="708" t="s">
        <v>435</v>
      </c>
      <c r="B61" s="408">
        <v>497.20292195000002</v>
      </c>
      <c r="C61" s="408">
        <v>399.66838236000001</v>
      </c>
      <c r="D61" s="408">
        <v>466.25254704000002</v>
      </c>
      <c r="E61" s="408">
        <v>424.50702089999999</v>
      </c>
      <c r="F61" s="408">
        <v>556.39830099999995</v>
      </c>
      <c r="G61" s="408">
        <v>505.87477899999999</v>
      </c>
      <c r="H61" s="408">
        <v>326.06322299999999</v>
      </c>
    </row>
    <row r="62" spans="1:8" ht="30" x14ac:dyDescent="0.2">
      <c r="A62" s="708" t="s">
        <v>80</v>
      </c>
      <c r="B62" s="408">
        <v>44.67985908</v>
      </c>
      <c r="C62" s="408">
        <v>47.451192149999997</v>
      </c>
      <c r="D62" s="408">
        <v>47.098298229999997</v>
      </c>
      <c r="E62" s="408">
        <v>54.6762041</v>
      </c>
      <c r="F62" s="408">
        <v>53.793624000000001</v>
      </c>
      <c r="G62" s="408">
        <v>46.748415000000001</v>
      </c>
      <c r="H62" s="408">
        <v>46.259390000000003</v>
      </c>
    </row>
    <row r="63" spans="1:8" ht="30" x14ac:dyDescent="0.2">
      <c r="A63" s="708" t="s">
        <v>1719</v>
      </c>
      <c r="B63" s="408">
        <v>423.08880479999999</v>
      </c>
      <c r="C63" s="408">
        <v>446.76261129</v>
      </c>
      <c r="D63" s="408">
        <v>424.42287656000002</v>
      </c>
      <c r="E63" s="408">
        <v>626.06431999999995</v>
      </c>
      <c r="F63" s="408">
        <v>502.05168500000002</v>
      </c>
      <c r="G63" s="408">
        <v>464.05502799999999</v>
      </c>
      <c r="H63" s="408">
        <v>427.22596399999998</v>
      </c>
    </row>
    <row r="64" spans="1:8" ht="15" x14ac:dyDescent="0.2">
      <c r="A64" s="709" t="s">
        <v>23</v>
      </c>
      <c r="B64" s="412">
        <v>564.70191494000005</v>
      </c>
      <c r="C64" s="412">
        <v>564.60285209000006</v>
      </c>
      <c r="D64" s="412">
        <v>356.42008318000001</v>
      </c>
      <c r="E64" s="412">
        <v>322.45777373999999</v>
      </c>
      <c r="F64" s="412">
        <v>382.28689500000002</v>
      </c>
      <c r="G64" s="412">
        <v>320.72118599999999</v>
      </c>
      <c r="H64" s="412">
        <v>389.26687500000003</v>
      </c>
    </row>
    <row r="65" spans="1:8" ht="30" x14ac:dyDescent="0.2">
      <c r="A65" s="708" t="s">
        <v>1720</v>
      </c>
      <c r="B65" s="408">
        <v>388.78390156</v>
      </c>
      <c r="C65" s="408">
        <v>303.82663288999998</v>
      </c>
      <c r="D65" s="408">
        <v>124.71198398</v>
      </c>
      <c r="E65" s="408">
        <v>164.30772278000001</v>
      </c>
      <c r="F65" s="408">
        <v>195.98225199999999</v>
      </c>
      <c r="G65" s="408">
        <v>141.24755099999999</v>
      </c>
      <c r="H65" s="408">
        <v>145.80272199999999</v>
      </c>
    </row>
    <row r="66" spans="1:8" ht="30" x14ac:dyDescent="0.2">
      <c r="A66" s="708" t="s">
        <v>1721</v>
      </c>
      <c r="B66" s="408">
        <v>175.91801337999999</v>
      </c>
      <c r="C66" s="408">
        <v>260.77621920000001</v>
      </c>
      <c r="D66" s="408">
        <v>231.70809919999999</v>
      </c>
      <c r="E66" s="408">
        <v>158.15005095999999</v>
      </c>
      <c r="F66" s="408">
        <v>186.304643</v>
      </c>
      <c r="G66" s="408">
        <v>179.473635</v>
      </c>
      <c r="H66" s="408">
        <v>243.46415300000001</v>
      </c>
    </row>
    <row r="67" spans="1:8" ht="15" x14ac:dyDescent="0.2">
      <c r="A67" s="709" t="s">
        <v>22</v>
      </c>
      <c r="B67" s="412">
        <v>19325.319226759999</v>
      </c>
      <c r="C67" s="412">
        <v>22030.97788699</v>
      </c>
      <c r="D67" s="412">
        <v>24494.62636065</v>
      </c>
      <c r="E67" s="412">
        <v>23512.123125229999</v>
      </c>
      <c r="F67" s="412">
        <v>22721.894619999999</v>
      </c>
      <c r="G67" s="412">
        <v>22622.310501</v>
      </c>
      <c r="H67" s="412">
        <v>21100.892988</v>
      </c>
    </row>
    <row r="68" spans="1:8" ht="45" x14ac:dyDescent="0.2">
      <c r="A68" s="708" t="s">
        <v>1722</v>
      </c>
      <c r="B68" s="408">
        <v>3484.2349792499999</v>
      </c>
      <c r="C68" s="408">
        <v>4002.01715926</v>
      </c>
      <c r="D68" s="408">
        <v>3416.9592478899999</v>
      </c>
      <c r="E68" s="408">
        <v>3321.6560569399999</v>
      </c>
      <c r="F68" s="408">
        <v>3354.751589</v>
      </c>
      <c r="G68" s="408">
        <v>3559.9137730000002</v>
      </c>
      <c r="H68" s="408">
        <v>2904.0524180000002</v>
      </c>
    </row>
    <row r="69" spans="1:8" ht="30" x14ac:dyDescent="0.2">
      <c r="A69" s="708" t="s">
        <v>1723</v>
      </c>
      <c r="B69" s="408">
        <v>23.658159699999999</v>
      </c>
      <c r="C69" s="408">
        <v>29.409793480000001</v>
      </c>
      <c r="D69" s="408">
        <v>30.02232244</v>
      </c>
      <c r="E69" s="408">
        <v>30.690616519999999</v>
      </c>
      <c r="F69" s="408">
        <v>25.031832999999999</v>
      </c>
      <c r="G69" s="408">
        <v>23.025524999999998</v>
      </c>
      <c r="H69" s="408">
        <v>23.022136</v>
      </c>
    </row>
    <row r="70" spans="1:8" ht="15" x14ac:dyDescent="0.2">
      <c r="A70" s="708" t="s">
        <v>461</v>
      </c>
      <c r="B70" s="408">
        <v>1239.2185460400001</v>
      </c>
      <c r="C70" s="408">
        <v>2552.06932284</v>
      </c>
      <c r="D70" s="408">
        <v>1548.3372019599999</v>
      </c>
      <c r="E70" s="408">
        <v>902.06699464999997</v>
      </c>
      <c r="F70" s="408">
        <v>1052.0426540000001</v>
      </c>
      <c r="G70" s="408">
        <v>2874.7188930000002</v>
      </c>
      <c r="H70" s="408">
        <v>2686.246498</v>
      </c>
    </row>
    <row r="71" spans="1:8" ht="15" x14ac:dyDescent="0.2">
      <c r="A71" s="708" t="s">
        <v>342</v>
      </c>
      <c r="B71" s="408">
        <v>789.89557335999996</v>
      </c>
      <c r="C71" s="408">
        <v>1247.01516522</v>
      </c>
      <c r="D71" s="408">
        <v>1976.3648356000001</v>
      </c>
      <c r="E71" s="408">
        <v>1817.1827510000001</v>
      </c>
      <c r="F71" s="408">
        <v>314.094829</v>
      </c>
      <c r="G71" s="408">
        <v>227.094829</v>
      </c>
      <c r="H71" s="408">
        <v>182.094829</v>
      </c>
    </row>
    <row r="72" spans="1:8" ht="15" x14ac:dyDescent="0.2">
      <c r="A72" s="708" t="s">
        <v>1724</v>
      </c>
      <c r="B72" s="408">
        <v>13716.321489600001</v>
      </c>
      <c r="C72" s="408">
        <v>14118.799349569999</v>
      </c>
      <c r="D72" s="408">
        <v>17447.37629624</v>
      </c>
      <c r="E72" s="408">
        <v>17353.480168999999</v>
      </c>
      <c r="F72" s="408">
        <v>17858.986809999999</v>
      </c>
      <c r="G72" s="408">
        <v>15851.854867</v>
      </c>
      <c r="H72" s="408">
        <v>15229.354867</v>
      </c>
    </row>
    <row r="73" spans="1:8" ht="15" x14ac:dyDescent="0.2">
      <c r="A73" s="708" t="s">
        <v>1725</v>
      </c>
      <c r="B73" s="408">
        <v>71.989311920000006</v>
      </c>
      <c r="C73" s="408">
        <v>81.001260680000001</v>
      </c>
      <c r="D73" s="408">
        <v>74.397424340000001</v>
      </c>
      <c r="E73" s="408">
        <v>85.860620119999993</v>
      </c>
      <c r="F73" s="408">
        <v>114.51103500000001</v>
      </c>
      <c r="G73" s="408">
        <v>83.226291000000003</v>
      </c>
      <c r="H73" s="408">
        <v>73.646884</v>
      </c>
    </row>
    <row r="74" spans="1:8" ht="45" x14ac:dyDescent="0.2">
      <c r="A74" s="708" t="s">
        <v>1726</v>
      </c>
      <c r="B74" s="408">
        <v>1.1668900000000001E-3</v>
      </c>
      <c r="C74" s="408">
        <v>0.66583594000000002</v>
      </c>
      <c r="D74" s="408">
        <v>1.1690321800000001</v>
      </c>
      <c r="E74" s="408">
        <v>1.1859170000000001</v>
      </c>
      <c r="F74" s="408">
        <v>2.47587</v>
      </c>
      <c r="G74" s="408">
        <v>2.4763229999999998</v>
      </c>
      <c r="H74" s="408">
        <v>2.4753560000000001</v>
      </c>
    </row>
    <row r="75" spans="1:8" ht="15" x14ac:dyDescent="0.2">
      <c r="A75" s="709" t="s">
        <v>21</v>
      </c>
      <c r="B75" s="412">
        <v>29.095173209999999</v>
      </c>
      <c r="C75" s="412">
        <v>28.261989580000002</v>
      </c>
      <c r="D75" s="412">
        <v>29.870691780000001</v>
      </c>
      <c r="E75" s="412">
        <v>60.354584709999997</v>
      </c>
      <c r="F75" s="412">
        <v>63.372824000000001</v>
      </c>
      <c r="G75" s="412">
        <v>40.474110000000003</v>
      </c>
      <c r="H75" s="412">
        <v>40.476815000000002</v>
      </c>
    </row>
    <row r="76" spans="1:8" ht="30" x14ac:dyDescent="0.2">
      <c r="A76" s="708" t="s">
        <v>212</v>
      </c>
      <c r="B76" s="408">
        <v>29.095173209999999</v>
      </c>
      <c r="C76" s="408">
        <v>28.261989580000002</v>
      </c>
      <c r="D76" s="408">
        <v>29.870691780000001</v>
      </c>
      <c r="E76" s="408">
        <v>60.354584709999997</v>
      </c>
      <c r="F76" s="408">
        <v>63.372824000000001</v>
      </c>
      <c r="G76" s="408">
        <v>40.474110000000003</v>
      </c>
      <c r="H76" s="408">
        <v>40.476815000000002</v>
      </c>
    </row>
    <row r="77" spans="1:8" ht="15" x14ac:dyDescent="0.2">
      <c r="A77" s="709" t="s">
        <v>440</v>
      </c>
      <c r="B77" s="412">
        <v>11657.34444379</v>
      </c>
      <c r="C77" s="412">
        <v>11346.99385087</v>
      </c>
      <c r="D77" s="412">
        <v>11309.037751510001</v>
      </c>
      <c r="E77" s="412">
        <v>13256.525368000001</v>
      </c>
      <c r="F77" s="412">
        <v>14974.226977</v>
      </c>
      <c r="G77" s="412">
        <v>13809.314939</v>
      </c>
      <c r="H77" s="412">
        <v>12847.9067</v>
      </c>
    </row>
    <row r="78" spans="1:8" ht="15" x14ac:dyDescent="0.2">
      <c r="A78" s="708" t="s">
        <v>344</v>
      </c>
      <c r="B78" s="408">
        <v>303.51148475000002</v>
      </c>
      <c r="C78" s="408">
        <v>277.63066029999999</v>
      </c>
      <c r="D78" s="408">
        <v>302.65157348000002</v>
      </c>
      <c r="E78" s="408">
        <v>339.95570199999997</v>
      </c>
      <c r="F78" s="408">
        <v>273.40661899999998</v>
      </c>
      <c r="G78" s="408">
        <v>259.68382700000001</v>
      </c>
      <c r="H78" s="408">
        <v>234.10530600000001</v>
      </c>
    </row>
    <row r="79" spans="1:8" ht="15" x14ac:dyDescent="0.2">
      <c r="A79" s="708" t="s">
        <v>345</v>
      </c>
      <c r="B79" s="408">
        <v>282.66126908000001</v>
      </c>
      <c r="C79" s="408">
        <v>244.74639492</v>
      </c>
      <c r="D79" s="408">
        <v>219.3754505</v>
      </c>
      <c r="E79" s="408">
        <v>533.46367599999996</v>
      </c>
      <c r="F79" s="408">
        <v>478.07491499999998</v>
      </c>
      <c r="G79" s="408">
        <v>300.56516199999999</v>
      </c>
      <c r="H79" s="408">
        <v>281.22710999999998</v>
      </c>
    </row>
    <row r="80" spans="1:8" ht="15" x14ac:dyDescent="0.2">
      <c r="A80" s="708" t="s">
        <v>85</v>
      </c>
      <c r="B80" s="408">
        <v>76.110137120000005</v>
      </c>
      <c r="C80" s="408">
        <v>89.388068090000004</v>
      </c>
      <c r="D80" s="408">
        <v>77.214551499999999</v>
      </c>
      <c r="E80" s="408">
        <v>89.938181999999998</v>
      </c>
      <c r="F80" s="408">
        <v>85.954279999999997</v>
      </c>
      <c r="G80" s="408">
        <v>83.952923999999996</v>
      </c>
      <c r="H80" s="408">
        <v>80.951677000000004</v>
      </c>
    </row>
    <row r="81" spans="1:8" ht="30" x14ac:dyDescent="0.2">
      <c r="A81" s="708" t="s">
        <v>463</v>
      </c>
      <c r="B81" s="408">
        <v>445.71372676999999</v>
      </c>
      <c r="C81" s="408">
        <v>621.29505409000001</v>
      </c>
      <c r="D81" s="408">
        <v>134.76792316000001</v>
      </c>
      <c r="E81" s="408">
        <v>831.36331700000005</v>
      </c>
      <c r="F81" s="408">
        <v>1115.212824</v>
      </c>
      <c r="G81" s="408">
        <v>488.18527399999999</v>
      </c>
      <c r="H81" s="408">
        <v>313.84270299999997</v>
      </c>
    </row>
    <row r="82" spans="1:8" ht="15" x14ac:dyDescent="0.2">
      <c r="A82" s="708" t="s">
        <v>346</v>
      </c>
      <c r="B82" s="408">
        <v>5391.9049586900001</v>
      </c>
      <c r="C82" s="408">
        <v>5148.0942745900002</v>
      </c>
      <c r="D82" s="408">
        <v>5378.8671559200002</v>
      </c>
      <c r="E82" s="408">
        <v>6358.9281940000001</v>
      </c>
      <c r="F82" s="408">
        <v>6231.7859580000004</v>
      </c>
      <c r="G82" s="408">
        <v>6208.4521910000003</v>
      </c>
      <c r="H82" s="408">
        <v>6372.4488080000001</v>
      </c>
    </row>
    <row r="83" spans="1:8" ht="15" x14ac:dyDescent="0.2">
      <c r="A83" s="708" t="s">
        <v>88</v>
      </c>
      <c r="B83" s="408">
        <v>4557.9190526100001</v>
      </c>
      <c r="C83" s="408">
        <v>4380.2506073300001</v>
      </c>
      <c r="D83" s="408">
        <v>4763.6685350899998</v>
      </c>
      <c r="E83" s="408">
        <v>4142.0902260000003</v>
      </c>
      <c r="F83" s="408">
        <v>5952.7009120000002</v>
      </c>
      <c r="G83" s="408">
        <v>5958.6076510000003</v>
      </c>
      <c r="H83" s="408">
        <v>5056.3705399999999</v>
      </c>
    </row>
    <row r="84" spans="1:8" ht="30" x14ac:dyDescent="0.2">
      <c r="A84" s="708" t="s">
        <v>213</v>
      </c>
      <c r="B84" s="408">
        <v>599.52381476999994</v>
      </c>
      <c r="C84" s="408">
        <v>585.58879155</v>
      </c>
      <c r="D84" s="408">
        <v>432.49256186000002</v>
      </c>
      <c r="E84" s="408">
        <v>960.78607099999999</v>
      </c>
      <c r="F84" s="408">
        <v>837.09146899999996</v>
      </c>
      <c r="G84" s="408">
        <v>509.86790999999999</v>
      </c>
      <c r="H84" s="408">
        <v>508.960556</v>
      </c>
    </row>
    <row r="85" spans="1:8" ht="15" x14ac:dyDescent="0.2">
      <c r="A85" s="709" t="s">
        <v>20</v>
      </c>
      <c r="B85" s="412">
        <v>3740.0493139199998</v>
      </c>
      <c r="C85" s="412">
        <v>2669.79358189</v>
      </c>
      <c r="D85" s="412">
        <v>3245.4674196699998</v>
      </c>
      <c r="E85" s="412">
        <v>6481.7446069999996</v>
      </c>
      <c r="F85" s="412">
        <v>5086.4249170000003</v>
      </c>
      <c r="G85" s="412">
        <v>5063.5036710000004</v>
      </c>
      <c r="H85" s="412">
        <v>4571.3294489999998</v>
      </c>
    </row>
    <row r="86" spans="1:8" ht="15" x14ac:dyDescent="0.2">
      <c r="A86" s="708" t="s">
        <v>91</v>
      </c>
      <c r="B86" s="408">
        <v>37.763782550000002</v>
      </c>
      <c r="C86" s="408">
        <v>31.201995920000002</v>
      </c>
      <c r="D86" s="408">
        <v>33.339214140000003</v>
      </c>
      <c r="E86" s="408">
        <v>180.163985</v>
      </c>
      <c r="F86" s="408">
        <v>250.72741099999999</v>
      </c>
      <c r="G86" s="408">
        <v>182.29570799999999</v>
      </c>
      <c r="H86" s="408">
        <v>197.05648299999999</v>
      </c>
    </row>
    <row r="87" spans="1:8" ht="15" x14ac:dyDescent="0.2">
      <c r="A87" s="708" t="s">
        <v>92</v>
      </c>
      <c r="B87" s="408">
        <v>360.64379020000001</v>
      </c>
      <c r="C87" s="408">
        <v>247.9150951</v>
      </c>
      <c r="D87" s="408">
        <v>275.81593520000001</v>
      </c>
      <c r="E87" s="408">
        <v>625</v>
      </c>
      <c r="F87" s="408">
        <v>526.20000000000005</v>
      </c>
      <c r="G87" s="408">
        <v>970</v>
      </c>
      <c r="H87" s="408">
        <v>1210</v>
      </c>
    </row>
    <row r="88" spans="1:8" ht="30" x14ac:dyDescent="0.2">
      <c r="A88" s="708" t="s">
        <v>347</v>
      </c>
      <c r="B88" s="408">
        <v>4.7349527699999996</v>
      </c>
      <c r="C88" s="408">
        <v>5.6294058600000003</v>
      </c>
      <c r="D88" s="408">
        <v>4.9820771600000002</v>
      </c>
      <c r="E88" s="408">
        <v>7.6705129999999997</v>
      </c>
      <c r="F88" s="408">
        <v>6.7210999999999999</v>
      </c>
      <c r="G88" s="408">
        <v>6.4558109999999997</v>
      </c>
      <c r="H88" s="408">
        <v>6.0170240000000002</v>
      </c>
    </row>
    <row r="89" spans="1:8" ht="30" x14ac:dyDescent="0.2">
      <c r="A89" s="708" t="s">
        <v>1727</v>
      </c>
      <c r="B89" s="408">
        <v>2109.13303683</v>
      </c>
      <c r="C89" s="408">
        <v>1746.32810163</v>
      </c>
      <c r="D89" s="408">
        <v>1775.95351585</v>
      </c>
      <c r="E89" s="408">
        <v>2351.531915</v>
      </c>
      <c r="F89" s="408">
        <v>1876.176373</v>
      </c>
      <c r="G89" s="408">
        <v>1327.0964590000001</v>
      </c>
      <c r="H89" s="408">
        <v>1041.905649</v>
      </c>
    </row>
    <row r="90" spans="1:8" ht="15" x14ac:dyDescent="0.2">
      <c r="A90" s="708" t="s">
        <v>464</v>
      </c>
      <c r="B90" s="408">
        <v>1227.7737515700001</v>
      </c>
      <c r="C90" s="408">
        <v>638.71898338000005</v>
      </c>
      <c r="D90" s="408">
        <v>1155.37667732</v>
      </c>
      <c r="E90" s="408">
        <v>3317.3781939999999</v>
      </c>
      <c r="F90" s="408">
        <v>2426.6000330000002</v>
      </c>
      <c r="G90" s="408">
        <v>2577.6556930000002</v>
      </c>
      <c r="H90" s="408">
        <v>2116.350293</v>
      </c>
    </row>
    <row r="91" spans="1:8" ht="15" x14ac:dyDescent="0.2">
      <c r="A91" s="709" t="s">
        <v>19</v>
      </c>
      <c r="B91" s="412">
        <v>826.89478574999998</v>
      </c>
      <c r="C91" s="412">
        <v>849.45656034000001</v>
      </c>
      <c r="D91" s="412">
        <v>710.41987404999998</v>
      </c>
      <c r="E91" s="412">
        <v>870.87868920000005</v>
      </c>
      <c r="F91" s="412">
        <v>1115.0872280000001</v>
      </c>
      <c r="G91" s="412">
        <v>815.83734200000004</v>
      </c>
      <c r="H91" s="412">
        <v>948.25563799999998</v>
      </c>
    </row>
    <row r="92" spans="1:8" ht="15" x14ac:dyDescent="0.2">
      <c r="A92" s="708" t="s">
        <v>574</v>
      </c>
      <c r="B92" s="408">
        <v>460.06199698</v>
      </c>
      <c r="C92" s="408">
        <v>497.89638515000001</v>
      </c>
      <c r="D92" s="408">
        <v>342.91165675000002</v>
      </c>
      <c r="E92" s="408">
        <v>317.58038099999999</v>
      </c>
      <c r="F92" s="408">
        <v>315.56171999999998</v>
      </c>
      <c r="G92" s="408">
        <v>315.67853200000002</v>
      </c>
      <c r="H92" s="408">
        <v>314.949839</v>
      </c>
    </row>
    <row r="93" spans="1:8" ht="15" x14ac:dyDescent="0.2">
      <c r="A93" s="708" t="s">
        <v>634</v>
      </c>
      <c r="B93" s="408">
        <v>139.39079275</v>
      </c>
      <c r="C93" s="408">
        <v>135.69113476000001</v>
      </c>
      <c r="D93" s="408">
        <v>129.42107673000001</v>
      </c>
      <c r="E93" s="408">
        <v>248.981628</v>
      </c>
      <c r="F93" s="408">
        <v>210.69572600000001</v>
      </c>
      <c r="G93" s="408">
        <v>218.96629999999999</v>
      </c>
      <c r="H93" s="408">
        <v>221.371801</v>
      </c>
    </row>
    <row r="94" spans="1:8" ht="30" x14ac:dyDescent="0.2">
      <c r="A94" s="708" t="s">
        <v>1728</v>
      </c>
      <c r="B94" s="408">
        <v>12.00218003</v>
      </c>
      <c r="C94" s="408">
        <v>12.393824070000001</v>
      </c>
      <c r="D94" s="408">
        <v>12.36276007</v>
      </c>
      <c r="E94" s="408">
        <v>12.38982571</v>
      </c>
      <c r="F94" s="408">
        <v>11.188891999999999</v>
      </c>
      <c r="G94" s="408">
        <v>10.908588999999999</v>
      </c>
      <c r="H94" s="408">
        <v>10.900294000000001</v>
      </c>
    </row>
    <row r="95" spans="1:8" ht="30" x14ac:dyDescent="0.2">
      <c r="A95" s="708" t="s">
        <v>1729</v>
      </c>
      <c r="B95" s="408">
        <v>169.89714344000001</v>
      </c>
      <c r="C95" s="408">
        <v>156.36109834999999</v>
      </c>
      <c r="D95" s="408">
        <v>180.13647648</v>
      </c>
      <c r="E95" s="408">
        <v>249.26859679</v>
      </c>
      <c r="F95" s="408">
        <v>536.28576099999998</v>
      </c>
      <c r="G95" s="408">
        <v>228.932582</v>
      </c>
      <c r="H95" s="408">
        <v>360.026295</v>
      </c>
    </row>
    <row r="96" spans="1:8" ht="30" x14ac:dyDescent="0.2">
      <c r="A96" s="708" t="s">
        <v>1730</v>
      </c>
      <c r="B96" s="408">
        <v>45.542672549999999</v>
      </c>
      <c r="C96" s="408">
        <v>47.114118009999999</v>
      </c>
      <c r="D96" s="408">
        <v>45.587904020000003</v>
      </c>
      <c r="E96" s="408">
        <v>42.6582577</v>
      </c>
      <c r="F96" s="408">
        <v>41.355128999999998</v>
      </c>
      <c r="G96" s="408">
        <v>41.351339000000003</v>
      </c>
      <c r="H96" s="408">
        <v>41.007409000000003</v>
      </c>
    </row>
    <row r="97" spans="1:8" ht="30" x14ac:dyDescent="0.2">
      <c r="A97" s="709" t="s">
        <v>18</v>
      </c>
      <c r="B97" s="412">
        <v>237.0029882</v>
      </c>
      <c r="C97" s="412">
        <v>246.84727665</v>
      </c>
      <c r="D97" s="412">
        <v>226.46623690999999</v>
      </c>
      <c r="E97" s="412">
        <v>392.61963854999999</v>
      </c>
      <c r="F97" s="412">
        <v>360.73764399999999</v>
      </c>
      <c r="G97" s="412">
        <v>197.26893100000001</v>
      </c>
      <c r="H97" s="412">
        <v>192.778301</v>
      </c>
    </row>
    <row r="98" spans="1:8" ht="30" x14ac:dyDescent="0.2">
      <c r="A98" s="708" t="s">
        <v>222</v>
      </c>
      <c r="B98" s="408">
        <v>237.0029882</v>
      </c>
      <c r="C98" s="408">
        <v>246.84727665</v>
      </c>
      <c r="D98" s="408">
        <v>226.46623690999999</v>
      </c>
      <c r="E98" s="408">
        <v>392.61963854999999</v>
      </c>
      <c r="F98" s="408">
        <v>360.73764399999999</v>
      </c>
      <c r="G98" s="408">
        <v>197.26893100000001</v>
      </c>
      <c r="H98" s="408">
        <v>192.778301</v>
      </c>
    </row>
    <row r="99" spans="1:8" ht="15" x14ac:dyDescent="0.2">
      <c r="A99" s="709" t="s">
        <v>17</v>
      </c>
      <c r="B99" s="412">
        <v>2968.4223664000001</v>
      </c>
      <c r="C99" s="412">
        <v>3091.6116729300002</v>
      </c>
      <c r="D99" s="412">
        <v>2974.7840313800002</v>
      </c>
      <c r="E99" s="412">
        <v>3802.58982646</v>
      </c>
      <c r="F99" s="412">
        <v>3894.6914459999998</v>
      </c>
      <c r="G99" s="412">
        <v>3891.4188039999999</v>
      </c>
      <c r="H99" s="412">
        <v>3949.8534079999999</v>
      </c>
    </row>
    <row r="100" spans="1:8" ht="30" x14ac:dyDescent="0.2">
      <c r="A100" s="708" t="s">
        <v>468</v>
      </c>
      <c r="B100" s="408">
        <v>80.952375320000002</v>
      </c>
      <c r="C100" s="408">
        <v>74.088406590000005</v>
      </c>
      <c r="D100" s="408">
        <v>76.314694040000006</v>
      </c>
      <c r="E100" s="408">
        <v>85.817660669999995</v>
      </c>
      <c r="F100" s="408">
        <v>89.150509</v>
      </c>
      <c r="G100" s="408">
        <v>83.523021</v>
      </c>
      <c r="H100" s="408">
        <v>79.668231000000006</v>
      </c>
    </row>
    <row r="101" spans="1:8" ht="15" x14ac:dyDescent="0.2">
      <c r="A101" s="708" t="s">
        <v>105</v>
      </c>
      <c r="B101" s="408">
        <v>157.53954039000001</v>
      </c>
      <c r="C101" s="408">
        <v>176.380852</v>
      </c>
      <c r="D101" s="408">
        <v>100.110145</v>
      </c>
      <c r="E101" s="408">
        <v>365.07862499999999</v>
      </c>
      <c r="F101" s="408">
        <v>665.11924199999999</v>
      </c>
      <c r="G101" s="408">
        <v>771.049622</v>
      </c>
      <c r="H101" s="408">
        <v>783.40856299999996</v>
      </c>
    </row>
    <row r="102" spans="1:8" ht="30" x14ac:dyDescent="0.2">
      <c r="A102" s="708" t="s">
        <v>469</v>
      </c>
      <c r="B102" s="408">
        <v>10.240947029999999</v>
      </c>
      <c r="C102" s="408">
        <v>9.1006644399999992</v>
      </c>
      <c r="D102" s="408">
        <v>9.3700896100000008</v>
      </c>
      <c r="E102" s="408">
        <v>8.8761250199999999</v>
      </c>
      <c r="F102" s="408">
        <v>10.439462000000001</v>
      </c>
      <c r="G102" s="408">
        <v>10.155108999999999</v>
      </c>
      <c r="H102" s="408">
        <v>10.143812</v>
      </c>
    </row>
    <row r="103" spans="1:8" ht="15" x14ac:dyDescent="0.2">
      <c r="A103" s="708" t="s">
        <v>99</v>
      </c>
      <c r="B103" s="408">
        <v>271.31604668</v>
      </c>
      <c r="C103" s="408">
        <v>347.67336612000003</v>
      </c>
      <c r="D103" s="408">
        <v>334.64059946999998</v>
      </c>
      <c r="E103" s="408">
        <v>379.537105</v>
      </c>
      <c r="F103" s="408">
        <v>386.23044900000002</v>
      </c>
      <c r="G103" s="408">
        <v>373.00012400000003</v>
      </c>
      <c r="H103" s="408">
        <v>373.13359000000003</v>
      </c>
    </row>
    <row r="104" spans="1:8" ht="15" x14ac:dyDescent="0.2">
      <c r="A104" s="708" t="s">
        <v>100</v>
      </c>
      <c r="B104" s="408">
        <v>11.03679537</v>
      </c>
      <c r="C104" s="408">
        <v>19.125618670000001</v>
      </c>
      <c r="D104" s="408">
        <v>9.8318626499999997</v>
      </c>
      <c r="E104" s="408">
        <v>13.470914</v>
      </c>
      <c r="F104" s="408">
        <v>13.625055</v>
      </c>
      <c r="G104" s="408">
        <v>13.513032000000001</v>
      </c>
      <c r="H104" s="408">
        <v>11.463331</v>
      </c>
    </row>
    <row r="105" spans="1:8" ht="15" x14ac:dyDescent="0.2">
      <c r="A105" s="708" t="s">
        <v>470</v>
      </c>
      <c r="B105" s="408">
        <v>2437.3366616100002</v>
      </c>
      <c r="C105" s="408">
        <v>2465.2427651100002</v>
      </c>
      <c r="D105" s="408">
        <v>2444.5166406100002</v>
      </c>
      <c r="E105" s="408">
        <v>2949.8093967700001</v>
      </c>
      <c r="F105" s="408">
        <v>2730.1267290000001</v>
      </c>
      <c r="G105" s="408">
        <v>2640.1778960000001</v>
      </c>
      <c r="H105" s="408">
        <v>2692.0358809999998</v>
      </c>
    </row>
    <row r="106" spans="1:8" ht="15" x14ac:dyDescent="0.2">
      <c r="A106" s="709" t="s">
        <v>16</v>
      </c>
      <c r="B106" s="412">
        <v>1901.5870904200001</v>
      </c>
      <c r="C106" s="412">
        <v>1449.2249503600001</v>
      </c>
      <c r="D106" s="412">
        <v>1363.9661877599999</v>
      </c>
      <c r="E106" s="412">
        <v>2095.9444090000002</v>
      </c>
      <c r="F106" s="412">
        <v>2161.9505319999998</v>
      </c>
      <c r="G106" s="412">
        <v>2323.6362720000002</v>
      </c>
      <c r="H106" s="412">
        <v>2726.6730480000001</v>
      </c>
    </row>
    <row r="107" spans="1:8" ht="30" x14ac:dyDescent="0.2">
      <c r="A107" s="708" t="s">
        <v>1731</v>
      </c>
      <c r="B107" s="408">
        <v>71.591071200000002</v>
      </c>
      <c r="C107" s="408">
        <v>79.369456</v>
      </c>
      <c r="D107" s="408">
        <v>123.05007246</v>
      </c>
      <c r="E107" s="408">
        <v>105.470451</v>
      </c>
      <c r="F107" s="408">
        <v>63.948171000000002</v>
      </c>
      <c r="G107" s="408">
        <v>30.597736999999999</v>
      </c>
      <c r="H107" s="408">
        <v>29.143097999999998</v>
      </c>
    </row>
    <row r="108" spans="1:8" ht="15" x14ac:dyDescent="0.2">
      <c r="A108" s="708" t="s">
        <v>111</v>
      </c>
      <c r="B108" s="408">
        <v>22.07639241</v>
      </c>
      <c r="C108" s="408">
        <v>20.623406769999999</v>
      </c>
      <c r="D108" s="408">
        <v>20.61084559</v>
      </c>
      <c r="E108" s="408">
        <v>21.565560000000001</v>
      </c>
      <c r="F108" s="408">
        <v>21.232844</v>
      </c>
      <c r="G108" s="408">
        <v>20.849247999999999</v>
      </c>
      <c r="H108" s="408">
        <v>20.842603</v>
      </c>
    </row>
    <row r="109" spans="1:8" ht="30" x14ac:dyDescent="0.2">
      <c r="A109" s="708" t="s">
        <v>1732</v>
      </c>
      <c r="B109" s="408">
        <v>257.35277506</v>
      </c>
      <c r="C109" s="408">
        <v>170.58498137000001</v>
      </c>
      <c r="D109" s="408">
        <v>299.62890061000002</v>
      </c>
      <c r="E109" s="408">
        <v>562.57831299999998</v>
      </c>
      <c r="F109" s="408">
        <v>529.93936399999996</v>
      </c>
      <c r="G109" s="408">
        <v>482.56077499999998</v>
      </c>
      <c r="H109" s="408">
        <v>456.651611</v>
      </c>
    </row>
    <row r="110" spans="1:8" ht="45" x14ac:dyDescent="0.2">
      <c r="A110" s="708" t="s">
        <v>1733</v>
      </c>
      <c r="B110" s="408">
        <v>163.58067872999999</v>
      </c>
      <c r="C110" s="408">
        <v>143.86666844000001</v>
      </c>
      <c r="D110" s="408">
        <v>147.21890171999999</v>
      </c>
      <c r="E110" s="408">
        <v>174.52184700000001</v>
      </c>
      <c r="F110" s="408">
        <v>178.84176199999999</v>
      </c>
      <c r="G110" s="408">
        <v>150.565001</v>
      </c>
      <c r="H110" s="408">
        <v>148.825198</v>
      </c>
    </row>
    <row r="111" spans="1:8" ht="15" x14ac:dyDescent="0.2">
      <c r="A111" s="708" t="s">
        <v>352</v>
      </c>
      <c r="B111" s="408">
        <v>606.11399616000006</v>
      </c>
      <c r="C111" s="408">
        <v>1.9312008300000001</v>
      </c>
      <c r="D111" s="408">
        <v>0.93927921000000003</v>
      </c>
      <c r="E111" s="408">
        <v>139.61336399999999</v>
      </c>
      <c r="F111" s="408">
        <v>594.56508099999996</v>
      </c>
      <c r="G111" s="408">
        <v>930</v>
      </c>
      <c r="H111" s="408">
        <v>1420</v>
      </c>
    </row>
    <row r="112" spans="1:8" ht="15" x14ac:dyDescent="0.2">
      <c r="A112" s="708" t="s">
        <v>1734</v>
      </c>
      <c r="B112" s="408">
        <v>64.282227919999997</v>
      </c>
      <c r="C112" s="408">
        <v>204.47696635</v>
      </c>
      <c r="D112" s="408">
        <v>68.937256239999996</v>
      </c>
      <c r="E112" s="408">
        <v>246.59339700000001</v>
      </c>
      <c r="F112" s="408">
        <v>23.779174999999999</v>
      </c>
      <c r="G112" s="408">
        <v>46.673074</v>
      </c>
      <c r="H112" s="408">
        <v>16.670871000000002</v>
      </c>
    </row>
    <row r="113" spans="1:8" ht="30" x14ac:dyDescent="0.2">
      <c r="A113" s="708" t="s">
        <v>1735</v>
      </c>
      <c r="B113" s="408">
        <v>80.239464380000001</v>
      </c>
      <c r="C113" s="408">
        <v>144.31029247999999</v>
      </c>
      <c r="D113" s="408">
        <v>92.12341017</v>
      </c>
      <c r="E113" s="408">
        <v>191.944132</v>
      </c>
      <c r="F113" s="408">
        <v>161.71661599999999</v>
      </c>
      <c r="G113" s="408">
        <v>116.02576999999999</v>
      </c>
      <c r="H113" s="408">
        <v>104.931194</v>
      </c>
    </row>
    <row r="114" spans="1:8" ht="30" x14ac:dyDescent="0.2">
      <c r="A114" s="708" t="s">
        <v>575</v>
      </c>
      <c r="B114" s="408">
        <v>511.52891399999999</v>
      </c>
      <c r="C114" s="408">
        <v>457.15831180999999</v>
      </c>
      <c r="D114" s="408">
        <v>542.40116164999995</v>
      </c>
      <c r="E114" s="408">
        <v>507.05014399999999</v>
      </c>
      <c r="F114" s="408">
        <v>470.46804900000001</v>
      </c>
      <c r="G114" s="408">
        <v>471.15130299999998</v>
      </c>
      <c r="H114" s="408">
        <v>469.93114800000001</v>
      </c>
    </row>
    <row r="115" spans="1:8" ht="15" x14ac:dyDescent="0.2">
      <c r="A115" s="708" t="s">
        <v>1736</v>
      </c>
      <c r="B115" s="408">
        <v>0.59533550000000002</v>
      </c>
      <c r="C115" s="408">
        <v>1.4695572299999999</v>
      </c>
      <c r="D115" s="408">
        <v>1.4072985600000001</v>
      </c>
      <c r="E115" s="408">
        <v>7.1328129999999996</v>
      </c>
      <c r="F115" s="408">
        <v>6.7743140000000004</v>
      </c>
      <c r="G115" s="408">
        <v>9.1722439999999992</v>
      </c>
      <c r="H115" s="408">
        <v>9.0731249999999992</v>
      </c>
    </row>
    <row r="116" spans="1:8" ht="30" x14ac:dyDescent="0.2">
      <c r="A116" s="708" t="s">
        <v>1737</v>
      </c>
      <c r="B116" s="408">
        <v>124.22623505999999</v>
      </c>
      <c r="C116" s="408">
        <v>225.43410908000001</v>
      </c>
      <c r="D116" s="408">
        <v>67.649061549999999</v>
      </c>
      <c r="E116" s="408">
        <v>139.474388</v>
      </c>
      <c r="F116" s="408">
        <v>110.68515600000001</v>
      </c>
      <c r="G116" s="408">
        <v>66.041120000000006</v>
      </c>
      <c r="H116" s="408">
        <v>50.604199999999999</v>
      </c>
    </row>
    <row r="117" spans="1:8" ht="15" x14ac:dyDescent="0.2">
      <c r="A117" s="709" t="s">
        <v>15</v>
      </c>
      <c r="B117" s="412">
        <v>1059.37190685</v>
      </c>
      <c r="C117" s="412">
        <v>359.67592695000002</v>
      </c>
      <c r="D117" s="412">
        <v>361.68076617000003</v>
      </c>
      <c r="E117" s="412">
        <v>481.15810599999998</v>
      </c>
      <c r="F117" s="412">
        <v>374.69174600000002</v>
      </c>
      <c r="G117" s="412">
        <v>410.55150200000003</v>
      </c>
      <c r="H117" s="412">
        <v>229.59010799999999</v>
      </c>
    </row>
    <row r="118" spans="1:8" ht="15" x14ac:dyDescent="0.2">
      <c r="A118" s="708" t="s">
        <v>635</v>
      </c>
      <c r="B118" s="408">
        <v>639.01645499999995</v>
      </c>
      <c r="C118" s="408">
        <v>20.91</v>
      </c>
      <c r="D118" s="408">
        <v>60</v>
      </c>
      <c r="E118" s="408">
        <v>117.40449599999999</v>
      </c>
      <c r="F118" s="408">
        <v>162.26479699999999</v>
      </c>
      <c r="G118" s="408">
        <v>246.93212600000001</v>
      </c>
      <c r="H118" s="408">
        <v>20</v>
      </c>
    </row>
    <row r="119" spans="1:8" ht="15" x14ac:dyDescent="0.2">
      <c r="A119" s="708" t="s">
        <v>353</v>
      </c>
      <c r="B119" s="408">
        <v>420.35545185000001</v>
      </c>
      <c r="C119" s="408">
        <v>338.76592694999999</v>
      </c>
      <c r="D119" s="408">
        <v>301.68076617000003</v>
      </c>
      <c r="E119" s="408">
        <v>363.75360999999998</v>
      </c>
      <c r="F119" s="408">
        <v>212.42694900000001</v>
      </c>
      <c r="G119" s="408">
        <v>163.61937599999999</v>
      </c>
      <c r="H119" s="408">
        <v>209.59010799999999</v>
      </c>
    </row>
    <row r="120" spans="1:8" ht="15" x14ac:dyDescent="0.2">
      <c r="A120" s="709" t="s">
        <v>14</v>
      </c>
      <c r="B120" s="412">
        <v>1447.9807439900001</v>
      </c>
      <c r="C120" s="412">
        <v>1193.87647253</v>
      </c>
      <c r="D120" s="412">
        <v>3231.6761884500002</v>
      </c>
      <c r="E120" s="412">
        <v>1483.9272199100001</v>
      </c>
      <c r="F120" s="412">
        <v>1541.0792220000001</v>
      </c>
      <c r="G120" s="412">
        <v>1347.437739</v>
      </c>
      <c r="H120" s="412">
        <v>1160.2859960000001</v>
      </c>
    </row>
    <row r="121" spans="1:8" ht="30" x14ac:dyDescent="0.2">
      <c r="A121" s="708" t="s">
        <v>477</v>
      </c>
      <c r="B121" s="408">
        <v>86.681428679999996</v>
      </c>
      <c r="C121" s="408">
        <v>139.90602140999999</v>
      </c>
      <c r="D121" s="408">
        <v>131.06759708000001</v>
      </c>
      <c r="E121" s="408">
        <v>151.55280366</v>
      </c>
      <c r="F121" s="408">
        <v>151.20669899999999</v>
      </c>
      <c r="G121" s="408">
        <v>137.90975299999999</v>
      </c>
      <c r="H121" s="408">
        <v>134.78622899999999</v>
      </c>
    </row>
    <row r="122" spans="1:8" ht="15" x14ac:dyDescent="0.2">
      <c r="A122" s="708" t="s">
        <v>1738</v>
      </c>
      <c r="B122" s="408">
        <v>34.597871920000003</v>
      </c>
      <c r="C122" s="408">
        <v>36.921216790000003</v>
      </c>
      <c r="D122" s="408">
        <v>34.557476610000002</v>
      </c>
      <c r="E122" s="408">
        <v>34.490442999999999</v>
      </c>
      <c r="F122" s="408">
        <v>34.075839000000002</v>
      </c>
      <c r="G122" s="408">
        <v>32.940125000000002</v>
      </c>
      <c r="H122" s="408">
        <v>32.510731999999997</v>
      </c>
    </row>
    <row r="123" spans="1:8" ht="30" x14ac:dyDescent="0.2">
      <c r="A123" s="708" t="s">
        <v>478</v>
      </c>
      <c r="B123" s="408">
        <v>694.52713406999999</v>
      </c>
      <c r="C123" s="408">
        <v>418.11517744000002</v>
      </c>
      <c r="D123" s="408">
        <v>2388.1104148999998</v>
      </c>
      <c r="E123" s="408">
        <v>455.49887699999999</v>
      </c>
      <c r="F123" s="408">
        <v>515.28437899999994</v>
      </c>
      <c r="G123" s="408">
        <v>393.207629</v>
      </c>
      <c r="H123" s="408">
        <v>310.257543</v>
      </c>
    </row>
    <row r="124" spans="1:8" ht="30" x14ac:dyDescent="0.2">
      <c r="A124" s="708" t="s">
        <v>118</v>
      </c>
      <c r="B124" s="408">
        <v>14.70559411</v>
      </c>
      <c r="C124" s="408">
        <v>12.0597093</v>
      </c>
      <c r="D124" s="408">
        <v>13.842931399999999</v>
      </c>
      <c r="E124" s="408">
        <v>15.2754428</v>
      </c>
      <c r="F124" s="408">
        <v>15.524730999999999</v>
      </c>
      <c r="G124" s="408">
        <v>11.716932999999999</v>
      </c>
      <c r="H124" s="408">
        <v>11.714967</v>
      </c>
    </row>
    <row r="125" spans="1:8" ht="15" x14ac:dyDescent="0.2">
      <c r="A125" s="708" t="s">
        <v>119</v>
      </c>
      <c r="B125" s="408">
        <v>12.08384279</v>
      </c>
      <c r="C125" s="408">
        <v>11.20782429</v>
      </c>
      <c r="D125" s="408">
        <v>11.144342200000001</v>
      </c>
      <c r="E125" s="408">
        <v>11.72302633</v>
      </c>
      <c r="F125" s="408">
        <v>11.046004999999999</v>
      </c>
      <c r="G125" s="408">
        <v>11.207909000000001</v>
      </c>
      <c r="H125" s="408">
        <v>11.205982000000001</v>
      </c>
    </row>
    <row r="126" spans="1:8" ht="45" x14ac:dyDescent="0.2">
      <c r="A126" s="708" t="s">
        <v>1739</v>
      </c>
      <c r="B126" s="408">
        <v>28.184301520000002</v>
      </c>
      <c r="C126" s="408">
        <v>22.400871739999999</v>
      </c>
      <c r="D126" s="408">
        <v>23.981963220000001</v>
      </c>
      <c r="E126" s="408">
        <v>26.085528109999998</v>
      </c>
      <c r="F126" s="408">
        <v>25.771076999999998</v>
      </c>
      <c r="G126" s="408">
        <v>25.769207000000002</v>
      </c>
      <c r="H126" s="408">
        <v>25.703928000000001</v>
      </c>
    </row>
    <row r="127" spans="1:8" ht="15" x14ac:dyDescent="0.2">
      <c r="A127" s="708" t="s">
        <v>479</v>
      </c>
      <c r="B127" s="408">
        <v>531.40595183999994</v>
      </c>
      <c r="C127" s="408">
        <v>511.51147372000003</v>
      </c>
      <c r="D127" s="408">
        <v>588.68252638000001</v>
      </c>
      <c r="E127" s="408">
        <v>590.25382201000002</v>
      </c>
      <c r="F127" s="408">
        <v>593.433761</v>
      </c>
      <c r="G127" s="408">
        <v>591.860997</v>
      </c>
      <c r="H127" s="408">
        <v>591.61927800000001</v>
      </c>
    </row>
    <row r="128" spans="1:8" ht="15" x14ac:dyDescent="0.2">
      <c r="A128" s="708" t="s">
        <v>480</v>
      </c>
      <c r="B128" s="408">
        <v>11.166116499999999</v>
      </c>
      <c r="C128" s="408">
        <v>9.5421503399999992</v>
      </c>
      <c r="D128" s="408">
        <v>10.110251959999999</v>
      </c>
      <c r="E128" s="408">
        <v>8.9923839999999995</v>
      </c>
      <c r="F128" s="408">
        <v>11.581912000000001</v>
      </c>
      <c r="G128" s="408">
        <v>11.118914999999999</v>
      </c>
      <c r="H128" s="408">
        <v>11.086477</v>
      </c>
    </row>
    <row r="129" spans="1:8" ht="15" x14ac:dyDescent="0.2">
      <c r="A129" s="708" t="s">
        <v>1740</v>
      </c>
      <c r="B129" s="408">
        <v>2.54102556</v>
      </c>
      <c r="C129" s="408">
        <v>2.7468572</v>
      </c>
      <c r="D129" s="408">
        <v>3.03408202</v>
      </c>
      <c r="E129" s="408">
        <v>3.0182570000000002</v>
      </c>
      <c r="F129" s="408">
        <v>2.979025</v>
      </c>
      <c r="G129" s="408">
        <v>2.8293379999999999</v>
      </c>
      <c r="H129" s="408">
        <v>2.7467630000000001</v>
      </c>
    </row>
    <row r="130" spans="1:8" ht="30" x14ac:dyDescent="0.2">
      <c r="A130" s="708" t="s">
        <v>481</v>
      </c>
      <c r="B130" s="408">
        <v>22.050555249999999</v>
      </c>
      <c r="C130" s="408">
        <v>20.550724679999998</v>
      </c>
      <c r="D130" s="408">
        <v>18.031725810000001</v>
      </c>
      <c r="E130" s="408">
        <v>177.18234100000001</v>
      </c>
      <c r="F130" s="408">
        <v>171.18859399999999</v>
      </c>
      <c r="G130" s="408">
        <v>121.087417</v>
      </c>
      <c r="H130" s="408">
        <v>21.077303000000001</v>
      </c>
    </row>
    <row r="131" spans="1:8" ht="15" x14ac:dyDescent="0.2">
      <c r="A131" s="708" t="s">
        <v>1741</v>
      </c>
      <c r="B131" s="408">
        <v>6.3433605599999998</v>
      </c>
      <c r="C131" s="408">
        <v>5.8043766899999998</v>
      </c>
      <c r="D131" s="408">
        <v>6.2666275100000002</v>
      </c>
      <c r="E131" s="408">
        <v>7.0913250000000003</v>
      </c>
      <c r="F131" s="408">
        <v>6.2250819999999996</v>
      </c>
      <c r="G131" s="408">
        <v>5.061477</v>
      </c>
      <c r="H131" s="408">
        <v>4.9124020000000002</v>
      </c>
    </row>
    <row r="132" spans="1:8" ht="30" x14ac:dyDescent="0.2">
      <c r="A132" s="708" t="s">
        <v>483</v>
      </c>
      <c r="B132" s="408">
        <v>3.69356119</v>
      </c>
      <c r="C132" s="408">
        <v>3.1100689300000002</v>
      </c>
      <c r="D132" s="408">
        <v>2.8462493599999998</v>
      </c>
      <c r="E132" s="408">
        <v>2.7629700000000001</v>
      </c>
      <c r="F132" s="408">
        <v>2.7621180000000001</v>
      </c>
      <c r="G132" s="408">
        <v>2.7280389999999999</v>
      </c>
      <c r="H132" s="408">
        <v>2.6643919999999999</v>
      </c>
    </row>
    <row r="133" spans="1:8" ht="30" x14ac:dyDescent="0.2">
      <c r="A133" s="709" t="s">
        <v>13</v>
      </c>
      <c r="B133" s="412">
        <v>1632.76121429</v>
      </c>
      <c r="C133" s="412">
        <v>2149.33489194</v>
      </c>
      <c r="D133" s="412">
        <v>2287.3849858799999</v>
      </c>
      <c r="E133" s="412">
        <v>3056.9069322</v>
      </c>
      <c r="F133" s="412">
        <v>2420.5681709999999</v>
      </c>
      <c r="G133" s="412">
        <v>1906.396403</v>
      </c>
      <c r="H133" s="412">
        <v>1720.413104</v>
      </c>
    </row>
    <row r="134" spans="1:8" ht="30" x14ac:dyDescent="0.2">
      <c r="A134" s="708" t="s">
        <v>576</v>
      </c>
      <c r="B134" s="408">
        <v>351.82138150999998</v>
      </c>
      <c r="C134" s="408">
        <v>453.22084911000002</v>
      </c>
      <c r="D134" s="408">
        <v>404.51938447999999</v>
      </c>
      <c r="E134" s="408">
        <v>447.17425968999999</v>
      </c>
      <c r="F134" s="408">
        <v>403.47232600000001</v>
      </c>
      <c r="G134" s="408">
        <v>401.78118999999998</v>
      </c>
      <c r="H134" s="408">
        <v>399.15482900000001</v>
      </c>
    </row>
    <row r="135" spans="1:8" ht="30" x14ac:dyDescent="0.2">
      <c r="A135" s="708" t="s">
        <v>122</v>
      </c>
      <c r="B135" s="408">
        <v>6.0604042299999996</v>
      </c>
      <c r="C135" s="408">
        <v>6.9257830399999998</v>
      </c>
      <c r="D135" s="408">
        <v>7.6434851000000004</v>
      </c>
      <c r="E135" s="408">
        <v>7.9730283499999999</v>
      </c>
      <c r="F135" s="408">
        <v>7.5765979999999997</v>
      </c>
      <c r="G135" s="408">
        <v>7.5754299999999999</v>
      </c>
      <c r="H135" s="408">
        <v>7.5743559999999999</v>
      </c>
    </row>
    <row r="136" spans="1:8" ht="15" x14ac:dyDescent="0.2">
      <c r="A136" s="708" t="s">
        <v>234</v>
      </c>
      <c r="B136" s="408">
        <v>159.02834639</v>
      </c>
      <c r="C136" s="408">
        <v>154.57243412</v>
      </c>
      <c r="D136" s="408">
        <v>140.44663412</v>
      </c>
      <c r="E136" s="408">
        <v>77.854758930000003</v>
      </c>
      <c r="F136" s="408">
        <v>63.403903999999997</v>
      </c>
      <c r="G136" s="408">
        <v>60.076985000000001</v>
      </c>
      <c r="H136" s="408">
        <v>56.691115000000003</v>
      </c>
    </row>
    <row r="137" spans="1:8" ht="15" x14ac:dyDescent="0.2">
      <c r="A137" s="708" t="s">
        <v>251</v>
      </c>
      <c r="B137" s="408">
        <v>134.24033345999999</v>
      </c>
      <c r="C137" s="408">
        <v>131.10977978</v>
      </c>
      <c r="D137" s="408">
        <v>131.79756612</v>
      </c>
      <c r="E137" s="408">
        <v>149.823564</v>
      </c>
      <c r="F137" s="408">
        <v>130.700175</v>
      </c>
      <c r="G137" s="408">
        <v>126.286584</v>
      </c>
      <c r="H137" s="408">
        <v>122.091289</v>
      </c>
    </row>
    <row r="138" spans="1:8" ht="30" x14ac:dyDescent="0.2">
      <c r="A138" s="708" t="s">
        <v>484</v>
      </c>
      <c r="B138" s="408">
        <v>101.73469276</v>
      </c>
      <c r="C138" s="408">
        <v>99.524251820000003</v>
      </c>
      <c r="D138" s="408">
        <v>99.655978820000101</v>
      </c>
      <c r="E138" s="408">
        <v>99.674461160000007</v>
      </c>
      <c r="F138" s="408">
        <v>93.382536999999999</v>
      </c>
      <c r="G138" s="408">
        <v>88.658798000000004</v>
      </c>
      <c r="H138" s="408">
        <v>85.072533000000007</v>
      </c>
    </row>
    <row r="139" spans="1:8" ht="15" x14ac:dyDescent="0.2">
      <c r="A139" s="708" t="s">
        <v>485</v>
      </c>
      <c r="B139" s="408">
        <v>133.85473529999999</v>
      </c>
      <c r="C139" s="408">
        <v>114.92860228000001</v>
      </c>
      <c r="D139" s="408">
        <v>115.96446302</v>
      </c>
      <c r="E139" s="408">
        <v>130.30772081999999</v>
      </c>
      <c r="F139" s="408">
        <v>129.700558</v>
      </c>
      <c r="G139" s="408">
        <v>113.92752</v>
      </c>
      <c r="H139" s="408">
        <v>108.90643900000001</v>
      </c>
    </row>
    <row r="140" spans="1:8" ht="30" x14ac:dyDescent="0.2">
      <c r="A140" s="708" t="s">
        <v>486</v>
      </c>
      <c r="B140" s="408">
        <v>279.84528311000003</v>
      </c>
      <c r="C140" s="408">
        <v>310.95980162000001</v>
      </c>
      <c r="D140" s="408">
        <v>343.86007826000002</v>
      </c>
      <c r="E140" s="408">
        <v>353.31261874</v>
      </c>
      <c r="F140" s="408">
        <v>319.22476999999998</v>
      </c>
      <c r="G140" s="408">
        <v>315.07180099999999</v>
      </c>
      <c r="H140" s="408">
        <v>304.75872299999997</v>
      </c>
    </row>
    <row r="141" spans="1:8" ht="30" x14ac:dyDescent="0.2">
      <c r="A141" s="708" t="s">
        <v>358</v>
      </c>
      <c r="B141" s="408">
        <v>11.08661873</v>
      </c>
      <c r="C141" s="408">
        <v>14.80358305</v>
      </c>
      <c r="D141" s="408">
        <v>17.317729719999999</v>
      </c>
      <c r="E141" s="408">
        <v>82.190338269999998</v>
      </c>
      <c r="F141" s="408">
        <v>66.627049</v>
      </c>
      <c r="G141" s="408">
        <v>18.906949000000001</v>
      </c>
      <c r="H141" s="408">
        <v>17.538733000000001</v>
      </c>
    </row>
    <row r="142" spans="1:8" ht="15" x14ac:dyDescent="0.2">
      <c r="A142" s="708" t="s">
        <v>359</v>
      </c>
      <c r="B142" s="408">
        <v>324.42397528999999</v>
      </c>
      <c r="C142" s="408">
        <v>567.69919330000005</v>
      </c>
      <c r="D142" s="408">
        <v>785.53095857000005</v>
      </c>
      <c r="E142" s="408">
        <v>1366.4536342399999</v>
      </c>
      <c r="F142" s="408">
        <v>913.77916200000004</v>
      </c>
      <c r="G142" s="408">
        <v>495.39356600000002</v>
      </c>
      <c r="H142" s="408">
        <v>339.17229500000002</v>
      </c>
    </row>
    <row r="143" spans="1:8" ht="30" x14ac:dyDescent="0.2">
      <c r="A143" s="708" t="s">
        <v>577</v>
      </c>
      <c r="B143" s="408">
        <v>14.097731509999999</v>
      </c>
      <c r="C143" s="408">
        <v>12.62521388</v>
      </c>
      <c r="D143" s="408">
        <v>16.342864519999999</v>
      </c>
      <c r="E143" s="408">
        <v>28.053810810000002</v>
      </c>
      <c r="F143" s="408">
        <v>30.415105000000001</v>
      </c>
      <c r="G143" s="408">
        <v>17.919218000000001</v>
      </c>
      <c r="H143" s="408">
        <v>18.011641000000001</v>
      </c>
    </row>
    <row r="144" spans="1:8" ht="30" x14ac:dyDescent="0.2">
      <c r="A144" s="708" t="s">
        <v>578</v>
      </c>
      <c r="B144" s="408">
        <v>114.4232852</v>
      </c>
      <c r="C144" s="408">
        <v>280.43262012000002</v>
      </c>
      <c r="D144" s="408">
        <v>221.77088405999999</v>
      </c>
      <c r="E144" s="408">
        <v>310.66852833000002</v>
      </c>
      <c r="F144" s="408">
        <v>241.610375</v>
      </c>
      <c r="G144" s="408">
        <v>240.11988199999999</v>
      </c>
      <c r="H144" s="408">
        <v>240.73637400000001</v>
      </c>
    </row>
    <row r="145" spans="1:8" ht="15" x14ac:dyDescent="0.2">
      <c r="A145" s="708" t="s">
        <v>1742</v>
      </c>
      <c r="B145" s="408">
        <v>2.02556578</v>
      </c>
      <c r="C145" s="408">
        <v>2.40874561</v>
      </c>
      <c r="D145" s="408">
        <v>2.4437125000000002</v>
      </c>
      <c r="E145" s="408">
        <v>3.2664345699999999</v>
      </c>
      <c r="F145" s="408">
        <v>19.530868000000002</v>
      </c>
      <c r="G145" s="408">
        <v>19.533763</v>
      </c>
      <c r="H145" s="408">
        <v>19.559504</v>
      </c>
    </row>
    <row r="146" spans="1:8" ht="30" x14ac:dyDescent="0.2">
      <c r="A146" s="708" t="s">
        <v>1743</v>
      </c>
      <c r="B146" s="408">
        <v>0.11886102</v>
      </c>
      <c r="C146" s="408">
        <v>0.12403421000000001</v>
      </c>
      <c r="D146" s="408">
        <v>9.1246590000000002E-2</v>
      </c>
      <c r="E146" s="408">
        <v>0.15377429000000001</v>
      </c>
      <c r="F146" s="408">
        <v>1.144744</v>
      </c>
      <c r="G146" s="408">
        <v>1.144717</v>
      </c>
      <c r="H146" s="408">
        <v>1.145273</v>
      </c>
    </row>
    <row r="147" spans="1:8" ht="15" x14ac:dyDescent="0.2">
      <c r="A147" s="709" t="s">
        <v>12</v>
      </c>
      <c r="B147" s="412">
        <v>44832.917924330002</v>
      </c>
      <c r="C147" s="412">
        <v>45749.640171530002</v>
      </c>
      <c r="D147" s="412">
        <v>48518.537808929999</v>
      </c>
      <c r="E147" s="412">
        <v>49572.386463670002</v>
      </c>
      <c r="F147" s="412">
        <v>48817.155335000003</v>
      </c>
      <c r="G147" s="412">
        <v>47231.129379999998</v>
      </c>
      <c r="H147" s="412">
        <v>44728.080841000003</v>
      </c>
    </row>
    <row r="148" spans="1:8" ht="15" x14ac:dyDescent="0.2">
      <c r="A148" s="708" t="s">
        <v>1744</v>
      </c>
      <c r="B148" s="408">
        <v>27.386242559999999</v>
      </c>
      <c r="C148" s="408">
        <v>17.81754274</v>
      </c>
      <c r="D148" s="408">
        <v>248.35315967</v>
      </c>
      <c r="E148" s="408">
        <v>1481.8609586</v>
      </c>
      <c r="F148" s="408">
        <v>1268.9666159999999</v>
      </c>
      <c r="G148" s="408">
        <v>1285.1150680000001</v>
      </c>
      <c r="H148" s="408">
        <v>1261.6328000000001</v>
      </c>
    </row>
    <row r="149" spans="1:8" ht="30" x14ac:dyDescent="0.2">
      <c r="A149" s="708" t="s">
        <v>1745</v>
      </c>
      <c r="B149" s="408">
        <v>371.80990475999999</v>
      </c>
      <c r="C149" s="408">
        <v>230.19453748000001</v>
      </c>
      <c r="D149" s="408">
        <v>450.18850816999998</v>
      </c>
      <c r="E149" s="408">
        <v>1672.32274992</v>
      </c>
      <c r="F149" s="408">
        <v>1083.707095</v>
      </c>
      <c r="G149" s="408">
        <v>693.63349500000004</v>
      </c>
      <c r="H149" s="408">
        <v>768.80353700000001</v>
      </c>
    </row>
    <row r="150" spans="1:8" ht="15" x14ac:dyDescent="0.2">
      <c r="A150" s="708" t="s">
        <v>128</v>
      </c>
      <c r="B150" s="408">
        <v>481.22206792999998</v>
      </c>
      <c r="C150" s="408">
        <v>574.45795576</v>
      </c>
      <c r="D150" s="408">
        <v>527.06096118000005</v>
      </c>
      <c r="E150" s="408">
        <v>536.13856066999995</v>
      </c>
      <c r="F150" s="408">
        <v>549.02308900000003</v>
      </c>
      <c r="G150" s="408">
        <v>536.52308900000003</v>
      </c>
      <c r="H150" s="408">
        <v>536.52308900000003</v>
      </c>
    </row>
    <row r="151" spans="1:8" ht="30" x14ac:dyDescent="0.2">
      <c r="A151" s="708" t="s">
        <v>1746</v>
      </c>
      <c r="B151" s="408">
        <v>13.516049840000001</v>
      </c>
      <c r="C151" s="408">
        <v>13.730758570000001</v>
      </c>
      <c r="D151" s="408">
        <v>23.40282766</v>
      </c>
      <c r="E151" s="408">
        <v>34.276027999999997</v>
      </c>
      <c r="F151" s="408">
        <v>49.402653999999998</v>
      </c>
      <c r="G151" s="408">
        <v>49.295527999999997</v>
      </c>
      <c r="H151" s="408">
        <v>49.296892999999997</v>
      </c>
    </row>
    <row r="152" spans="1:8" ht="30" x14ac:dyDescent="0.2">
      <c r="A152" s="708" t="s">
        <v>362</v>
      </c>
      <c r="B152" s="408">
        <v>156.55340534000001</v>
      </c>
      <c r="C152" s="408">
        <v>178.88153265</v>
      </c>
      <c r="D152" s="408">
        <v>405.50585185</v>
      </c>
      <c r="E152" s="408">
        <v>404.19709612999998</v>
      </c>
      <c r="F152" s="408">
        <v>398.81438900000001</v>
      </c>
      <c r="G152" s="408">
        <v>390.14071799999999</v>
      </c>
      <c r="H152" s="408">
        <v>122.717474</v>
      </c>
    </row>
    <row r="153" spans="1:8" ht="15" x14ac:dyDescent="0.2">
      <c r="A153" s="708" t="s">
        <v>579</v>
      </c>
      <c r="B153" s="408">
        <v>28695.218496919999</v>
      </c>
      <c r="C153" s="408">
        <v>29134.415222330001</v>
      </c>
      <c r="D153" s="408">
        <v>30261.899724819999</v>
      </c>
      <c r="E153" s="408">
        <v>29589.44302965</v>
      </c>
      <c r="F153" s="408">
        <v>28884.401250999999</v>
      </c>
      <c r="G153" s="408">
        <v>28165.891488000001</v>
      </c>
      <c r="H153" s="408">
        <v>26906.363621</v>
      </c>
    </row>
    <row r="154" spans="1:8" ht="15" x14ac:dyDescent="0.2">
      <c r="A154" s="708" t="s">
        <v>580</v>
      </c>
      <c r="B154" s="408">
        <v>15069.153427310001</v>
      </c>
      <c r="C154" s="408">
        <v>15193.43872328</v>
      </c>
      <c r="D154" s="408">
        <v>16157.265840030001</v>
      </c>
      <c r="E154" s="408">
        <v>15408.72236186</v>
      </c>
      <c r="F154" s="408">
        <v>16024.378493</v>
      </c>
      <c r="G154" s="408">
        <v>15664.330328</v>
      </c>
      <c r="H154" s="408">
        <v>14636.552261999999</v>
      </c>
    </row>
    <row r="155" spans="1:8" ht="30" x14ac:dyDescent="0.2">
      <c r="A155" s="708" t="s">
        <v>581</v>
      </c>
      <c r="B155" s="408">
        <v>18.058329669999999</v>
      </c>
      <c r="C155" s="408">
        <v>406.70389871999998</v>
      </c>
      <c r="D155" s="408">
        <v>444.86093555000002</v>
      </c>
      <c r="E155" s="408">
        <v>445.42567883999999</v>
      </c>
      <c r="F155" s="408">
        <v>558.46174799999994</v>
      </c>
      <c r="G155" s="408">
        <v>446.19966599999998</v>
      </c>
      <c r="H155" s="408">
        <v>446.19116500000001</v>
      </c>
    </row>
    <row r="156" spans="1:8" ht="15" x14ac:dyDescent="0.2">
      <c r="A156" s="709" t="s">
        <v>441</v>
      </c>
      <c r="B156" s="412">
        <v>7494.3728098299998</v>
      </c>
      <c r="C156" s="412">
        <v>7856.6462082099997</v>
      </c>
      <c r="D156" s="412">
        <v>8377.9055580000004</v>
      </c>
      <c r="E156" s="412">
        <v>8467.7707317799996</v>
      </c>
      <c r="F156" s="412">
        <v>8868.5854880000006</v>
      </c>
      <c r="G156" s="412">
        <v>8710.9229969999997</v>
      </c>
      <c r="H156" s="412">
        <v>8753.7481580000003</v>
      </c>
    </row>
    <row r="157" spans="1:8" ht="15" x14ac:dyDescent="0.2">
      <c r="A157" s="708" t="s">
        <v>636</v>
      </c>
      <c r="B157" s="408">
        <v>244.13407737</v>
      </c>
      <c r="C157" s="408">
        <v>291.29495945000002</v>
      </c>
      <c r="D157" s="408">
        <v>389.82340828000002</v>
      </c>
      <c r="E157" s="408">
        <v>334.66575949999998</v>
      </c>
      <c r="F157" s="408">
        <v>358.22910300000001</v>
      </c>
      <c r="G157" s="408">
        <v>314.722194</v>
      </c>
      <c r="H157" s="408">
        <v>314.78598199999999</v>
      </c>
    </row>
    <row r="158" spans="1:8" ht="30" x14ac:dyDescent="0.2">
      <c r="A158" s="708" t="s">
        <v>545</v>
      </c>
      <c r="B158" s="408">
        <v>455.67793961000001</v>
      </c>
      <c r="C158" s="408">
        <v>452.94262993000001</v>
      </c>
      <c r="D158" s="408">
        <v>485.39558135999999</v>
      </c>
      <c r="E158" s="408">
        <v>465.10422652</v>
      </c>
      <c r="F158" s="408">
        <v>522.48296400000004</v>
      </c>
      <c r="G158" s="408">
        <v>515.64204199999995</v>
      </c>
      <c r="H158" s="408">
        <v>512.70554400000003</v>
      </c>
    </row>
    <row r="159" spans="1:8" ht="15" x14ac:dyDescent="0.2">
      <c r="A159" s="708" t="s">
        <v>132</v>
      </c>
      <c r="B159" s="408">
        <v>6794.5607928500003</v>
      </c>
      <c r="C159" s="408">
        <v>7112.4086188299998</v>
      </c>
      <c r="D159" s="408">
        <v>7502.6865683599999</v>
      </c>
      <c r="E159" s="408">
        <v>7668.0007457600004</v>
      </c>
      <c r="F159" s="408">
        <v>7987.8734210000002</v>
      </c>
      <c r="G159" s="408">
        <v>7880.5587610000002</v>
      </c>
      <c r="H159" s="408">
        <v>7926.2566319999996</v>
      </c>
    </row>
    <row r="160" spans="1:8" ht="15" x14ac:dyDescent="0.2">
      <c r="A160" s="709" t="s">
        <v>11</v>
      </c>
      <c r="B160" s="412">
        <v>29714.989930110001</v>
      </c>
      <c r="C160" s="412">
        <v>31075.360908719998</v>
      </c>
      <c r="D160" s="412">
        <v>32923.398365579997</v>
      </c>
      <c r="E160" s="412">
        <v>42056.017122999998</v>
      </c>
      <c r="F160" s="412">
        <v>41361.649921999997</v>
      </c>
      <c r="G160" s="412">
        <v>42341.426700000004</v>
      </c>
      <c r="H160" s="412">
        <v>43362.087624</v>
      </c>
    </row>
    <row r="161" spans="1:8" ht="45" x14ac:dyDescent="0.2">
      <c r="A161" s="708" t="s">
        <v>1747</v>
      </c>
      <c r="B161" s="408">
        <v>356.48481921000001</v>
      </c>
      <c r="C161" s="408">
        <v>350.12992974000002</v>
      </c>
      <c r="D161" s="408">
        <v>399.40096304000002</v>
      </c>
      <c r="E161" s="408">
        <v>510.84274199999999</v>
      </c>
      <c r="F161" s="408">
        <v>168.33524700000001</v>
      </c>
      <c r="G161" s="408">
        <v>73.060331000000005</v>
      </c>
      <c r="H161" s="408">
        <v>89.210155999999998</v>
      </c>
    </row>
    <row r="162" spans="1:8" ht="15" x14ac:dyDescent="0.2">
      <c r="A162" s="708" t="s">
        <v>637</v>
      </c>
      <c r="B162" s="408">
        <v>61.376007000000001</v>
      </c>
      <c r="C162" s="408">
        <v>121.281229</v>
      </c>
      <c r="D162" s="408">
        <v>157.49999399999999</v>
      </c>
      <c r="E162" s="408">
        <v>272.33941399999998</v>
      </c>
      <c r="F162" s="408">
        <v>220.439626</v>
      </c>
      <c r="G162" s="408">
        <v>238.80659199999999</v>
      </c>
      <c r="H162" s="408">
        <v>223.808741</v>
      </c>
    </row>
    <row r="163" spans="1:8" ht="15" x14ac:dyDescent="0.2">
      <c r="A163" s="708" t="s">
        <v>136</v>
      </c>
      <c r="B163" s="408">
        <v>116.16835922</v>
      </c>
      <c r="C163" s="408">
        <v>120.1562114</v>
      </c>
      <c r="D163" s="408">
        <v>130.62804842</v>
      </c>
      <c r="E163" s="408">
        <v>144.98634799999999</v>
      </c>
      <c r="F163" s="408">
        <v>143.897165</v>
      </c>
      <c r="G163" s="408">
        <v>133.382192</v>
      </c>
      <c r="H163" s="408">
        <v>132.63302100000001</v>
      </c>
    </row>
    <row r="164" spans="1:8" ht="30" x14ac:dyDescent="0.2">
      <c r="A164" s="708" t="s">
        <v>365</v>
      </c>
      <c r="B164" s="408">
        <v>553.34632846</v>
      </c>
      <c r="C164" s="408">
        <v>502.53575069999999</v>
      </c>
      <c r="D164" s="408">
        <v>452.73862794000001</v>
      </c>
      <c r="E164" s="408">
        <v>653.45030299999996</v>
      </c>
      <c r="F164" s="408">
        <v>561.55850199999998</v>
      </c>
      <c r="G164" s="408">
        <v>541.55850199999998</v>
      </c>
      <c r="H164" s="408">
        <v>521.55850199999998</v>
      </c>
    </row>
    <row r="165" spans="1:8" ht="60" x14ac:dyDescent="0.2">
      <c r="A165" s="708" t="s">
        <v>488</v>
      </c>
      <c r="B165" s="408">
        <v>27936.111125219999</v>
      </c>
      <c r="C165" s="408">
        <v>29704.356658879999</v>
      </c>
      <c r="D165" s="408">
        <v>31553.663619179999</v>
      </c>
      <c r="E165" s="408">
        <v>40276.873387</v>
      </c>
      <c r="F165" s="408">
        <v>40069.168099000002</v>
      </c>
      <c r="G165" s="408">
        <v>41156.3678</v>
      </c>
      <c r="H165" s="408">
        <v>42196.025921</v>
      </c>
    </row>
    <row r="166" spans="1:8" ht="15" x14ac:dyDescent="0.2">
      <c r="A166" s="708" t="s">
        <v>638</v>
      </c>
      <c r="B166" s="408">
        <v>680.66352500000005</v>
      </c>
      <c r="C166" s="408">
        <v>257.50055800000001</v>
      </c>
      <c r="D166" s="408">
        <v>201.96961899999999</v>
      </c>
      <c r="E166" s="408">
        <v>168.12401</v>
      </c>
      <c r="F166" s="408">
        <v>168.12401</v>
      </c>
      <c r="G166" s="408">
        <v>168.12401</v>
      </c>
      <c r="H166" s="408">
        <v>168.12401</v>
      </c>
    </row>
    <row r="167" spans="1:8" ht="15" x14ac:dyDescent="0.2">
      <c r="A167" s="708" t="s">
        <v>639</v>
      </c>
      <c r="B167" s="408">
        <v>10.839765999999999</v>
      </c>
      <c r="C167" s="408">
        <v>19.400570999999999</v>
      </c>
      <c r="D167" s="408">
        <v>27.497494</v>
      </c>
      <c r="E167" s="408">
        <v>29.400918999999998</v>
      </c>
      <c r="F167" s="408">
        <v>30.127272999999999</v>
      </c>
      <c r="G167" s="408">
        <v>30.127272999999999</v>
      </c>
      <c r="H167" s="408">
        <v>30.727273</v>
      </c>
    </row>
    <row r="168" spans="1:8" ht="15" x14ac:dyDescent="0.2">
      <c r="A168" s="709" t="s">
        <v>10</v>
      </c>
      <c r="B168" s="412">
        <v>80806.245536610004</v>
      </c>
      <c r="C168" s="412">
        <v>86882.616035059997</v>
      </c>
      <c r="D168" s="412">
        <v>84994.063574810003</v>
      </c>
      <c r="E168" s="412">
        <v>95791.325756999999</v>
      </c>
      <c r="F168" s="412">
        <v>102312.391254</v>
      </c>
      <c r="G168" s="412">
        <v>104167.245251</v>
      </c>
      <c r="H168" s="412">
        <v>108589.577454</v>
      </c>
    </row>
    <row r="169" spans="1:8" ht="30" x14ac:dyDescent="0.2">
      <c r="A169" s="708" t="s">
        <v>139</v>
      </c>
      <c r="B169" s="408">
        <v>11403.20443862</v>
      </c>
      <c r="C169" s="408">
        <v>11472.302994600001</v>
      </c>
      <c r="D169" s="408">
        <v>11379.5930049</v>
      </c>
      <c r="E169" s="408">
        <v>11464.741179000001</v>
      </c>
      <c r="F169" s="408">
        <v>11466.041179</v>
      </c>
      <c r="G169" s="408">
        <v>11480.341178999999</v>
      </c>
      <c r="H169" s="408">
        <v>11493.741179000001</v>
      </c>
    </row>
    <row r="170" spans="1:8" ht="30" x14ac:dyDescent="0.2">
      <c r="A170" s="708" t="s">
        <v>367</v>
      </c>
      <c r="B170" s="408">
        <v>69403.041097990004</v>
      </c>
      <c r="C170" s="408">
        <v>75410.313040459994</v>
      </c>
      <c r="D170" s="408">
        <v>73614.470569910001</v>
      </c>
      <c r="E170" s="408">
        <v>84326.584577999995</v>
      </c>
      <c r="F170" s="408">
        <v>90846.350074999995</v>
      </c>
      <c r="G170" s="408">
        <v>92686.904072000005</v>
      </c>
      <c r="H170" s="408">
        <v>97095.836274999994</v>
      </c>
    </row>
    <row r="171" spans="1:8" ht="15" x14ac:dyDescent="0.2">
      <c r="A171" s="709" t="s">
        <v>9</v>
      </c>
      <c r="B171" s="412">
        <v>13733.041072669999</v>
      </c>
      <c r="C171" s="412">
        <v>11213.72803887</v>
      </c>
      <c r="D171" s="412">
        <v>8196.9594205699996</v>
      </c>
      <c r="E171" s="412">
        <v>14702.902426000001</v>
      </c>
      <c r="F171" s="412">
        <v>12276.631196</v>
      </c>
      <c r="G171" s="412">
        <v>11265.723074</v>
      </c>
      <c r="H171" s="412">
        <v>7594.7733490000001</v>
      </c>
    </row>
    <row r="172" spans="1:8" ht="15" x14ac:dyDescent="0.2">
      <c r="A172" s="708" t="s">
        <v>489</v>
      </c>
      <c r="B172" s="408">
        <v>13354.346810769999</v>
      </c>
      <c r="C172" s="408">
        <v>10622.424284639999</v>
      </c>
      <c r="D172" s="408">
        <v>7180.4953529200002</v>
      </c>
      <c r="E172" s="408">
        <v>13903.872597</v>
      </c>
      <c r="F172" s="408">
        <v>10655.201579</v>
      </c>
      <c r="G172" s="408">
        <v>9946.5277380000007</v>
      </c>
      <c r="H172" s="408">
        <v>6351.0242420000004</v>
      </c>
    </row>
    <row r="173" spans="1:8" ht="45" x14ac:dyDescent="0.2">
      <c r="A173" s="708" t="s">
        <v>244</v>
      </c>
      <c r="B173" s="408">
        <v>17.00382269</v>
      </c>
      <c r="C173" s="408">
        <v>14.81265456</v>
      </c>
      <c r="D173" s="408">
        <v>18.411457649999999</v>
      </c>
      <c r="E173" s="408">
        <v>31.660893000000002</v>
      </c>
      <c r="F173" s="408">
        <v>31.05509</v>
      </c>
      <c r="G173" s="408">
        <v>31.001663000000001</v>
      </c>
      <c r="H173" s="408">
        <v>30.955196999999998</v>
      </c>
    </row>
    <row r="174" spans="1:8" ht="15" x14ac:dyDescent="0.2">
      <c r="A174" s="708" t="s">
        <v>369</v>
      </c>
      <c r="B174" s="408">
        <v>14.939165729999999</v>
      </c>
      <c r="C174" s="408">
        <v>11.31069974</v>
      </c>
      <c r="D174" s="408">
        <v>14.78216254</v>
      </c>
      <c r="E174" s="408">
        <v>64.000951000000001</v>
      </c>
      <c r="F174" s="408">
        <v>65.656132999999997</v>
      </c>
      <c r="G174" s="408">
        <v>73.816675000000004</v>
      </c>
      <c r="H174" s="408">
        <v>74.816002999999995</v>
      </c>
    </row>
    <row r="175" spans="1:8" ht="30" x14ac:dyDescent="0.2">
      <c r="A175" s="708" t="s">
        <v>582</v>
      </c>
      <c r="B175" s="408">
        <v>305.44111817999999</v>
      </c>
      <c r="C175" s="408">
        <v>314.39863873000002</v>
      </c>
      <c r="D175" s="408">
        <v>369.18340110999998</v>
      </c>
      <c r="E175" s="408">
        <v>331.51231999999999</v>
      </c>
      <c r="F175" s="408">
        <v>331.96242599999999</v>
      </c>
      <c r="G175" s="408">
        <v>332.451751</v>
      </c>
      <c r="H175" s="408">
        <v>332.65297099999998</v>
      </c>
    </row>
    <row r="176" spans="1:8" ht="30" x14ac:dyDescent="0.2">
      <c r="A176" s="708" t="s">
        <v>583</v>
      </c>
      <c r="B176" s="408">
        <v>24.815243939999998</v>
      </c>
      <c r="C176" s="408">
        <v>237.35052802999999</v>
      </c>
      <c r="D176" s="408">
        <v>588.68662207</v>
      </c>
      <c r="E176" s="408">
        <v>347.41922699999998</v>
      </c>
      <c r="F176" s="408">
        <v>1154.8079419999999</v>
      </c>
      <c r="G176" s="408">
        <v>838.10794199999998</v>
      </c>
      <c r="H176" s="408">
        <v>771.50794199999996</v>
      </c>
    </row>
    <row r="177" spans="1:8" ht="45" x14ac:dyDescent="0.2">
      <c r="A177" s="708" t="s">
        <v>584</v>
      </c>
      <c r="B177" s="408">
        <v>16.49491136</v>
      </c>
      <c r="C177" s="408">
        <v>13.43123317</v>
      </c>
      <c r="D177" s="408">
        <v>25.400424279999999</v>
      </c>
      <c r="E177" s="408">
        <v>24.436437999999999</v>
      </c>
      <c r="F177" s="408">
        <v>37.948025999999999</v>
      </c>
      <c r="G177" s="408">
        <v>43.817304999999998</v>
      </c>
      <c r="H177" s="408">
        <v>33.816994000000001</v>
      </c>
    </row>
    <row r="178" spans="1:8" ht="15" x14ac:dyDescent="0.2">
      <c r="A178" s="709" t="s">
        <v>8</v>
      </c>
      <c r="B178" s="412">
        <v>2342.7364925299999</v>
      </c>
      <c r="C178" s="412">
        <v>4387.5199897700004</v>
      </c>
      <c r="D178" s="412">
        <v>3560.8065549299999</v>
      </c>
      <c r="E178" s="412">
        <v>4209.5882647600001</v>
      </c>
      <c r="F178" s="412">
        <v>3187.794934</v>
      </c>
      <c r="G178" s="412">
        <v>3044.3072240000001</v>
      </c>
      <c r="H178" s="412">
        <v>3062.0704649999998</v>
      </c>
    </row>
    <row r="179" spans="1:8" ht="45" x14ac:dyDescent="0.2">
      <c r="A179" s="708" t="s">
        <v>585</v>
      </c>
      <c r="B179" s="408">
        <v>1257.8158139499999</v>
      </c>
      <c r="C179" s="408">
        <v>3340.1733634600005</v>
      </c>
      <c r="D179" s="408">
        <v>2500.1635740899997</v>
      </c>
      <c r="E179" s="408">
        <v>2998.6963577600004</v>
      </c>
      <c r="F179" s="408">
        <v>1948.2278899999999</v>
      </c>
      <c r="G179" s="408">
        <v>1805.1808209999999</v>
      </c>
      <c r="H179" s="408">
        <v>1822.9794119999999</v>
      </c>
    </row>
    <row r="180" spans="1:8" ht="30" x14ac:dyDescent="0.2">
      <c r="A180" s="708" t="s">
        <v>245</v>
      </c>
      <c r="B180" s="408">
        <v>14.51673985</v>
      </c>
      <c r="C180" s="408">
        <v>8.3836674200000001</v>
      </c>
      <c r="D180" s="408">
        <v>5.9271075299999989</v>
      </c>
      <c r="E180" s="408">
        <v>7.3585919999999998</v>
      </c>
      <c r="F180" s="408">
        <v>12.772205</v>
      </c>
      <c r="G180" s="408">
        <v>12.331564</v>
      </c>
      <c r="H180" s="408">
        <v>12.296214000000001</v>
      </c>
    </row>
    <row r="181" spans="1:8" ht="15" x14ac:dyDescent="0.2">
      <c r="A181" s="708" t="s">
        <v>145</v>
      </c>
      <c r="B181" s="408">
        <v>1070.4039387299999</v>
      </c>
      <c r="C181" s="408">
        <v>1038.96295889</v>
      </c>
      <c r="D181" s="408">
        <v>1054.71587331</v>
      </c>
      <c r="E181" s="408">
        <v>1203.5333149999999</v>
      </c>
      <c r="F181" s="408">
        <v>1226.7948389999999</v>
      </c>
      <c r="G181" s="408">
        <v>1226.7948389999999</v>
      </c>
      <c r="H181" s="408">
        <v>1226.7948389999999</v>
      </c>
    </row>
    <row r="182" spans="1:8" ht="15" x14ac:dyDescent="0.2">
      <c r="A182" s="709" t="s">
        <v>7</v>
      </c>
      <c r="B182" s="412">
        <v>1145.3732377199999</v>
      </c>
      <c r="C182" s="412">
        <v>2337.7388100500002</v>
      </c>
      <c r="D182" s="412">
        <v>952.84669449</v>
      </c>
      <c r="E182" s="412">
        <v>1333.787996</v>
      </c>
      <c r="F182" s="412">
        <v>1740.967975</v>
      </c>
      <c r="G182" s="412">
        <v>3411.967975</v>
      </c>
      <c r="H182" s="412">
        <v>3927.967975</v>
      </c>
    </row>
    <row r="183" spans="1:8" ht="45" x14ac:dyDescent="0.2">
      <c r="A183" s="708" t="s">
        <v>493</v>
      </c>
      <c r="B183" s="408">
        <v>1145.3732377199999</v>
      </c>
      <c r="C183" s="408">
        <v>2337.7388100500002</v>
      </c>
      <c r="D183" s="408">
        <v>952.84669449</v>
      </c>
      <c r="E183" s="408">
        <v>1333.787996</v>
      </c>
      <c r="F183" s="408">
        <v>1740.967975</v>
      </c>
      <c r="G183" s="408">
        <v>3411.967975</v>
      </c>
      <c r="H183" s="408">
        <v>3927.967975</v>
      </c>
    </row>
    <row r="184" spans="1:8" ht="36.6" customHeight="1" x14ac:dyDescent="0.2">
      <c r="A184" s="709" t="s">
        <v>552</v>
      </c>
      <c r="B184" s="412">
        <v>79904.925377880005</v>
      </c>
      <c r="C184" s="412">
        <v>91674.750937410005</v>
      </c>
      <c r="D184" s="412">
        <v>87375.784676320007</v>
      </c>
      <c r="E184" s="412">
        <v>95367.070135000002</v>
      </c>
      <c r="F184" s="412">
        <v>95944.046071000004</v>
      </c>
      <c r="G184" s="412">
        <v>95184.022941000003</v>
      </c>
      <c r="H184" s="412">
        <v>94836.513495000007</v>
      </c>
    </row>
    <row r="185" spans="1:8" ht="15" x14ac:dyDescent="0.2">
      <c r="A185" s="708" t="s">
        <v>1748</v>
      </c>
      <c r="B185" s="408">
        <v>584.93372278000004</v>
      </c>
      <c r="C185" s="408">
        <v>1199.81326728</v>
      </c>
      <c r="D185" s="408">
        <v>870.92389860000003</v>
      </c>
      <c r="E185" s="408">
        <v>1039.260014</v>
      </c>
      <c r="F185" s="408">
        <v>947.62061100000005</v>
      </c>
      <c r="G185" s="408">
        <v>912.61463800000001</v>
      </c>
      <c r="H185" s="408">
        <v>789.70680500000003</v>
      </c>
    </row>
    <row r="186" spans="1:8" ht="30" x14ac:dyDescent="0.2">
      <c r="A186" s="708" t="s">
        <v>148</v>
      </c>
      <c r="B186" s="408">
        <v>2783.1454822699998</v>
      </c>
      <c r="C186" s="408">
        <v>2774.66717238</v>
      </c>
      <c r="D186" s="408">
        <v>2923.02271445</v>
      </c>
      <c r="E186" s="408">
        <v>3018.8186270000001</v>
      </c>
      <c r="F186" s="408">
        <v>2967.6598389999999</v>
      </c>
      <c r="G186" s="408">
        <v>2848.485142</v>
      </c>
      <c r="H186" s="408">
        <v>2809.7627910000001</v>
      </c>
    </row>
    <row r="187" spans="1:8" ht="15" x14ac:dyDescent="0.2">
      <c r="A187" s="708" t="s">
        <v>149</v>
      </c>
      <c r="B187" s="408">
        <v>514.67744370000003</v>
      </c>
      <c r="C187" s="408">
        <v>14436.093924430001</v>
      </c>
      <c r="D187" s="408">
        <v>2818.2490941400001</v>
      </c>
      <c r="E187" s="408">
        <v>3525.9926049999999</v>
      </c>
      <c r="F187" s="408">
        <v>655.89929199999995</v>
      </c>
      <c r="G187" s="408">
        <v>3656.3171470000002</v>
      </c>
      <c r="H187" s="408">
        <v>3052.0096830000002</v>
      </c>
    </row>
    <row r="188" spans="1:8" ht="15" x14ac:dyDescent="0.2">
      <c r="A188" s="708" t="s">
        <v>150</v>
      </c>
      <c r="B188" s="408">
        <v>66659.344815520002</v>
      </c>
      <c r="C188" s="408">
        <v>62988.495684770001</v>
      </c>
      <c r="D188" s="408">
        <v>69935.163632319993</v>
      </c>
      <c r="E188" s="408">
        <v>75165.743164</v>
      </c>
      <c r="F188" s="408">
        <v>78152.455870000005</v>
      </c>
      <c r="G188" s="408">
        <v>73865.310870000001</v>
      </c>
      <c r="H188" s="408">
        <v>73861.010869999998</v>
      </c>
    </row>
    <row r="189" spans="1:8" ht="30" x14ac:dyDescent="0.2">
      <c r="A189" s="708" t="s">
        <v>586</v>
      </c>
      <c r="B189" s="408">
        <v>280.59422632000002</v>
      </c>
      <c r="C189" s="408">
        <v>213.63173695</v>
      </c>
      <c r="D189" s="408">
        <v>117.40340538</v>
      </c>
      <c r="E189" s="408">
        <v>151.90921800000001</v>
      </c>
      <c r="F189" s="408">
        <v>105.893141</v>
      </c>
      <c r="G189" s="408">
        <v>104.42369600000001</v>
      </c>
      <c r="H189" s="408">
        <v>96.232207000000002</v>
      </c>
    </row>
    <row r="190" spans="1:8" ht="30" x14ac:dyDescent="0.2">
      <c r="A190" s="708" t="s">
        <v>376</v>
      </c>
      <c r="B190" s="408">
        <v>282.35433459000001</v>
      </c>
      <c r="C190" s="408">
        <v>335.83429554000003</v>
      </c>
      <c r="D190" s="408">
        <v>860.95862490000002</v>
      </c>
      <c r="E190" s="408">
        <v>665.44927099999995</v>
      </c>
      <c r="F190" s="408">
        <v>674.21829300000002</v>
      </c>
      <c r="G190" s="408">
        <v>830.255585</v>
      </c>
      <c r="H190" s="408">
        <v>877.26392599999997</v>
      </c>
    </row>
    <row r="191" spans="1:8" ht="30" x14ac:dyDescent="0.2">
      <c r="A191" s="708" t="s">
        <v>1749</v>
      </c>
      <c r="B191" s="408">
        <v>216.27460644000001</v>
      </c>
      <c r="C191" s="408">
        <v>215.07813855000001</v>
      </c>
      <c r="D191" s="408">
        <v>211.69191954999999</v>
      </c>
      <c r="E191" s="408">
        <v>220.661835</v>
      </c>
      <c r="F191" s="408">
        <v>173.97090299999999</v>
      </c>
      <c r="G191" s="408">
        <v>162.46104800000001</v>
      </c>
      <c r="H191" s="408">
        <v>162.38439500000001</v>
      </c>
    </row>
    <row r="192" spans="1:8" ht="15" x14ac:dyDescent="0.2">
      <c r="A192" s="708" t="s">
        <v>587</v>
      </c>
      <c r="B192" s="408">
        <v>102.18493852</v>
      </c>
      <c r="C192" s="408">
        <v>51.394950469999998</v>
      </c>
      <c r="D192" s="408">
        <v>110.36854335</v>
      </c>
      <c r="E192" s="408">
        <v>162.91190700000001</v>
      </c>
      <c r="F192" s="408">
        <v>132.59190699999999</v>
      </c>
      <c r="G192" s="408">
        <v>132.59190699999999</v>
      </c>
      <c r="H192" s="408">
        <v>132.59190699999999</v>
      </c>
    </row>
    <row r="193" spans="1:8" ht="30" x14ac:dyDescent="0.2">
      <c r="A193" s="708" t="s">
        <v>588</v>
      </c>
      <c r="B193" s="408">
        <v>6926.3981297299997</v>
      </c>
      <c r="C193" s="408">
        <v>7002.2303454700004</v>
      </c>
      <c r="D193" s="408">
        <v>6652.1966205999997</v>
      </c>
      <c r="E193" s="408">
        <v>7105.0887590000002</v>
      </c>
      <c r="F193" s="408">
        <v>6608.734751</v>
      </c>
      <c r="G193" s="408">
        <v>6748.5540529999998</v>
      </c>
      <c r="H193" s="408">
        <v>6731.0531410000003</v>
      </c>
    </row>
    <row r="194" spans="1:8" ht="15" x14ac:dyDescent="0.2">
      <c r="A194" s="708" t="s">
        <v>589</v>
      </c>
      <c r="B194" s="408">
        <v>262.58846628999999</v>
      </c>
      <c r="C194" s="408">
        <v>262.72384757999998</v>
      </c>
      <c r="D194" s="408">
        <v>282.07357361999999</v>
      </c>
      <c r="E194" s="408">
        <v>311.234735</v>
      </c>
      <c r="F194" s="408">
        <v>325.001464</v>
      </c>
      <c r="G194" s="408">
        <v>323.00885499999998</v>
      </c>
      <c r="H194" s="408">
        <v>324.49777</v>
      </c>
    </row>
    <row r="195" spans="1:8" ht="15" x14ac:dyDescent="0.2">
      <c r="A195" s="708" t="s">
        <v>590</v>
      </c>
      <c r="B195" s="408">
        <v>1292.42921172</v>
      </c>
      <c r="C195" s="408">
        <v>2194.7875739900001</v>
      </c>
      <c r="D195" s="408">
        <v>2593.7326494099998</v>
      </c>
      <c r="E195" s="408">
        <v>4000</v>
      </c>
      <c r="F195" s="408">
        <v>5200</v>
      </c>
      <c r="G195" s="408">
        <v>5600</v>
      </c>
      <c r="H195" s="408">
        <v>6000</v>
      </c>
    </row>
    <row r="196" spans="1:8" ht="15" x14ac:dyDescent="0.2">
      <c r="A196" s="709" t="s">
        <v>5</v>
      </c>
      <c r="B196" s="412">
        <v>935.15729724000005</v>
      </c>
      <c r="C196" s="412">
        <v>968.59585149999998</v>
      </c>
      <c r="D196" s="412">
        <v>829.65571766999994</v>
      </c>
      <c r="E196" s="412">
        <v>970.33458700000006</v>
      </c>
      <c r="F196" s="412">
        <v>788.81476699999996</v>
      </c>
      <c r="G196" s="412">
        <v>721.98322299999995</v>
      </c>
      <c r="H196" s="412">
        <v>684.98573699999997</v>
      </c>
    </row>
    <row r="197" spans="1:8" ht="15" x14ac:dyDescent="0.2">
      <c r="A197" s="708" t="s">
        <v>151</v>
      </c>
      <c r="B197" s="408">
        <v>712.63901824000004</v>
      </c>
      <c r="C197" s="408">
        <v>660.72480250000001</v>
      </c>
      <c r="D197" s="408">
        <v>641.06392267000001</v>
      </c>
      <c r="E197" s="408">
        <v>743.28052300000002</v>
      </c>
      <c r="F197" s="408">
        <v>596.39176499999996</v>
      </c>
      <c r="G197" s="408">
        <v>579.40818899999999</v>
      </c>
      <c r="H197" s="408">
        <v>535.61388699999998</v>
      </c>
    </row>
    <row r="198" spans="1:8" ht="15" x14ac:dyDescent="0.2">
      <c r="A198" s="708" t="s">
        <v>152</v>
      </c>
      <c r="B198" s="408">
        <v>222.51827900000001</v>
      </c>
      <c r="C198" s="408">
        <v>307.87104900000003</v>
      </c>
      <c r="D198" s="408">
        <v>188.59179499999999</v>
      </c>
      <c r="E198" s="408">
        <v>227.05406400000001</v>
      </c>
      <c r="F198" s="408">
        <v>192.423002</v>
      </c>
      <c r="G198" s="408">
        <v>142.57503399999999</v>
      </c>
      <c r="H198" s="408">
        <v>149.37184999999999</v>
      </c>
    </row>
    <row r="199" spans="1:8" ht="15" x14ac:dyDescent="0.2">
      <c r="A199" s="709" t="s">
        <v>4</v>
      </c>
      <c r="B199" s="412">
        <v>50.37689305</v>
      </c>
      <c r="C199" s="412">
        <v>105.22405306</v>
      </c>
      <c r="D199" s="412">
        <v>43.59141159</v>
      </c>
      <c r="E199" s="412">
        <v>51.426746000000001</v>
      </c>
      <c r="F199" s="412">
        <v>43.328094999999998</v>
      </c>
      <c r="G199" s="412">
        <v>43.327027999999999</v>
      </c>
      <c r="H199" s="412">
        <v>43.325057000000001</v>
      </c>
    </row>
    <row r="200" spans="1:8" ht="15" x14ac:dyDescent="0.2">
      <c r="A200" s="708" t="s">
        <v>153</v>
      </c>
      <c r="B200" s="408">
        <v>50.37689305</v>
      </c>
      <c r="C200" s="408">
        <v>105.22405306</v>
      </c>
      <c r="D200" s="408">
        <v>43.59141159</v>
      </c>
      <c r="E200" s="408">
        <v>51.426746000000001</v>
      </c>
      <c r="F200" s="408">
        <v>43.328094999999998</v>
      </c>
      <c r="G200" s="408">
        <v>43.327027999999999</v>
      </c>
      <c r="H200" s="408">
        <v>43.325057000000001</v>
      </c>
    </row>
    <row r="201" spans="1:8" ht="30" x14ac:dyDescent="0.2">
      <c r="A201" s="709" t="s">
        <v>3</v>
      </c>
      <c r="B201" s="412">
        <v>2717.8182401899999</v>
      </c>
      <c r="C201" s="412">
        <v>2676.7019009999999</v>
      </c>
      <c r="D201" s="412">
        <v>3606.9531954899999</v>
      </c>
      <c r="E201" s="412">
        <v>3434.7559818200002</v>
      </c>
      <c r="F201" s="412">
        <v>3380.7059399999998</v>
      </c>
      <c r="G201" s="412">
        <v>3493.4413810000001</v>
      </c>
      <c r="H201" s="412">
        <v>3761.2882650000001</v>
      </c>
    </row>
    <row r="202" spans="1:8" ht="15" x14ac:dyDescent="0.2">
      <c r="A202" s="708" t="s">
        <v>155</v>
      </c>
      <c r="B202" s="408">
        <v>187.04809688</v>
      </c>
      <c r="C202" s="408">
        <v>188.50017055000001</v>
      </c>
      <c r="D202" s="408">
        <v>186.96789448000001</v>
      </c>
      <c r="E202" s="408">
        <v>353.71891554000001</v>
      </c>
      <c r="F202" s="408">
        <v>268.29345899999998</v>
      </c>
      <c r="G202" s="408">
        <v>370.722015</v>
      </c>
      <c r="H202" s="408">
        <v>391.27138300000001</v>
      </c>
    </row>
    <row r="203" spans="1:8" ht="15" x14ac:dyDescent="0.2">
      <c r="A203" s="708" t="s">
        <v>1750</v>
      </c>
      <c r="B203" s="408">
        <v>1523.75023128</v>
      </c>
      <c r="C203" s="408">
        <v>1260.6112674000001</v>
      </c>
      <c r="D203" s="408">
        <v>1657.20153256</v>
      </c>
      <c r="E203" s="408">
        <v>1810.3742422800001</v>
      </c>
      <c r="F203" s="408">
        <v>1853.1578300000001</v>
      </c>
      <c r="G203" s="408">
        <v>1870.4863</v>
      </c>
      <c r="H203" s="408">
        <v>2141.5392940000002</v>
      </c>
    </row>
    <row r="204" spans="1:8" ht="45" x14ac:dyDescent="0.2">
      <c r="A204" s="708" t="s">
        <v>1751</v>
      </c>
      <c r="B204" s="408">
        <v>300.54873315999998</v>
      </c>
      <c r="C204" s="408">
        <v>501.33579501000003</v>
      </c>
      <c r="D204" s="408">
        <v>978.66133903000002</v>
      </c>
      <c r="E204" s="408">
        <v>498.14014100000003</v>
      </c>
      <c r="F204" s="408">
        <v>549.04293500000006</v>
      </c>
      <c r="G204" s="408">
        <v>555.96709999999996</v>
      </c>
      <c r="H204" s="408">
        <v>527.76261299999999</v>
      </c>
    </row>
    <row r="205" spans="1:8" ht="45" x14ac:dyDescent="0.2">
      <c r="A205" s="708" t="s">
        <v>378</v>
      </c>
      <c r="B205" s="408">
        <v>147.70940188</v>
      </c>
      <c r="C205" s="408">
        <v>142.02974687</v>
      </c>
      <c r="D205" s="408">
        <v>146.3540457</v>
      </c>
      <c r="E205" s="408">
        <v>162.16780600000001</v>
      </c>
      <c r="F205" s="408">
        <v>153.17189200000001</v>
      </c>
      <c r="G205" s="408">
        <v>142.545637</v>
      </c>
      <c r="H205" s="408">
        <v>146.15471099999999</v>
      </c>
    </row>
    <row r="206" spans="1:8" ht="30" x14ac:dyDescent="0.2">
      <c r="A206" s="708" t="s">
        <v>591</v>
      </c>
      <c r="B206" s="408">
        <v>453.13151801999999</v>
      </c>
      <c r="C206" s="408">
        <v>432.05620283000002</v>
      </c>
      <c r="D206" s="408">
        <v>461.10191988000003</v>
      </c>
      <c r="E206" s="408">
        <v>457.311263</v>
      </c>
      <c r="F206" s="408">
        <v>457.85210699999999</v>
      </c>
      <c r="G206" s="408">
        <v>463.05410699999999</v>
      </c>
      <c r="H206" s="408">
        <v>464.05410699999999</v>
      </c>
    </row>
    <row r="207" spans="1:8" ht="30" x14ac:dyDescent="0.2">
      <c r="A207" s="708" t="s">
        <v>592</v>
      </c>
      <c r="B207" s="408">
        <v>105.63025897</v>
      </c>
      <c r="C207" s="408">
        <v>152.16871834</v>
      </c>
      <c r="D207" s="408">
        <v>176.66646384000001</v>
      </c>
      <c r="E207" s="408">
        <v>153.04361399999999</v>
      </c>
      <c r="F207" s="408">
        <v>99.187717000000006</v>
      </c>
      <c r="G207" s="408">
        <v>90.666222000000005</v>
      </c>
      <c r="H207" s="408">
        <v>90.506157000000002</v>
      </c>
    </row>
    <row r="208" spans="1:8" ht="15" x14ac:dyDescent="0.2">
      <c r="A208" s="709" t="s">
        <v>2</v>
      </c>
      <c r="B208" s="412">
        <v>4.7511789999999998E-2</v>
      </c>
      <c r="C208" s="412">
        <v>1118.5690609999999</v>
      </c>
      <c r="D208" s="412">
        <v>1119.391445</v>
      </c>
      <c r="E208" s="412">
        <v>12748.107421999999</v>
      </c>
      <c r="F208" s="412">
        <v>19795.024530999999</v>
      </c>
      <c r="G208" s="412">
        <v>23568.638728999998</v>
      </c>
      <c r="H208" s="412">
        <v>24634.560554</v>
      </c>
    </row>
    <row r="209" spans="1:8" ht="15" x14ac:dyDescent="0.2">
      <c r="A209" s="708" t="s">
        <v>157</v>
      </c>
      <c r="B209" s="408">
        <v>4.7511789999999998E-2</v>
      </c>
      <c r="C209" s="408">
        <v>1118.5690609999999</v>
      </c>
      <c r="D209" s="408">
        <v>1119.391445</v>
      </c>
      <c r="E209" s="408">
        <v>4316.5546100000001</v>
      </c>
      <c r="F209" s="408">
        <v>6993.4890889999997</v>
      </c>
      <c r="G209" s="408">
        <v>11721.713038</v>
      </c>
      <c r="H209" s="408">
        <v>12627.498459</v>
      </c>
    </row>
    <row r="210" spans="1:8" ht="15" x14ac:dyDescent="0.2">
      <c r="A210" s="708" t="s">
        <v>158</v>
      </c>
      <c r="B210" s="408">
        <v>0</v>
      </c>
      <c r="C210" s="408">
        <v>0</v>
      </c>
      <c r="D210" s="408">
        <v>0</v>
      </c>
      <c r="E210" s="408">
        <v>8431.5528119999999</v>
      </c>
      <c r="F210" s="408">
        <v>12801.535442</v>
      </c>
      <c r="G210" s="408">
        <v>11846.925691</v>
      </c>
      <c r="H210" s="408">
        <v>12007.062094999999</v>
      </c>
    </row>
    <row r="211" spans="1:8" ht="15" x14ac:dyDescent="0.2">
      <c r="A211" s="709" t="s">
        <v>1</v>
      </c>
      <c r="B211" s="412">
        <v>266535.30400285998</v>
      </c>
      <c r="C211" s="412">
        <v>307252.11287428997</v>
      </c>
      <c r="D211" s="412">
        <v>269119.63860052999</v>
      </c>
      <c r="E211" s="412">
        <v>298979.86772600003</v>
      </c>
      <c r="F211" s="412">
        <v>305437.48320000002</v>
      </c>
      <c r="G211" s="412">
        <v>325224.48320000002</v>
      </c>
      <c r="H211" s="412">
        <v>330585.78320000001</v>
      </c>
    </row>
    <row r="212" spans="1:8" ht="15" x14ac:dyDescent="0.2">
      <c r="A212" s="708" t="s">
        <v>159</v>
      </c>
      <c r="B212" s="408">
        <v>69310.473812430006</v>
      </c>
      <c r="C212" s="408">
        <v>67055.018597140006</v>
      </c>
      <c r="D212" s="408">
        <v>65835.739863039998</v>
      </c>
      <c r="E212" s="408">
        <v>74848.661552000005</v>
      </c>
      <c r="F212" s="408">
        <v>72230.013000000006</v>
      </c>
      <c r="G212" s="408">
        <v>71767.013000000006</v>
      </c>
      <c r="H212" s="408">
        <v>67945.312999999995</v>
      </c>
    </row>
    <row r="213" spans="1:8" ht="15" x14ac:dyDescent="0.2">
      <c r="A213" s="708" t="s">
        <v>160</v>
      </c>
      <c r="B213" s="408">
        <v>197224.83019042999</v>
      </c>
      <c r="C213" s="408">
        <v>240197.09427715</v>
      </c>
      <c r="D213" s="408">
        <v>203283.89873749</v>
      </c>
      <c r="E213" s="408">
        <v>224131.20617399999</v>
      </c>
      <c r="F213" s="408">
        <v>233207.47020000001</v>
      </c>
      <c r="G213" s="408">
        <v>253457.47020000001</v>
      </c>
      <c r="H213" s="408">
        <v>262640.47019999998</v>
      </c>
    </row>
    <row r="214" spans="1:8" ht="15" x14ac:dyDescent="0.2">
      <c r="A214" s="710" t="s">
        <v>0</v>
      </c>
      <c r="B214" s="711">
        <v>762611.90939423</v>
      </c>
      <c r="C214" s="711">
        <v>833070.24708720995</v>
      </c>
      <c r="D214" s="711">
        <v>796709.52021880995</v>
      </c>
      <c r="E214" s="711">
        <v>897495.64381012996</v>
      </c>
      <c r="F214" s="711">
        <v>907402.63992099999</v>
      </c>
      <c r="G214" s="711">
        <v>933017.84143499995</v>
      </c>
      <c r="H214" s="711">
        <v>937080.02204199997</v>
      </c>
    </row>
    <row r="215" spans="1:8" ht="36.6" customHeight="1" x14ac:dyDescent="0.2">
      <c r="A215" s="866" t="s">
        <v>1828</v>
      </c>
      <c r="B215" s="867"/>
      <c r="C215" s="867"/>
      <c r="D215" s="867"/>
      <c r="E215" s="867"/>
      <c r="F215" s="867"/>
      <c r="G215" s="867"/>
      <c r="H215" s="868"/>
    </row>
  </sheetData>
  <mergeCells count="5">
    <mergeCell ref="A215:H215"/>
    <mergeCell ref="A1:H1"/>
    <mergeCell ref="A2:H2"/>
    <mergeCell ref="A3:A4"/>
    <mergeCell ref="F3:H3"/>
  </mergeCells>
  <pageMargins left="0.70866141732283472" right="0.70866141732283472" top="0.74803149606299213" bottom="0.74803149606299213" header="0.31496062992125984" footer="0.31496062992125984"/>
  <pageSetup paperSize="9" scale="52" orientation="portrait" r:id="rId1"/>
  <headerFooter alignWithMargins="0"/>
  <rowBreaks count="4" manualBreakCount="4">
    <brk id="63" max="7" man="1"/>
    <brk id="100" max="7" man="1"/>
    <brk id="135" max="7" man="1"/>
    <brk id="176"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17</vt:i4>
      </vt:variant>
    </vt:vector>
  </HeadingPairs>
  <TitlesOfParts>
    <vt:vector size="39" baseType="lpstr">
      <vt:lpstr>INDICE</vt:lpstr>
      <vt:lpstr>nota bene</vt:lpstr>
      <vt:lpstr>Tavola 1.1</vt:lpstr>
      <vt:lpstr>Tavola 1.2a</vt:lpstr>
      <vt:lpstr>Tavola 1.2b</vt:lpstr>
      <vt:lpstr>Tavola 1.3a</vt:lpstr>
      <vt:lpstr>Tavola 1.3b</vt:lpstr>
      <vt:lpstr>Tavola 1.3c</vt:lpstr>
      <vt:lpstr>Tavola 1.3d</vt:lpstr>
      <vt:lpstr>Tavola 1.4a</vt:lpstr>
      <vt:lpstr>Tavola 1.4b</vt:lpstr>
      <vt:lpstr>Tavola 1.4c</vt:lpstr>
      <vt:lpstr>Tavola 1.4d</vt:lpstr>
      <vt:lpstr>Tavola 1.5a</vt:lpstr>
      <vt:lpstr>Tavola 1.5b</vt:lpstr>
      <vt:lpstr>Tavola 1.5c</vt:lpstr>
      <vt:lpstr>Tavola 1.5d</vt:lpstr>
      <vt:lpstr>Tavola 1.6</vt:lpstr>
      <vt:lpstr>Note</vt:lpstr>
      <vt:lpstr>Allegato 1</vt:lpstr>
      <vt:lpstr>Allegato 2</vt:lpstr>
      <vt:lpstr>Allegato 3</vt:lpstr>
      <vt:lpstr>'Allegato 3'!Area_stampa</vt:lpstr>
      <vt:lpstr>INDICE!Area_stampa</vt:lpstr>
      <vt:lpstr>'nota bene'!Area_stampa</vt:lpstr>
      <vt:lpstr>'Tavola 1.1'!Area_stampa</vt:lpstr>
      <vt:lpstr>'Tavola 1.2a'!Area_stampa</vt:lpstr>
      <vt:lpstr>'Tavola 1.3a'!Area_stampa</vt:lpstr>
      <vt:lpstr>'Tavola 1.3b'!Area_stampa</vt:lpstr>
      <vt:lpstr>'Tavola 1.3c'!Area_stampa</vt:lpstr>
      <vt:lpstr>'Tavola 1.3d'!Area_stampa</vt:lpstr>
      <vt:lpstr>'Tavola 1.4b'!Area_stampa</vt:lpstr>
      <vt:lpstr>'Tavola 1.5a'!Area_stampa</vt:lpstr>
      <vt:lpstr>'Tavola 1.5b'!Area_stampa</vt:lpstr>
      <vt:lpstr>'Tavola 1.6'!Area_stampa</vt:lpstr>
      <vt:lpstr>'Tavola 1.3a'!Titoli_stampa</vt:lpstr>
      <vt:lpstr>'Tavola 1.3b'!Titoli_stampa</vt:lpstr>
      <vt:lpstr>'Tavola 1.3c'!Titoli_stampa</vt:lpstr>
      <vt:lpstr>'Tavola 1.3d'!Titoli_stampa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roberta.ronca</dc:creator>
  <cp:lastModifiedBy>alessio durante</cp:lastModifiedBy>
  <cp:lastPrinted>2018-01-24T16:15:30Z</cp:lastPrinted>
  <dcterms:created xsi:type="dcterms:W3CDTF">2010-01-29T10:46:33Z</dcterms:created>
  <dcterms:modified xsi:type="dcterms:W3CDTF">2020-05-05T11:45:11Z</dcterms:modified>
</cp:coreProperties>
</file>