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8280" activeTab="0"/>
  </bookViews>
  <sheets>
    <sheet name="INDICE" sheetId="1" r:id="rId1"/>
    <sheet name="nota bene" sheetId="2" r:id="rId2"/>
    <sheet name="Tavola 2.1" sheetId="3" r:id="rId3"/>
    <sheet name="Tavola 2.2" sheetId="4" r:id="rId4"/>
    <sheet name="Tavola 2.3" sheetId="5" r:id="rId5"/>
    <sheet name="Tavola 2.4" sheetId="6" r:id="rId6"/>
    <sheet name="Tavola 2.5" sheetId="7" r:id="rId7"/>
    <sheet name="Tavola 2.6" sheetId="8" r:id="rId8"/>
    <sheet name="Tavola 2.7" sheetId="9" r:id="rId9"/>
    <sheet name="Tavola 2.8" sheetId="10" r:id="rId10"/>
    <sheet name="Tavola 2.9" sheetId="11" r:id="rId11"/>
    <sheet name="Tavola 2.10" sheetId="12" r:id="rId12"/>
    <sheet name="Tavola 2.11" sheetId="13" r:id="rId13"/>
    <sheet name="Tavola 2.12" sheetId="14" r:id="rId14"/>
    <sheet name="Tavola 2.13" sheetId="15" r:id="rId15"/>
    <sheet name="Tavola 2.14" sheetId="16" r:id="rId16"/>
    <sheet name="Tavola 2.15" sheetId="17" r:id="rId17"/>
    <sheet name="Tavola 2.16" sheetId="18" r:id="rId18"/>
    <sheet name="Tavola 2.17" sheetId="19" r:id="rId19"/>
    <sheet name="Note" sheetId="20" r:id="rId20"/>
    <sheet name="Allegato 1" sheetId="21" r:id="rId21"/>
    <sheet name="Allegato 2" sheetId="22" r:id="rId22"/>
    <sheet name="Allegato 3" sheetId="23" r:id="rId23"/>
    <sheet name="Allegato 4" sheetId="24" r:id="rId24"/>
  </sheets>
  <definedNames>
    <definedName name="_xlnm.Print_Area" localSheetId="20">'Allegato 1'!$A$1:$H$223</definedName>
    <definedName name="_xlnm.Print_Area" localSheetId="21">'Allegato 2'!$A$1:$D$27</definedName>
    <definedName name="_xlnm.Print_Area" localSheetId="22">'Allegato 3'!$A$1:$C$30</definedName>
    <definedName name="_xlnm.Print_Area" localSheetId="23">'Allegato 4'!$A$1:$G$27</definedName>
    <definedName name="_xlnm.Print_Area" localSheetId="0">'INDICE'!$A$1:$A$54</definedName>
    <definedName name="_xlnm.Print_Area" localSheetId="1">'nota bene'!$A$1:$A$15</definedName>
    <definedName name="_xlnm.Print_Area" localSheetId="2">'Tavola 2.1'!$A$1:$G$55</definedName>
    <definedName name="_xlnm.Print_Area" localSheetId="11">'Tavola 2.10'!$A$1:$AN$18</definedName>
    <definedName name="_xlnm.Print_Area" localSheetId="12">'Tavola 2.11'!$A$1:$AA$40</definedName>
    <definedName name="_xlnm.Print_Area" localSheetId="13">'Tavola 2.12'!$A$1:$AN$40</definedName>
    <definedName name="_xlnm.Print_Area" localSheetId="14">'Tavola 2.13'!$A$1:$AG$42</definedName>
    <definedName name="_xlnm.Print_Area" localSheetId="15">'Tavola 2.14'!$A$1:$AG$42</definedName>
    <definedName name="_xlnm.Print_Area" localSheetId="16">'Tavola 2.15'!$A$1:$AW$42</definedName>
    <definedName name="_xlnm.Print_Area" localSheetId="17">'Tavola 2.16'!$A$1:$AW$42</definedName>
    <definedName name="_xlnm.Print_Area" localSheetId="18">'Tavola 2.17'!$A$1:$K$40</definedName>
    <definedName name="_xlnm.Print_Area" localSheetId="3">'Tavola 2.2'!$A$1:$T$206</definedName>
    <definedName name="_xlnm.Print_Area" localSheetId="4">'Tavola 2.3'!$A$1:$J$40</definedName>
    <definedName name="_xlnm.Print_Area" localSheetId="5">'Tavola 2.4'!$A$1:$N$208</definedName>
    <definedName name="_xlnm.Print_Area" localSheetId="7">'Tavola 2.6'!$A$1:$N$46</definedName>
    <definedName name="_xlnm.Print_Area" localSheetId="8">'Tavola 2.7'!$A$1:$AA$40</definedName>
    <definedName name="_xlnm.Print_Area" localSheetId="9">'Tavola 2.8'!$A$1:$AN$40</definedName>
    <definedName name="_xlnm.Print_Area" localSheetId="10">'Tavola 2.9'!$A$1:$AA$18</definedName>
    <definedName name="_xlnm.Print_Titles" localSheetId="20">'Allegato 1'!$1:$7</definedName>
    <definedName name="_xlnm.Print_Titles" localSheetId="11">'Tavola 2.10'!$A:$A</definedName>
    <definedName name="_xlnm.Print_Titles" localSheetId="12">'Tavola 2.11'!$A:$A</definedName>
    <definedName name="_xlnm.Print_Titles" localSheetId="13">'Tavola 2.12'!$A:$A</definedName>
    <definedName name="_xlnm.Print_Titles" localSheetId="14">'Tavola 2.13'!$A:$A</definedName>
    <definedName name="_xlnm.Print_Titles" localSheetId="15">'Tavola 2.14'!$A:$A</definedName>
    <definedName name="_xlnm.Print_Titles" localSheetId="16">'Tavola 2.15'!$A:$A</definedName>
    <definedName name="_xlnm.Print_Titles" localSheetId="17">'Tavola 2.16'!$A:$A</definedName>
    <definedName name="_xlnm.Print_Titles" localSheetId="3">'Tavola 2.2'!$A:$B,'Tavola 2.2'!$1:$5</definedName>
    <definedName name="_xlnm.Print_Titles" localSheetId="5">'Tavola 2.4'!$1:$6</definedName>
    <definedName name="_xlnm.Print_Titles" localSheetId="8">'Tavola 2.7'!$A:$A</definedName>
    <definedName name="_xlnm.Print_Titles" localSheetId="9">'Tavola 2.8'!$A:$A</definedName>
    <definedName name="_xlnm.Print_Titles" localSheetId="10">'Tavola 2.9'!$A:$A</definedName>
  </definedNames>
  <calcPr fullCalcOnLoad="1"/>
</workbook>
</file>

<file path=xl/sharedStrings.xml><?xml version="1.0" encoding="utf-8"?>
<sst xmlns="http://schemas.openxmlformats.org/spreadsheetml/2006/main" count="3246" uniqueCount="541">
  <si>
    <t>Totale complessivo</t>
  </si>
  <si>
    <t>Debito pubblico</t>
  </si>
  <si>
    <t>Fondi da ripartire</t>
  </si>
  <si>
    <t>Servizi istituzionali e generali delle amministrazioni pubbliche</t>
  </si>
  <si>
    <t>Turismo</t>
  </si>
  <si>
    <t>Giovani e sport</t>
  </si>
  <si>
    <t>Politiche economico-finanziarie e di bilancio</t>
  </si>
  <si>
    <t>Sviluppo e riequilibrio territoriale</t>
  </si>
  <si>
    <t>Immigrazione, accoglienza e garanzia dei diritti</t>
  </si>
  <si>
    <t>Politiche per il lavoro</t>
  </si>
  <si>
    <t>Politiche previdenziali</t>
  </si>
  <si>
    <t>Diritti sociali, politiche sociali e famiglia</t>
  </si>
  <si>
    <t>Istruzione universitaria</t>
  </si>
  <si>
    <t>Istruzione scolastica</t>
  </si>
  <si>
    <t>Tutela e valorizzazione dei beni e attivita' culturali e paesaggistici</t>
  </si>
  <si>
    <t>Tutela della salute</t>
  </si>
  <si>
    <t>Casa e assetto urbanistico</t>
  </si>
  <si>
    <t>Sviluppo sostenibile e tutela del territorio e dell'ambiente</t>
  </si>
  <si>
    <t>Ricerca e innovazione</t>
  </si>
  <si>
    <t>Commercio internazionale ed internazionalizzazione del sistema produttivo</t>
  </si>
  <si>
    <t>Comunicazioni</t>
  </si>
  <si>
    <t>Infrastrutture pubbliche e logistica</t>
  </si>
  <si>
    <t>Diritto alla mobilita'</t>
  </si>
  <si>
    <t>Regolazione dei mercati</t>
  </si>
  <si>
    <t>Competitivita' e sviluppo delle imprese</t>
  </si>
  <si>
    <t>Energia e diversificazione delle fonti energetiche</t>
  </si>
  <si>
    <t>Agricoltura, politiche agroalimentari e pesca</t>
  </si>
  <si>
    <t>Soccorso civile</t>
  </si>
  <si>
    <t>Ordine pubblico e sicurezza</t>
  </si>
  <si>
    <t>Giustizia</t>
  </si>
  <si>
    <t>Difesa e sicurezza del territorio</t>
  </si>
  <si>
    <t>L'Italia in Europa e nel mondo</t>
  </si>
  <si>
    <t>Relazioni finanziarie con le autonomie territoriali</t>
  </si>
  <si>
    <t>Amministrazione generale e supporto alla rappresentanza generale di Governo e dello Stato sul territorio</t>
  </si>
  <si>
    <t>Organi costituzionali, a rilevanza costituzionale e Presidenza del Consiglio dei ministri</t>
  </si>
  <si>
    <t>Somma di CS Totale Pagato MP totale</t>
  </si>
  <si>
    <t>Totale Complessivo</t>
  </si>
  <si>
    <t>MINISTERO PER I BENI E LE ATTIVITA' CULTURALI</t>
  </si>
  <si>
    <t>MINISTERO DELLO SVILUPPO ECONOMICO</t>
  </si>
  <si>
    <t>MINISTERO DELL'ISTRUZIONE, DELL'UNIVERSITA' E DELLA RICERCA</t>
  </si>
  <si>
    <t>MINISTERO DELL'INTERNO</t>
  </si>
  <si>
    <t>MINISTERO DELL'ECONOMIA E DELLE FINANZE</t>
  </si>
  <si>
    <t>MINISTERO DELLE POLITICHE AGRICOLE ALIMENTARI E FORESTALI</t>
  </si>
  <si>
    <t>MINISTERO DELLE INFRASTRUTTURE E DEI TRASPORTI</t>
  </si>
  <si>
    <t>MINISTERO DELL'AMBIENTE E DELLA TUTELA DEL TERRITORIO E DEL MARE</t>
  </si>
  <si>
    <t>MINISTERO DELLA GIUSTIZIA</t>
  </si>
  <si>
    <t>MINISTERO DELLA DIFESA</t>
  </si>
  <si>
    <t>MINISTERO DEL LAVORO, DELLA SALUTE E DELLE POLITICHE SOCIALI</t>
  </si>
  <si>
    <t>MINISTERO DEGLI AFFARI ESTERI</t>
  </si>
  <si>
    <t>Missione</t>
  </si>
  <si>
    <t>SPESE DEL BILANCIO DELLO STATO</t>
  </si>
  <si>
    <t>Stanziamenti definitivi (b)</t>
  </si>
  <si>
    <t>Atti amministrativi</t>
  </si>
  <si>
    <t>Nuove leggi di spesa (d)</t>
  </si>
  <si>
    <t>Reiscrizione residui (e)</t>
  </si>
  <si>
    <t>Riassegnazione entrate (f)</t>
  </si>
  <si>
    <t>Fondi da ripartire (g)</t>
  </si>
  <si>
    <t>Altre variazioni compensative (h)</t>
  </si>
  <si>
    <t>Scostamento tra stanziamenti definitivi e stanziamenti LB
(b)-(a)=(c)+(i)</t>
  </si>
  <si>
    <t>Anno</t>
  </si>
  <si>
    <t>Stanziamenti iniziali (a)</t>
  </si>
  <si>
    <t>Totale 
(i)=(d)+(e)+
+(f)+(g)+(h)</t>
  </si>
  <si>
    <t>Capacità di impegno</t>
  </si>
  <si>
    <t>Capacità di spesa complessiva</t>
  </si>
  <si>
    <t>Smaltimento dei residui</t>
  </si>
  <si>
    <t>Missione e Programma</t>
  </si>
  <si>
    <t>Organi costituzionali</t>
  </si>
  <si>
    <t>Organi a rilevanza costituzionale</t>
  </si>
  <si>
    <t>Presidenza del Consiglio dei Ministri</t>
  </si>
  <si>
    <t>Rappresentanza generale di Governo e dello Stato sul territorio</t>
  </si>
  <si>
    <t>Erogazioni a Enti territoriali per interventi di settore</t>
  </si>
  <si>
    <t>Interventi, servizi e supporto alle autonomie territoriali</t>
  </si>
  <si>
    <t>Trasferimenti a carattere generale ad Enti locali</t>
  </si>
  <si>
    <t>Federalismo</t>
  </si>
  <si>
    <t>Regolazioni contabili ed altri trasferimenti alle Regioni a statuto speciale</t>
  </si>
  <si>
    <t>Concorso dello Stato al finanziamento della spesa sanitaria</t>
  </si>
  <si>
    <t>Rappresentanza dello Stato nelle relazioni internazionali</t>
  </si>
  <si>
    <t>Cooperazione allo sviluppo e gestione sfide globali</t>
  </si>
  <si>
    <t>Cooperazione culturale e scientifico-tecnologica</t>
  </si>
  <si>
    <t>Cooperazione economica, finanziaria e tecnologica</t>
  </si>
  <si>
    <t>Cooperazione in materia culturale</t>
  </si>
  <si>
    <t>Cooperazione politica, promozione della pace e sicurezza internazionale</t>
  </si>
  <si>
    <t>Integrazione europea</t>
  </si>
  <si>
    <t>Italiani nel mondo e politiche migratorie e sociali</t>
  </si>
  <si>
    <t>Informazione, promozione culturale, scientifica e dell'immagine del Paese all'estero</t>
  </si>
  <si>
    <t>Partecipazione italiana alle politiche di bilancio in ambito UE</t>
  </si>
  <si>
    <t>Politica economica e finanziaria in ambito internazionale</t>
  </si>
  <si>
    <t>Approntamento e impiego Carabinieri per la difesa e la sicurezza</t>
  </si>
  <si>
    <t>Approntamento e impiego delle forze terrestri</t>
  </si>
  <si>
    <t>Approntamento e impiego delle forze navali</t>
  </si>
  <si>
    <t>Approntamento e impiego delle forze aeree</t>
  </si>
  <si>
    <t>Funzioni non direttamente collegate ai compiti di difesa militare</t>
  </si>
  <si>
    <t>Pianificazione generale delle Forze Armate e approvvigionamenti militari</t>
  </si>
  <si>
    <t>Sicurezza militare</t>
  </si>
  <si>
    <t>Missioni militari di pace</t>
  </si>
  <si>
    <t>Amministrazione penitenziaria</t>
  </si>
  <si>
    <t>Giustizia civile e penale</t>
  </si>
  <si>
    <t>Giustizia minorile</t>
  </si>
  <si>
    <t>Edilizia giudiziaria, penitenziaria e minorile</t>
  </si>
  <si>
    <t>Contrasto al crimine</t>
  </si>
  <si>
    <t>Pubblica sicurezza</t>
  </si>
  <si>
    <t>Prevenzione generale e controllo del territorio</t>
  </si>
  <si>
    <t>Sicurezza democratica</t>
  </si>
  <si>
    <t>Concorso della Guardia di Finanza alla sicurezza pubblica</t>
  </si>
  <si>
    <t>Sicurezza pubblica in ambito rurale e montano</t>
  </si>
  <si>
    <t>Sicurezza e controllo nei mari, nei porti e sulle coste</t>
  </si>
  <si>
    <t>Interventi per soccorsi</t>
  </si>
  <si>
    <t>Organizzazione e gestione del sistema nazionale di difesa civile</t>
  </si>
  <si>
    <t>Prevenzione dal rischio e soccorso pubblico</t>
  </si>
  <si>
    <t>Interventi per pubbliche calamita'</t>
  </si>
  <si>
    <t>Protezione civile</t>
  </si>
  <si>
    <t>Sviluppo e sostenibilita' del settore agricolo, agroalimentare, agroindustriale e mezzi tecnici di produzione</t>
  </si>
  <si>
    <t>Regolamentazione, incentivazione e vigilanza in materia di pesca</t>
  </si>
  <si>
    <t>Sostegno al settore agricolo</t>
  </si>
  <si>
    <t>Tutela, valorizzazione e vigilanza della qualita' dei prodotti tipici e biologici</t>
  </si>
  <si>
    <t>Vigilanza, prevenzione e repressione frodi nel settore agricolo, agroalimentare, agroindustriale e forestale</t>
  </si>
  <si>
    <t>Gestione risorse energetiche, regolamentazione generale ed autorizzazioni nel settore energetico</t>
  </si>
  <si>
    <t>Utilizzo razionale ed efficiente dell'energia e regolamentazione del settore minerario</t>
  </si>
  <si>
    <t>Sicurezza e compatibilita' ambientale dell'uso delle fonti energetiche, ivi compresi gli usi non energetici del nucleare</t>
  </si>
  <si>
    <t>Incentivazione per lo sviluppo industriale</t>
  </si>
  <si>
    <t>Promozione e incentivazione dello sviluppo settoriale, imprenditoriale e produttivo</t>
  </si>
  <si>
    <t>Riassetti industriali di settore e di area</t>
  </si>
  <si>
    <t>Incentivi alle imprese</t>
  </si>
  <si>
    <t>Iniziative per la tutela dei consumatori</t>
  </si>
  <si>
    <t>Interventi per promuovere la concorrenza</t>
  </si>
  <si>
    <t>Vigilanza sui mercati e sui prodotti</t>
  </si>
  <si>
    <t>Gestione della sicurezza e della mobilita' stradale</t>
  </si>
  <si>
    <t>Logistica ed intermodalita' nel trasporto</t>
  </si>
  <si>
    <t>Sistemi portuali</t>
  </si>
  <si>
    <t>Sviluppo e sicurezza del trasporto aereo</t>
  </si>
  <si>
    <t>Sviluppo e sicurezza del trasporto ferroviario</t>
  </si>
  <si>
    <t>Sviluppo della mobilita' locale</t>
  </si>
  <si>
    <t>Sviluppo e sicurezza della navigazione e del trasporto marittimo</t>
  </si>
  <si>
    <t>Sostegno allo sviluppo del trasporto</t>
  </si>
  <si>
    <t>Edilizia statale</t>
  </si>
  <si>
    <t>Intermodalita' infrastrutturale</t>
  </si>
  <si>
    <t>Opere strategiche</t>
  </si>
  <si>
    <t>Sistemi ferroviari locali</t>
  </si>
  <si>
    <t>Sistemi idrici, idraulici ed elettrici</t>
  </si>
  <si>
    <t>Sistemi portuali ed aereoportuali</t>
  </si>
  <si>
    <t>Sistemi stradali e autostradali</t>
  </si>
  <si>
    <t>Opere pubbliche e infrastrutture</t>
  </si>
  <si>
    <t>Sicurezza, vigilanza e regolamentazione delle infrastrutture</t>
  </si>
  <si>
    <t>Radiodiffusione sonora e televisiva</t>
  </si>
  <si>
    <t>Regolamentazione e vigilanza delle comunicazioni elettroniche</t>
  </si>
  <si>
    <t>Servizi postali e telefonici</t>
  </si>
  <si>
    <t>Sostegno all'editoria</t>
  </si>
  <si>
    <t>Politica commerciale</t>
  </si>
  <si>
    <t>Promozione del made in Italy</t>
  </si>
  <si>
    <t>Sostegno all'internazionalizzazione delle imprese</t>
  </si>
  <si>
    <t>Ricerca e sviluppo nel settore ICT per il mercato</t>
  </si>
  <si>
    <t>Ricerca in materia ambientale</t>
  </si>
  <si>
    <t>Ricerca in materia di beni e attivita' culturali</t>
  </si>
  <si>
    <t>Ricerca nel settore dei trasporti</t>
  </si>
  <si>
    <t>Ricerca per il settore della sanita' pubblica</t>
  </si>
  <si>
    <t>Ricerca per il settore zooprofilattico</t>
  </si>
  <si>
    <t>Ricerca scientifica e tecnologica applicata</t>
  </si>
  <si>
    <t>Ricerca scientifica e tecnologica di base</t>
  </si>
  <si>
    <t>Ricerca tecnologica nel settore della difesa</t>
  </si>
  <si>
    <t>Attivita' di ricerca in materia di politiche del lavoro e previdenziali</t>
  </si>
  <si>
    <t>Ricerca in materia di politiche sociali</t>
  </si>
  <si>
    <t>Sviluppo, innovazione e ricerca in materia di energia ed in ambito minerario ed industriale</t>
  </si>
  <si>
    <t>Ricerca di base e applicata</t>
  </si>
  <si>
    <t>Ricerca per la didattica</t>
  </si>
  <si>
    <t>Conservazione dell'assetto idrogeologico</t>
  </si>
  <si>
    <t>Prevenzione e riduzione integrata dell'inquinamento</t>
  </si>
  <si>
    <t>Sviluppo sostenibile</t>
  </si>
  <si>
    <t>Trattamento e smaltimento rifiuti e acque reflue</t>
  </si>
  <si>
    <t>Tutela e conservazione della fauna e della flora e salvaguardia della biodiversita'</t>
  </si>
  <si>
    <t>Vigilanza, prevenzione e repressione in ambito ambientale</t>
  </si>
  <si>
    <t>Edilizia abitativa e politiche territoriali</t>
  </si>
  <si>
    <t>Politiche abitative</t>
  </si>
  <si>
    <t>Politiche urbane e territoriali</t>
  </si>
  <si>
    <t>Prevenzione, assistenza, indirizzo e coordinamento internazionale in materia sanitaria umana</t>
  </si>
  <si>
    <t>Prevenzione e assistenza sanitaria veterinaria</t>
  </si>
  <si>
    <t>Programmazione sanitaria e livelli essenziali di assistenza</t>
  </si>
  <si>
    <t>Regolamentazione e vigilanza in materia di prodotti farmaceutici ed altri prodotti sanitari ad uso umano</t>
  </si>
  <si>
    <t>Vigilanza, prevenzione e repressione nel settore sanitario</t>
  </si>
  <si>
    <t>Sostegno e vigilanza ad attivita' culturali</t>
  </si>
  <si>
    <t>Sostegno, valorizzazione e tutela del settore dello spettacolo</t>
  </si>
  <si>
    <t>Tutela e valorizzazione dei beni archeologici, architettonici, paesaggistici, artistici, storici ed etnoantropologici</t>
  </si>
  <si>
    <t>Tutela e valorizzazione dei beni archivistici e librari, promozione del libro e dell'editoria</t>
  </si>
  <si>
    <t>Vigilanza, prevenzione e repressione in materia di patrimonio culturale</t>
  </si>
  <si>
    <t>Programmazione e coordinamento dell'istruzione scolastica</t>
  </si>
  <si>
    <t>Istruzione prescolastica</t>
  </si>
  <si>
    <t>Istruzione elementare</t>
  </si>
  <si>
    <t>Istruzione secondaria inferiore</t>
  </si>
  <si>
    <t>Istruzione secondaria superiore</t>
  </si>
  <si>
    <t>Istruzione post-secondaria</t>
  </si>
  <si>
    <t>Istruzione degli adulti</t>
  </si>
  <si>
    <t>Diritto allo studio, condizione studentesca</t>
  </si>
  <si>
    <t>Istituzioni scolastiche non statali</t>
  </si>
  <si>
    <t>Sostegno all'istruzione</t>
  </si>
  <si>
    <t>Diritto allo studio nell'istruzione universitaria</t>
  </si>
  <si>
    <t>Istituti di alta cultura</t>
  </si>
  <si>
    <t>Sistema universitario e formazione post-universitaria</t>
  </si>
  <si>
    <t>Assistenza sociale, promozione dei diritti e misure di sostegno per particolari categorie sociali - Trasferimenti ad enti territoriali, previdenziali e assistenziali</t>
  </si>
  <si>
    <t>Associazionismo, volontariato e formazioni sociali</t>
  </si>
  <si>
    <t>Interventi a favore delle persone non autosufficienti</t>
  </si>
  <si>
    <t>Lotta alle dipendenze</t>
  </si>
  <si>
    <t>Protezione sociale per particolari categorie</t>
  </si>
  <si>
    <t>Garanzia dei diritti dei cittadini</t>
  </si>
  <si>
    <t>Sostegno alla famiglia</t>
  </si>
  <si>
    <t>Promozione dei diritti e delle pari opportunita'</t>
  </si>
  <si>
    <t>Previdenza obbligatoria e complementare, sicurezza sociale - trasferimenti agli enti ed organismi interessati</t>
  </si>
  <si>
    <t>Regolamentazione e vigilanza del lavoro</t>
  </si>
  <si>
    <t>Infortuni sul lavoro</t>
  </si>
  <si>
    <t>Reinserimento lavorativo e sostegno all'occupazione</t>
  </si>
  <si>
    <t>Sostegno al reddito</t>
  </si>
  <si>
    <t>Servizi per lo sviluppo del mercato del lavoro</t>
  </si>
  <si>
    <t>Flussi migratori per motivi di lavoro</t>
  </si>
  <si>
    <t>Garanzia dei diritti e interventi per lo sviluppo della coesione sociale</t>
  </si>
  <si>
    <t>Gestione flussi migratori</t>
  </si>
  <si>
    <t>Interventi di integrazione sociale delle persone immigrate e in favore dei minori stranieri non accompagnati</t>
  </si>
  <si>
    <t>Rapporti con le confessioni religiose</t>
  </si>
  <si>
    <t>Politiche per il miglioramento delle strutture istituzionali territoriali che partecipano ai processi di coesione e di sviluppo</t>
  </si>
  <si>
    <t>Politiche per il sostegno dei sistemi produttivi per il mezzogiorno e le aree sottoutilizzate</t>
  </si>
  <si>
    <t>Politiche per l'infrastrutturazione territoriale per il mezzogiorno e le aree sottoutilizzate</t>
  </si>
  <si>
    <t>Regolazione giurisdizione e coordinamento del sistema della fiscalita'</t>
  </si>
  <si>
    <t>Programmazione economico-finanziaria e politiche di bilancio</t>
  </si>
  <si>
    <t>Prevenzione e repressione delle frodi e delle violazioni agli obblighi fiscali</t>
  </si>
  <si>
    <t>Regolamentazione e vigilanza sul settore finanziario</t>
  </si>
  <si>
    <t>Regolazioni contabili, restituzioni e rimborsi d'imposte</t>
  </si>
  <si>
    <t>Attivita' ricreative e sport</t>
  </si>
  <si>
    <t>Incentivazione e sostegno alla gioventu'</t>
  </si>
  <si>
    <t>Sviluppo e competitivita' del turismo</t>
  </si>
  <si>
    <t>Servizi generali, formativi, assistenza legale ed approvvigionamenti per le Amministrazioni pubbliche</t>
  </si>
  <si>
    <t>Indirizzo politico</t>
  </si>
  <si>
    <t>Servizi e affari generali per le Amministrazioni di competenza</t>
  </si>
  <si>
    <t>Fondi da assegnare</t>
  </si>
  <si>
    <t>Fondi di riserva e speciali</t>
  </si>
  <si>
    <t>Oneri per il servizio del debito statale</t>
  </si>
  <si>
    <t>Rimborsi del debito statale</t>
  </si>
  <si>
    <t>TITOLO I - SPESE CORRENTI</t>
  </si>
  <si>
    <t>REDDITI DA LAVORO DIPENDENTE</t>
  </si>
  <si>
    <t>CONSUMI INTERMEDI</t>
  </si>
  <si>
    <t>IMPOSTE PAGATE SULLA PRODUZIONE</t>
  </si>
  <si>
    <t>TRASFERIMENTI CORRENTI AD AMMINISTRAZIONI PUBBLICHE</t>
  </si>
  <si>
    <t>TRASFERIMENTI CORRENTI A FAMIGLIE E ISTITUZIONI SOCIALI PRIVATE</t>
  </si>
  <si>
    <t>TRASFERIMENTI CORRENTI A IMPRESE</t>
  </si>
  <si>
    <t>TRASFERIMENTI CORRENTI A ESTERO</t>
  </si>
  <si>
    <t>INTERESSI PASSIVI E REDDITI DA CAPITALE</t>
  </si>
  <si>
    <t>POSTE CORRETTIVE E COMPENSATIVE</t>
  </si>
  <si>
    <t>AMMORTAMENTI</t>
  </si>
  <si>
    <t>ALTRE USCITE CORRENTI</t>
  </si>
  <si>
    <t>TITOLO II - SPESE IN CONTO CAPITALE</t>
  </si>
  <si>
    <t>INVESTIMENTI FISSI LORDI E ACQUISTI DI TERRENI</t>
  </si>
  <si>
    <t>CONTRIBUTI AGLI INVESTIMENTI</t>
  </si>
  <si>
    <t>CONTRIBUTI AGLI INVESTIMENTI AD IMPRESE</t>
  </si>
  <si>
    <t>CONTRIBUTI AGLI INVESTIMENTI A FAMIGLIE E ISTITUZIONI SOCIALI PRIVATE</t>
  </si>
  <si>
    <t>CONTRIBUTI AGLI INVESTIMENTI A ESTERO</t>
  </si>
  <si>
    <t>ALTRI TRASFERIMENTI IN CONTO CAPITALE</t>
  </si>
  <si>
    <t>ACQUISIZIONI DI ATTIVITA' FINANZIARIE</t>
  </si>
  <si>
    <t>TITOLO III - RIMBORSO PASSIVITA' FINANZIARIE</t>
  </si>
  <si>
    <t>RIMBORSO PASSIVITA' FINANZIARIE</t>
  </si>
  <si>
    <t>TRASFERIMENTI</t>
  </si>
  <si>
    <t>ALTRO</t>
  </si>
  <si>
    <t>TOTALE SPESE CORRENTI</t>
  </si>
  <si>
    <t>TOTALE SPESE IN CONTO CAPITALE</t>
  </si>
  <si>
    <t>TOTALE RIMBORSO PASSIVITA' FINANZIARIE</t>
  </si>
  <si>
    <t>AMMINISTRAZIONI CENTRALI</t>
  </si>
  <si>
    <t>AMMINISTRAZIONI LOCALI</t>
  </si>
  <si>
    <t>ENTI DI PREVIDENZA</t>
  </si>
  <si>
    <t>Trasferimenti correnti</t>
  </si>
  <si>
    <t>ENTI DI PREVIDENZA E ASSISTENZA SOCIALE</t>
  </si>
  <si>
    <t>Trasferimenti in conto capitale</t>
  </si>
  <si>
    <t>Contributi agli investimenti</t>
  </si>
  <si>
    <t>Totale trasferimenti correnti</t>
  </si>
  <si>
    <t>Totale trasferimenti in conto capitale</t>
  </si>
  <si>
    <t>Impegnato</t>
  </si>
  <si>
    <t>Pagato totale</t>
  </si>
  <si>
    <t>Diritti sociali, solidarieta' sociale e famiglia</t>
  </si>
  <si>
    <t>Istruzione post secondaria</t>
  </si>
  <si>
    <t>Amministrazioni Locali</t>
  </si>
  <si>
    <t>- Regioni</t>
  </si>
  <si>
    <t>- Comuni e Province</t>
  </si>
  <si>
    <t>- Enti produttori servizi sanitari</t>
  </si>
  <si>
    <t>- Enti prod. servizi econ., assist. ecc.</t>
  </si>
  <si>
    <t>Enti di previdenza</t>
  </si>
  <si>
    <t>FAMIGLIE E ISTITUZIONI SOCIALI PRIVATE</t>
  </si>
  <si>
    <t>IMPRESE</t>
  </si>
  <si>
    <t>ESTERO</t>
  </si>
  <si>
    <t>Altri trasferimenti in conto capitale</t>
  </si>
  <si>
    <t>Totale complessivo Spesa per trasferimenti</t>
  </si>
  <si>
    <t>AMMINISTRAZIONI PUBBLICHE</t>
  </si>
  <si>
    <t>ALTRI TRASFERIMENTI</t>
  </si>
  <si>
    <t>Totale spesa finale</t>
  </si>
  <si>
    <t xml:space="preserve">Impegni </t>
  </si>
  <si>
    <t xml:space="preserve">Residui iniziali
(a) </t>
  </si>
  <si>
    <t>Impegni</t>
  </si>
  <si>
    <t>Amministrazioni Centrali</t>
  </si>
  <si>
    <t>INDICE DELLE TAVOLE</t>
  </si>
  <si>
    <t>Stanziamenti Definitivi di competenza</t>
  </si>
  <si>
    <t>Stanziamenti Definitivi di cassa</t>
  </si>
  <si>
    <t>Totale Pagamenti</t>
  </si>
  <si>
    <t>di cui: Pagamenti in c/competenza</t>
  </si>
  <si>
    <t>Stanziamenti iniziali di competenza</t>
  </si>
  <si>
    <t>Stanziamenti definitivi di competenza</t>
  </si>
  <si>
    <t>di cui
Pagamenti in c/competenza</t>
  </si>
  <si>
    <t>Pagamenti in c/competenza</t>
  </si>
  <si>
    <t>Titolo e Categoria economica</t>
  </si>
  <si>
    <t>2000 (*)</t>
  </si>
  <si>
    <t>2001 (*)</t>
  </si>
  <si>
    <t>(*) Importi in lire convertiti in euro.</t>
  </si>
  <si>
    <t>Stanziamenti definitivi di cassa</t>
  </si>
  <si>
    <t>Totale pagamenti</t>
  </si>
  <si>
    <t>Amministrazione</t>
  </si>
  <si>
    <t>Variazioni di assestamento (c)</t>
  </si>
  <si>
    <t>Ministero dell'economia e delle finanze</t>
  </si>
  <si>
    <t>Ministero dello sviluppo economico</t>
  </si>
  <si>
    <t>Ministero del lavoro, della salute e delle politiche sociali</t>
  </si>
  <si>
    <t>Ministero della giustizia</t>
  </si>
  <si>
    <t>Ministero degli affari esteri</t>
  </si>
  <si>
    <t>Ministero dell'istruzione, dell'università e della ricerca</t>
  </si>
  <si>
    <t>Ministero dell'interno</t>
  </si>
  <si>
    <t>Ministero dell'ambiente e della tutela del territorio e del mare</t>
  </si>
  <si>
    <t>Ministero delle infrastrutture e trasporti</t>
  </si>
  <si>
    <t>Ministero della difesa</t>
  </si>
  <si>
    <t>Ministero delle politiche agricole, alimentari e forestali</t>
  </si>
  <si>
    <t>Ministero dei beni e delle attività culturali</t>
  </si>
  <si>
    <t>Ministero dei trasporti</t>
  </si>
  <si>
    <t>Ministero del commercio internazionale</t>
  </si>
  <si>
    <t>Ministero delle comunicazioni</t>
  </si>
  <si>
    <t>Ministero del lavoro e della previdenza sociale</t>
  </si>
  <si>
    <t>Ministero della solidarietà sociale</t>
  </si>
  <si>
    <t>Ministero della salute</t>
  </si>
  <si>
    <t>Ministero della pubblica istruzione</t>
  </si>
  <si>
    <t>Ministero dell'università e della ricerca</t>
  </si>
  <si>
    <t xml:space="preserve">Ministero delle infrastrutture </t>
  </si>
  <si>
    <t>001</t>
  </si>
  <si>
    <t>002</t>
  </si>
  <si>
    <t>003</t>
  </si>
  <si>
    <t>004</t>
  </si>
  <si>
    <t>005</t>
  </si>
  <si>
    <t>006</t>
  </si>
  <si>
    <t>007</t>
  </si>
  <si>
    <t>008</t>
  </si>
  <si>
    <t>009</t>
  </si>
  <si>
    <t>010</t>
  </si>
  <si>
    <t>011</t>
  </si>
  <si>
    <t>012</t>
  </si>
  <si>
    <t>013</t>
  </si>
  <si>
    <t>014</t>
  </si>
  <si>
    <t>015</t>
  </si>
  <si>
    <t>016</t>
  </si>
  <si>
    <t>Servizio permanente dell'Arma dei Carabinieri per la tutela dell'ordine e la sicurezza pubblica</t>
  </si>
  <si>
    <t>Pianificazione e coordinamento Forze di polizia</t>
  </si>
  <si>
    <t>Sviluppo e sostenibilita' del settore agricolo, agroindustriale e mezzi tecnici di produzione</t>
  </si>
  <si>
    <t>Sviluppo delle filiere agroalimentari, tutela  e valorizzazione delle produzioni di qualita' e tipiche</t>
  </si>
  <si>
    <t>Sicurezza, infrastrutture e relazioni internazionali del settore energetico</t>
  </si>
  <si>
    <t>Gestione e regolamentazione del settore energetico - nucleare, elettrico e delle energie rinnovabili - e minerario</t>
  </si>
  <si>
    <t>Regolamentazione, incentivazione dei settori imprenditoriali, riassetti industriali, sperimentazione tecnologica, lotta alla contraffazione, tutela della proprieta' industriale.</t>
  </si>
  <si>
    <t>Promozione, coordinamento, sostegno e vigilanza del movimento cooperativo</t>
  </si>
  <si>
    <t>Incentivazione per lo sviluppo industriale nell'ambito delle politiche di sviluppo e coesione</t>
  </si>
  <si>
    <t>Vigilanza sui mercati e sui prodotti, promozione della concorrenza e tutela dei consumatori</t>
  </si>
  <si>
    <t>Sviluppo e sicurezza della navigazione e del trasporto marittimo e per vie d'acqua interne</t>
  </si>
  <si>
    <t>Sistemi ferroviari</t>
  </si>
  <si>
    <t>Edilizia statale e interventi speciali</t>
  </si>
  <si>
    <t>Sistemi stradali, autostradali e intermodali</t>
  </si>
  <si>
    <t>Infrastrutture portuali ed aereoportuali</t>
  </si>
  <si>
    <t>Pianificazione, regolamentazione, vigilanza e controllo delle comunicazioni elettroniche e radiodiffusione</t>
  </si>
  <si>
    <t>Normazione, verifiche, certificazioni e sostegno allo sviluppo delle comunicazioni</t>
  </si>
  <si>
    <t>Regolamentazione e vigilanza del settore postale</t>
  </si>
  <si>
    <t>Servizi di comunicazione elettronica e di radiodiffusione</t>
  </si>
  <si>
    <t>Sostegno all'internazionalizzazione delle imprese e promozione del made in Italy</t>
  </si>
  <si>
    <t>017</t>
  </si>
  <si>
    <t>Ricerca e innovazione per la competitivita' nell'ambito dello sviluppo e coesione</t>
  </si>
  <si>
    <t>018</t>
  </si>
  <si>
    <t>Innovazione Tecnologica e ricerca per lo sviluppo delle comunicazioni e della societa' dell'informazione</t>
  </si>
  <si>
    <t>019</t>
  </si>
  <si>
    <t>Ricerca in materia di politiche del lavoro, previdenziali e sociali</t>
  </si>
  <si>
    <t>020</t>
  </si>
  <si>
    <t>Ricerca per il settore della sanita' pubblica e zooprofilattico</t>
  </si>
  <si>
    <t>Prevenzione e riduzione dell'inquinamento elettromagnetico e impatto sui sistemi di comunicazione elettronica</t>
  </si>
  <si>
    <t>Coordinamento generale, informazione ed educazione ambientale; comunicazione ambientale</t>
  </si>
  <si>
    <t>Tutela e conservazione del territorio e delle risorse idriche, trattamento e smaltimento rifiuti, bonifiche</t>
  </si>
  <si>
    <t>Tutela dei beni archeologici</t>
  </si>
  <si>
    <t>Tutela dei beni archivistici</t>
  </si>
  <si>
    <t>Tutela dei beni librari, promozione del libro e dell'editoria</t>
  </si>
  <si>
    <t>Coordinamento e indirizzo per i beni e le attivita' culturali a livello territoriale</t>
  </si>
  <si>
    <t>Tutela delle belle arti, dell'architettura e dell' arte contemporanee; tutela e valorizzazione del paesaggio</t>
  </si>
  <si>
    <t>Valorizzazione del patrimonio culturale</t>
  </si>
  <si>
    <t>Interventi in materia di istruzione</t>
  </si>
  <si>
    <t>Programmazione sociale, trasferimenti assistenziali e finanziamento nazionale della spesa sociale</t>
  </si>
  <si>
    <t>Promozione dei diritti sociali, politiche di inclusione sociale e misure di sostegno delle persone in condizioni di bisogno</t>
  </si>
  <si>
    <t>Reinserimento lavorativo e sostegno all'occupazione ed al reddito</t>
  </si>
  <si>
    <t>Coordinamento e integrazione delle politiche del lavoro e delle politiche sociali, innovazione e coordinamento amministrativo</t>
  </si>
  <si>
    <t>Flussi migratori per motivi di lavoro e politiche di integrazione sociale delle persone immigrate</t>
  </si>
  <si>
    <t>Politiche per lo sviluppo economico ed il miglioramento istituzionale delle aree sottoutilizzate</t>
  </si>
  <si>
    <t>Regolamentazione, incentivazione dei settori imprenditoriale, produttivo e della proprieta' industriale e riassetti industriali di settore e di area e sperimentazione tecnologica</t>
  </si>
  <si>
    <t>Tutela e valorizzazione dei beni archeologici</t>
  </si>
  <si>
    <t>Tutela e valorizzazione dei beni architettonici, storico-artistici ed etnoantropologici</t>
  </si>
  <si>
    <t>Tutela e valorizzazione del paesaggio e dell'arte e architettura contemporanee</t>
  </si>
  <si>
    <t>Tutela e valorizzazione dei beni archivistici</t>
  </si>
  <si>
    <t>Tutela e valorizzazione dei beni librari, promozione del libro e dell'editoria</t>
  </si>
  <si>
    <t>Ministero del lavoro e delle politiche sociali</t>
  </si>
  <si>
    <t>Evoluzione della composizione delle Amministrazioni centrali dello Stato. Anni 2007-2010</t>
  </si>
  <si>
    <t>Allegato 2</t>
  </si>
  <si>
    <t>Istruzione primaria</t>
  </si>
  <si>
    <t>Istruzione secondaria di primo grado</t>
  </si>
  <si>
    <t>Istruzione secondaria di secondo grado</t>
  </si>
  <si>
    <t>Istruzione post-secondaria, degli adulti, e programmi di istruzione-formazione-lavoro</t>
  </si>
  <si>
    <r>
      <t xml:space="preserve">Contrasto al crimine, </t>
    </r>
    <r>
      <rPr>
        <sz val="10"/>
        <rFont val="MS Sans Serif"/>
        <family val="2"/>
      </rPr>
      <t>tutela dell'ordine e della sicurezza pubblica</t>
    </r>
  </si>
  <si>
    <r>
      <t xml:space="preserve">Sviluppo e sicurezza della navigazione e del trasporto marittimo </t>
    </r>
    <r>
      <rPr>
        <sz val="10"/>
        <rFont val="MS Sans Serif"/>
        <family val="2"/>
      </rPr>
      <t>e per vie d'acqua interne</t>
    </r>
  </si>
  <si>
    <t>Polititica commerciale in ambito internazionale</t>
  </si>
  <si>
    <t>soppresso</t>
  </si>
  <si>
    <t>Trattamento e smaltimento rifiuti e acque, bonifiche, tutela e gestione delle risorse idriche</t>
  </si>
  <si>
    <t>001 Organi costituzionali, a rilevanza costituzionale e Presidenza del Consiglio dei ministri</t>
  </si>
  <si>
    <t>002 Amministrazione generale e supporto alla rappresentanza generale di Governo e dello Stato sul territorio</t>
  </si>
  <si>
    <t>003 Relazioni finanziarie con le autonomie territoriali</t>
  </si>
  <si>
    <t>004 L'Italia in Europa e nel mondo</t>
  </si>
  <si>
    <t>005 Difesa e sicurezza del territorio</t>
  </si>
  <si>
    <t>006 Giustizia</t>
  </si>
  <si>
    <t>007 Ordine pubblico e sicurezza</t>
  </si>
  <si>
    <t>008 Soccorso civile</t>
  </si>
  <si>
    <t>009 Agricoltura, politiche agroalimentari e pesca</t>
  </si>
  <si>
    <t>010 Energia e diversificazione delle fonti energetiche</t>
  </si>
  <si>
    <t>011 Competitivita' e sviluppo delle imprese</t>
  </si>
  <si>
    <t>012 Regolazione dei mercati</t>
  </si>
  <si>
    <t>013 Diritto alla mobilita'</t>
  </si>
  <si>
    <t>014 Infrastrutture pubbliche e logistica</t>
  </si>
  <si>
    <t>015 Comunicazioni</t>
  </si>
  <si>
    <t>016 Commercio internazionale ed internazionalizzazione del sistema produttivo</t>
  </si>
  <si>
    <t>017 Ricerca e innovazione</t>
  </si>
  <si>
    <t>018 Sviluppo sostenibile e tutela del territorio e dell'ambiente</t>
  </si>
  <si>
    <t>019 Casa e assetto urbanistico</t>
  </si>
  <si>
    <t>020 Tutela della salute</t>
  </si>
  <si>
    <t>023 Istruzione universitaria</t>
  </si>
  <si>
    <t>021 Tutela e valorizzazione dei beni e attivita' culturali e paesaggistici</t>
  </si>
  <si>
    <t>022 Istruzione scolastica</t>
  </si>
  <si>
    <t>024 Diritti sociali, solidarieta' sociale e famiglia</t>
  </si>
  <si>
    <t>025 Politiche previdenziali</t>
  </si>
  <si>
    <t>026 Politiche per il lavoro</t>
  </si>
  <si>
    <t>027 Immigrazione, accoglienza e garanzia dei diritti</t>
  </si>
  <si>
    <t>028 Sviluppo e riequilibrio territoriale</t>
  </si>
  <si>
    <t>029 Politiche economico-finanziarie e di bilancio</t>
  </si>
  <si>
    <t>030 Giovani e sport</t>
  </si>
  <si>
    <t>031 Turismo</t>
  </si>
  <si>
    <t>032 Servizi istituzionali e generali delle amministrazioni pubbliche</t>
  </si>
  <si>
    <t>033 Fondi da ripartire</t>
  </si>
  <si>
    <t>034 Debito pubblico</t>
  </si>
  <si>
    <t xml:space="preserve">Tavola 2.1 - Stanziamenti definitivi di competenza, impegni, stanziamenti definitivi di cassa, pagamenti totali e pagamenti in conto competenza per Titolo. Anni 2000-2009. Milioni di euro. </t>
  </si>
  <si>
    <t>Contrasto al crimine, tutela dell'ordine e della sicurezza pubblica</t>
  </si>
  <si>
    <t>Allegato 1</t>
  </si>
  <si>
    <t>Tavola 2.2 - Residui iniziali, stanziamenti iniziali e definitivi di competenza, impegni, pagamenti totali e in conto competenza per Missione e Programma. Anni 2007-2009. Milioni di euro.</t>
  </si>
  <si>
    <t>Tavola 2.6 - Indicatori gestionali per Titolo e Categoria economica. Anni 2007-2009. Valori percentuali.</t>
  </si>
  <si>
    <t>Tavola 2.7 - Stanziamenti definitivi di competenza e impegni per Missione e Amministrazione. Anno 2009. Milioni di euro.</t>
  </si>
  <si>
    <t>Allegato 3</t>
  </si>
  <si>
    <t>BILANCIO DELLO STATO - I LIVELLO</t>
  </si>
  <si>
    <t>AGGREGAZIONE ADOTTATA 
PER LE  TAVOLE 2.9 - 2.12</t>
  </si>
  <si>
    <t>Allegato 4</t>
  </si>
  <si>
    <t>TOTALE TRASFERIMENTI CORRENTI</t>
  </si>
  <si>
    <t>TOTALE TRASFERIMENTI IN CONTO CAPITALE</t>
  </si>
  <si>
    <t xml:space="preserve">IMPRESE </t>
  </si>
  <si>
    <t xml:space="preserve">ALTRI TRASFERIMENTI </t>
  </si>
  <si>
    <t>AGGREGAZIONE ADOTTATA PER 
LE TAVOLA 2.13, 2.14, 2.15 E 2.16</t>
  </si>
  <si>
    <t>BILANCIO DELLO STATO - II E III LIVELLO</t>
  </si>
  <si>
    <t xml:space="preserve">Tavola 2.16 - Spesa per trasferimenti: Stanziamenti definitivi di cassa, pagamenti totali e in conto competenza per Missione e Categoria economica. Anno 2009. Incidenza percentuale sul totale della spesa complessiva. </t>
  </si>
  <si>
    <t>Tavola 2.12 - Stanziamenti definitivi di cassa, pagamenti totali e in conto competenza per Missione e Categoria economica. Anno 2009. Milioni di euro.</t>
  </si>
  <si>
    <t>Tavola 2.11 - Stanziamenti definitivi di competenza e impegni per Missione e Categoria economica. Anno 2009. Milioni di euro.</t>
  </si>
  <si>
    <t>Tavola 2.10 - Stanziamenti definitivi di cassa, pagamenti totali e pagamenti in conto competenza per  Amministrazione e Categoria economica. Anno 2009. Milioni di euro.</t>
  </si>
  <si>
    <t>Tavola 2.8 - Stanziamenti definitivi di cassa, pagamenti totali e in conto competenza per Missione e Amministrazione. Anno 2009. Milioni di euro.</t>
  </si>
  <si>
    <t>INDICE DEGLI ALLEGATI</t>
  </si>
  <si>
    <t>LA SPESA DELLE AMMINISTRAZIONI CENTRALI DELLO STATO</t>
  </si>
  <si>
    <t>Classificazione economica della spesa per trasferimenti</t>
  </si>
  <si>
    <t>Classificazione economica della spesa</t>
  </si>
  <si>
    <t>TITOLO I - SPESE CORRENTI
(a)</t>
  </si>
  <si>
    <t>TITOLO II - SPESE IN CONTO CAPITALE
(b)</t>
  </si>
  <si>
    <t>Spesa finale
(a)+(b)</t>
  </si>
  <si>
    <t xml:space="preserve">TITOLO III - RIMBORSO PASSIVITA' FINANZIARIE
(c) </t>
  </si>
  <si>
    <t xml:space="preserve">Totale complessivo
(a)+(b)+(c) </t>
  </si>
  <si>
    <t>RISORSE PROPRIE UE</t>
  </si>
  <si>
    <t>Misure di spesa</t>
  </si>
  <si>
    <t>Tavola 2.3 - Stanziamenti definitivi di competenza, impegni, pagamenti in conto competenza per Missione. Anni 2007-2009. Composizione percentuale.</t>
  </si>
  <si>
    <t>Impegni/stanziamenti 
definitivi*100</t>
  </si>
  <si>
    <t>Pagamenti totali/massa
spendibile (a)*100</t>
  </si>
  <si>
    <t>Pagamenti in conto 
residui/residui iniziali (b)*100</t>
  </si>
  <si>
    <t>Pagamenti in conto 
competenza/impegni *100</t>
  </si>
  <si>
    <t>Smaltimento degli impegni 
nell'anno di competenza</t>
  </si>
  <si>
    <t>segue Tavola 2.7 - Stanziamenti definitivi di competenza e impegni per Missione e Amministrazione. Anno 2009. Milioni di euro.</t>
  </si>
  <si>
    <t>La tavola presenta per l'anno 2009 alcune misure di spesa della gestione di competenza per Missione e Amministrazione centrale dello Stato. Sono presentati gli stanziamenti definitivi di competenza e gli impegni in milioni di euro per il totale complessivo della spesa (Titolo I + Titolo II + Titolo III).</t>
  </si>
  <si>
    <t>La tavola presenta per l'anno 2009 alcune misure di spesa della gestione di cassa per Missione e Amministrazione centrale dello Stato. Sono presentati gli stanziamenti definitivi di cassa, i pagamenti totali e in conto competenza in milioni di euro per il totale complessivo della spesa (Titolo I + Titolo II + Titolo III).</t>
  </si>
  <si>
    <t>segue Tavola 2.8 - Stanziamenti definitivi di cassa, pagamenti totali e in conto competenza per Missione e Amministrazione. Anno 2009. Milioni di euro.</t>
  </si>
  <si>
    <t>Tavola 2.9 - Stanziamenti definitivi di competenza e impegni per Amministrazione e Categoria economica. Anno 2009. Milioni di euro.</t>
  </si>
  <si>
    <t>segue Tavola 2.9 - Stanziamenti definitivi di competenza e impegni per Amministrazione e Categoria economica. Anno 2009. Milioni di euro.</t>
  </si>
  <si>
    <t>segue Tavola 2.10 - Stanziamenti definitivi di cassa, pagamenti totali e pagamenti in conto competenza per  Amministrazione e Categoria economica. Anno 2009. Milioni di euro.</t>
  </si>
  <si>
    <t>segue Tavola 2.11 - Stanziamenti definitivi di competenza e impegni per Missione e Categoria economica. Anno 2009. Milioni di euro.</t>
  </si>
  <si>
    <t>segue Tavola 2.12 - Stanziamenti definitivi di cassa, pagamenti totali e in conto competenza per Missione e Categoria economica. Anno 2009. Milioni di euro.</t>
  </si>
  <si>
    <t xml:space="preserve">Tavola 2.13 - Spesa per trasferimenti: Stanziamenti definitivi di competenza e impegni per Missione e Categoria economica. Anno 2009. Milioni di euro. </t>
  </si>
  <si>
    <t xml:space="preserve">segue Tavola 2.13 - Spesa per trasferimenti: Stanziamenti definitivi di competenza e impegni 
per Missione e Categoria economica. Anno 2009. Milioni di euro. </t>
  </si>
  <si>
    <r>
      <t xml:space="preserve">La tavola presenta per l'anno 2009 il dettaglio della spesa destinata ai trasferimenti per alcune misure di spesa della gestione di competenza per Missione e Categoria economica per il complesso delle Amministrazioni centrali dello Stato. Sono presentati gli stanziamenti definitivi di competenza e gli impegni in milioni di euro. Le categorie economiche di II e III livello del Bilancio dello Stato, a seconda della necessità di analisi, sono state in parte aggregate per semplicità di esposizione secondo la seguente modalità (vedi anche Allegato 4):
</t>
    </r>
    <r>
      <rPr>
        <b/>
        <sz val="12"/>
        <color indexed="8"/>
        <rFont val="Calibri"/>
        <family val="2"/>
      </rPr>
      <t>TOTALE TRASFERIMENTI CORRENTI</t>
    </r>
    <r>
      <rPr>
        <sz val="12"/>
        <color indexed="8"/>
        <rFont val="Calibri"/>
        <family val="2"/>
      </rPr>
      <t xml:space="preserve"> = trasferimenti correnti a amministrazioni centrali + trasferimenti correnti a amministrazioni locali + trasferimenti correnti a enti di previdenza + trasferimenti correnti a famiglie e istituzioni sociali private + trasferimenti correnti a imprese + </t>
    </r>
    <r>
      <rPr>
        <b/>
        <sz val="12"/>
        <color indexed="8"/>
        <rFont val="Calibri"/>
        <family val="2"/>
      </rPr>
      <t>TRASFERIMENTI CORRENTI ALL'ESTERO</t>
    </r>
    <r>
      <rPr>
        <sz val="12"/>
        <color indexed="8"/>
        <rFont val="Calibri"/>
        <family val="2"/>
      </rPr>
      <t xml:space="preserve">
</t>
    </r>
    <r>
      <rPr>
        <b/>
        <sz val="12"/>
        <color indexed="8"/>
        <rFont val="Calibri"/>
        <family val="2"/>
      </rPr>
      <t>TRASFERIMENTI CORRENTI ALL'ESTERO</t>
    </r>
    <r>
      <rPr>
        <sz val="12"/>
        <color indexed="8"/>
        <rFont val="Calibri"/>
        <family val="2"/>
      </rPr>
      <t xml:space="preserve"> = trasferimenti correnti a estero + risorse proprie UE
</t>
    </r>
    <r>
      <rPr>
        <b/>
        <sz val="12"/>
        <color indexed="8"/>
        <rFont val="Calibri"/>
        <family val="2"/>
      </rPr>
      <t xml:space="preserve">TOTALE TRASFERIMENTI IN CONTO CAPITALE </t>
    </r>
    <r>
      <rPr>
        <sz val="12"/>
        <color indexed="8"/>
        <rFont val="Calibri"/>
        <family val="2"/>
      </rPr>
      <t xml:space="preserve">= </t>
    </r>
    <r>
      <rPr>
        <b/>
        <sz val="12"/>
        <color indexed="8"/>
        <rFont val="Calibri"/>
        <family val="2"/>
      </rPr>
      <t xml:space="preserve">CONTRIBUTI AGLI INVESTIMENTI </t>
    </r>
    <r>
      <rPr>
        <sz val="12"/>
        <color indexed="8"/>
        <rFont val="Calibri"/>
        <family val="2"/>
      </rPr>
      <t xml:space="preserve">+ </t>
    </r>
    <r>
      <rPr>
        <b/>
        <sz val="12"/>
        <color indexed="8"/>
        <rFont val="Calibri"/>
        <family val="2"/>
      </rPr>
      <t>ALTRI TRASFERIMENTI IN CONTO CAPITALE</t>
    </r>
    <r>
      <rPr>
        <sz val="12"/>
        <color indexed="8"/>
        <rFont val="Calibri"/>
        <family val="2"/>
      </rPr>
      <t xml:space="preserve">
</t>
    </r>
    <r>
      <rPr>
        <b/>
        <sz val="12"/>
        <color indexed="8"/>
        <rFont val="Calibri"/>
        <family val="2"/>
      </rPr>
      <t xml:space="preserve">CONTRIBUTI AGLI INVESTIMENTI </t>
    </r>
    <r>
      <rPr>
        <sz val="12"/>
        <color indexed="8"/>
        <rFont val="Calibri"/>
        <family val="2"/>
      </rPr>
      <t xml:space="preserve">= contributi agli investimenti a amministrazioni centrali + contributi agli investimenti a amministrazioni locali + contributi agli investimenti a enti di previdenza e assistenza sociale + contributi agli investimenti ad imprese + contributi  agli investimenti a famiglie e istituzioni sociali private +  contributi agli investimento a estero
</t>
    </r>
    <r>
      <rPr>
        <b/>
        <sz val="12"/>
        <color indexed="8"/>
        <rFont val="Calibri"/>
        <family val="2"/>
      </rPr>
      <t xml:space="preserve">ALTRI TRASFERIMENTI IN CONTO CAPITALE </t>
    </r>
    <r>
      <rPr>
        <sz val="12"/>
        <color indexed="8"/>
        <rFont val="Calibri"/>
        <family val="2"/>
      </rPr>
      <t>= altri trasferimenti in conto capitale a amministrazioni pubbliche + altri trasferimenti in conto capitale a imprese + altri trasferimenti in conto capitale a famiglie e istituzioni sociali private + altri trasferimenti in conto capitale</t>
    </r>
  </si>
  <si>
    <r>
      <t xml:space="preserve">La tavola presenta per l'anno 2009 il dettaglio della spesa destinata ai trasferimenti per alcune misure di spesa della gestione di cassa per Missione e Categoria economica per il complesso delle Amministrazioni centrali dello Stato. Sono presentati gli stanziamenti definitivi di cassa, i pagamenti totali e in conto competenza in milioni di euro. Le categorie economiche di II e III livello del Bilancio dello Stato, a seconda della necessità di analisi, sono state in parte aggregate per semplicità di esposizione secondo la seguente modalità (vedi anche Allegato 4):
</t>
    </r>
    <r>
      <rPr>
        <b/>
        <sz val="12"/>
        <color indexed="8"/>
        <rFont val="Calibri"/>
        <family val="2"/>
      </rPr>
      <t>TOTALE TRASFERIMENTI CORRENTI</t>
    </r>
    <r>
      <rPr>
        <sz val="12"/>
        <color indexed="8"/>
        <rFont val="Calibri"/>
        <family val="2"/>
      </rPr>
      <t xml:space="preserve"> = trasferimenti correnti a amministrazioni centrali + trasferimenti correnti a amministrazioni locali + trasferimenti correnti a enti di previdenza + trasferimenti correnti a famiglie e istituzioni sociali private + trasferimenti correnti a imprese +</t>
    </r>
    <r>
      <rPr>
        <b/>
        <sz val="12"/>
        <color indexed="8"/>
        <rFont val="Calibri"/>
        <family val="2"/>
      </rPr>
      <t xml:space="preserve"> TRASFERIMENTI CORRENTI ALL'ESTERO</t>
    </r>
    <r>
      <rPr>
        <sz val="12"/>
        <color indexed="8"/>
        <rFont val="Calibri"/>
        <family val="2"/>
      </rPr>
      <t xml:space="preserve">
</t>
    </r>
    <r>
      <rPr>
        <b/>
        <sz val="12"/>
        <color indexed="8"/>
        <rFont val="Calibri"/>
        <family val="2"/>
      </rPr>
      <t>TRASFERIMENTI CORRENTI ALL'ESTERO</t>
    </r>
    <r>
      <rPr>
        <sz val="12"/>
        <color indexed="8"/>
        <rFont val="Calibri"/>
        <family val="2"/>
      </rPr>
      <t xml:space="preserve"> = trasferimenti correnti a estero + risorse proprie UE
</t>
    </r>
    <r>
      <rPr>
        <b/>
        <sz val="12"/>
        <color indexed="8"/>
        <rFont val="Calibri"/>
        <family val="2"/>
      </rPr>
      <t>TOTALE TRASFERIMENTI IN CONTO CAPITALE</t>
    </r>
    <r>
      <rPr>
        <sz val="12"/>
        <color indexed="8"/>
        <rFont val="Calibri"/>
        <family val="2"/>
      </rPr>
      <t xml:space="preserve"> =</t>
    </r>
    <r>
      <rPr>
        <b/>
        <sz val="12"/>
        <color indexed="8"/>
        <rFont val="Calibri"/>
        <family val="2"/>
      </rPr>
      <t xml:space="preserve"> CONTRIBUTI AGLI INVESTIMENTI </t>
    </r>
    <r>
      <rPr>
        <sz val="12"/>
        <color indexed="8"/>
        <rFont val="Calibri"/>
        <family val="2"/>
      </rPr>
      <t xml:space="preserve">+ </t>
    </r>
    <r>
      <rPr>
        <b/>
        <sz val="12"/>
        <color indexed="8"/>
        <rFont val="Calibri"/>
        <family val="2"/>
      </rPr>
      <t>ALTRI TRASFERIMENTI IN CONTO CAPITALE</t>
    </r>
    <r>
      <rPr>
        <sz val="12"/>
        <color indexed="8"/>
        <rFont val="Calibri"/>
        <family val="2"/>
      </rPr>
      <t xml:space="preserve">
</t>
    </r>
    <r>
      <rPr>
        <b/>
        <sz val="12"/>
        <color indexed="8"/>
        <rFont val="Calibri"/>
        <family val="2"/>
      </rPr>
      <t>CONTRIBUTI AGLI INVESTIMENTI</t>
    </r>
    <r>
      <rPr>
        <sz val="12"/>
        <color indexed="8"/>
        <rFont val="Calibri"/>
        <family val="2"/>
      </rPr>
      <t xml:space="preserve"> = contributi agli investimenti a amministrazioni centrali + contributi agli investimenti a amministrazioni locali + contributi agli investimenti a enti di previdenza e assistenza sociale + contributi agli investimenti ad imprese + contributi  agli investimenti a famiglie e istituzioni sociali private +  contributi agli investimento a estero
</t>
    </r>
    <r>
      <rPr>
        <b/>
        <sz val="12"/>
        <color indexed="8"/>
        <rFont val="Calibri"/>
        <family val="2"/>
      </rPr>
      <t>ALTRI TRASFERIMENTI IN CONTO CAPITALE</t>
    </r>
    <r>
      <rPr>
        <sz val="12"/>
        <color indexed="8"/>
        <rFont val="Calibri"/>
        <family val="2"/>
      </rPr>
      <t xml:space="preserve"> = altri trasferimenti in conto capitale a amministrazioni pubbliche + altri trasferimenti in conto capitale a imprese + altri trasferimenti in conto capitale a famiglie e istituzioni sociali private + altri trasferimenti in conto capitale</t>
    </r>
  </si>
  <si>
    <r>
      <t xml:space="preserve">La tavola presenta per l'anno 2009 il dettaglio della spesa destinata ai trasferimenti per alcune misure di spesa della gestione di competenza per Missione e Categoria economica per il complesso delle Amministrazioni centrali dello Stato. E' presentata l'incidenza percentuale sulla spesa complessiva (Titolo I + Titolo II + Titolo III) degli stanziamenti definitivi di competenza e degli impegni. Le categorie economiche di II e III livello del Bilancio dello Stato, a seconda della necessità di analisi, sono state in parte aggregate per semplicità di esposizione secondo la seguente modalità (vedi anche Allegato 4):
</t>
    </r>
    <r>
      <rPr>
        <b/>
        <sz val="12"/>
        <color indexed="8"/>
        <rFont val="Calibri"/>
        <family val="2"/>
      </rPr>
      <t xml:space="preserve">TOTALE TRASFERIMENTI CORRENTI </t>
    </r>
    <r>
      <rPr>
        <sz val="12"/>
        <color indexed="8"/>
        <rFont val="Calibri"/>
        <family val="2"/>
      </rPr>
      <t xml:space="preserve">= trasferimenti correnti a amministrazioni centrali + trasferimenti correnti a amministrazioni locali + trasferimenti correnti a enti di previdenza + trasferimenti correnti a famiglie e istituzioni sociali private + trasferimenti correnti a imprese + </t>
    </r>
    <r>
      <rPr>
        <b/>
        <sz val="12"/>
        <color indexed="8"/>
        <rFont val="Calibri"/>
        <family val="2"/>
      </rPr>
      <t>TRASFERIMENTI CORRENTI ALL'ESTERO</t>
    </r>
    <r>
      <rPr>
        <sz val="12"/>
        <color indexed="8"/>
        <rFont val="Calibri"/>
        <family val="2"/>
      </rPr>
      <t xml:space="preserve">
</t>
    </r>
    <r>
      <rPr>
        <b/>
        <sz val="12"/>
        <color indexed="8"/>
        <rFont val="Calibri"/>
        <family val="2"/>
      </rPr>
      <t xml:space="preserve">TRASFERIMENTI CORRENTI ALL'ESTERO </t>
    </r>
    <r>
      <rPr>
        <sz val="12"/>
        <color indexed="8"/>
        <rFont val="Calibri"/>
        <family val="2"/>
      </rPr>
      <t xml:space="preserve">= trasferimenti correnti a estero + risorse proprie UE
</t>
    </r>
    <r>
      <rPr>
        <b/>
        <sz val="12"/>
        <color indexed="8"/>
        <rFont val="Calibri"/>
        <family val="2"/>
      </rPr>
      <t>TOTALE TRASFERIMENTI IN CONTO CAPITALE</t>
    </r>
    <r>
      <rPr>
        <sz val="12"/>
        <color indexed="8"/>
        <rFont val="Calibri"/>
        <family val="2"/>
      </rPr>
      <t xml:space="preserve"> = </t>
    </r>
    <r>
      <rPr>
        <b/>
        <sz val="12"/>
        <color indexed="8"/>
        <rFont val="Calibri"/>
        <family val="2"/>
      </rPr>
      <t>CONTRIBUTI AGLI INVESTIMENTI</t>
    </r>
    <r>
      <rPr>
        <sz val="12"/>
        <color indexed="8"/>
        <rFont val="Calibri"/>
        <family val="2"/>
      </rPr>
      <t xml:space="preserve"> +</t>
    </r>
    <r>
      <rPr>
        <b/>
        <sz val="12"/>
        <color indexed="8"/>
        <rFont val="Calibri"/>
        <family val="2"/>
      </rPr>
      <t xml:space="preserve"> ALTRI TRASFERIMENTI IN CONTO CAPITALE</t>
    </r>
    <r>
      <rPr>
        <sz val="12"/>
        <color indexed="8"/>
        <rFont val="Calibri"/>
        <family val="2"/>
      </rPr>
      <t xml:space="preserve">
</t>
    </r>
    <r>
      <rPr>
        <b/>
        <sz val="12"/>
        <color indexed="8"/>
        <rFont val="Calibri"/>
        <family val="2"/>
      </rPr>
      <t xml:space="preserve">CONTRIBUTI AGLI INVESTIMENTI </t>
    </r>
    <r>
      <rPr>
        <sz val="12"/>
        <color indexed="8"/>
        <rFont val="Calibri"/>
        <family val="2"/>
      </rPr>
      <t xml:space="preserve">= contributi agli investimenti a amministrazioni centrali + contributi agli investimenti a amministrazioni locali + contributi agli investimenti a enti di previdenza e assistenza sociale + contributi agli investimenti ad imprese + contributi  agli investimenti a famiglie e istituzioni sociali private +  contributi agli investimento a estero
</t>
    </r>
    <r>
      <rPr>
        <b/>
        <sz val="12"/>
        <color indexed="8"/>
        <rFont val="Calibri"/>
        <family val="2"/>
      </rPr>
      <t xml:space="preserve">ALTRI TRASFERIMENTI IN CONTO CAPITALE </t>
    </r>
    <r>
      <rPr>
        <sz val="12"/>
        <color indexed="8"/>
        <rFont val="Calibri"/>
        <family val="2"/>
      </rPr>
      <t>= altri trasferimenti in conto capitale a amministrazioni pubbliche + altri trasferimenti in conto capitale a imprese + altri trasferimenti in conto capitale a famiglie e istituzioni sociali private + altri trasferimenti in conto capitale</t>
    </r>
  </si>
  <si>
    <r>
      <t xml:space="preserve">La tavola presenta per l'anno 2009 il dettaglio della spesa destinata ai trasferimenti per alcune misure di spesa della gestione di cassa per Missione e Categoria economica per il complesso delle Amministrazioni centrali dello Stato. E' presentata l'incidenza percentuale sulla spesa complessiva (Titolo I + Titolo II + Titolo III) degli stanziamenti definitivi di cassa, dei pagamenti totali e dei pagamenti in conto competenza. Le categorie economiche di II e III livello del Bilancio dello Stato, a seconda della necessità di analisi, sono state in parte aggregate per semplicità di esposizione secondo la seguente modalità (vedi anche Allegato 4):
</t>
    </r>
    <r>
      <rPr>
        <b/>
        <sz val="12"/>
        <color indexed="8"/>
        <rFont val="Calibri"/>
        <family val="2"/>
      </rPr>
      <t>TOTALE TRASFERIMENTI CORRENTI</t>
    </r>
    <r>
      <rPr>
        <sz val="12"/>
        <color indexed="8"/>
        <rFont val="Calibri"/>
        <family val="2"/>
      </rPr>
      <t xml:space="preserve"> = trasferimenti correnti a amministrazioni centrali + trasferimenti correnti a amministrazioni locali + trasferimenti correnti a enti di previdenza + trasferimenti correnti a famiglie e istituzioni sociali private + trasferimenti correnti a imprese + </t>
    </r>
    <r>
      <rPr>
        <b/>
        <sz val="12"/>
        <color indexed="8"/>
        <rFont val="Calibri"/>
        <family val="2"/>
      </rPr>
      <t>TRASFERIMENTI CORRENTI ALL'ESTERO</t>
    </r>
    <r>
      <rPr>
        <sz val="12"/>
        <color indexed="8"/>
        <rFont val="Calibri"/>
        <family val="2"/>
      </rPr>
      <t xml:space="preserve">
</t>
    </r>
    <r>
      <rPr>
        <b/>
        <sz val="12"/>
        <color indexed="8"/>
        <rFont val="Calibri"/>
        <family val="2"/>
      </rPr>
      <t>TRASFERIMENTI CORRENTI ALL'ESTERO</t>
    </r>
    <r>
      <rPr>
        <sz val="12"/>
        <color indexed="8"/>
        <rFont val="Calibri"/>
        <family val="2"/>
      </rPr>
      <t xml:space="preserve"> = trasferimenti correnti a estero + risorse proprie UE
</t>
    </r>
    <r>
      <rPr>
        <b/>
        <sz val="12"/>
        <color indexed="8"/>
        <rFont val="Calibri"/>
        <family val="2"/>
      </rPr>
      <t>TOTALE TRASFERIMENTI IN CONTO CAPITALE</t>
    </r>
    <r>
      <rPr>
        <sz val="12"/>
        <color indexed="8"/>
        <rFont val="Calibri"/>
        <family val="2"/>
      </rPr>
      <t xml:space="preserve"> =</t>
    </r>
    <r>
      <rPr>
        <b/>
        <sz val="12"/>
        <color indexed="8"/>
        <rFont val="Calibri"/>
        <family val="2"/>
      </rPr>
      <t xml:space="preserve"> CONTRIBUTI AGLI INVESTIMENTI + ALTRI TRASFERIMENTI IN CONTO CAPITALE
</t>
    </r>
    <r>
      <rPr>
        <b/>
        <sz val="12"/>
        <color indexed="8"/>
        <rFont val="Calibri"/>
        <family val="2"/>
      </rPr>
      <t xml:space="preserve">CONTRIBUTI AGLI INVESTIMENTI </t>
    </r>
    <r>
      <rPr>
        <sz val="12"/>
        <color indexed="8"/>
        <rFont val="Calibri"/>
        <family val="2"/>
      </rPr>
      <t xml:space="preserve">= contributi agli investimenti a amministrazioni centrali + contributi agli investimenti a amministrazioni locali + contributi agli investimenti a enti di previdenza e assistenza sociale + contributi agli investimenti ad imprese + contributi  agli investimenti a famiglie e istituzioni sociali private +  contributi agli investimento a estero
</t>
    </r>
    <r>
      <rPr>
        <b/>
        <sz val="12"/>
        <color indexed="8"/>
        <rFont val="Calibri"/>
        <family val="2"/>
      </rPr>
      <t>ALTRI TRASFERIMENTI IN CONTO CAPITALE</t>
    </r>
    <r>
      <rPr>
        <sz val="12"/>
        <color indexed="8"/>
        <rFont val="Calibri"/>
        <family val="2"/>
      </rPr>
      <t xml:space="preserve"> = altri trasferimenti in conto capitale a amministrazioni pubbliche + altri trasferimenti in conto capitale a imprese + altri trasferimenti in conto capitale a famiglie e istituzioni sociali private + altri trasferimenti in conto capitale</t>
    </r>
  </si>
  <si>
    <r>
      <t xml:space="preserve">La tavola presenta per l'anno 2009 e per il complesso delle Amministrazioni centrali dello Stato lo scostamento tra gli stanziamenti iniziali e gli stanziamenti definitivi della la spesa complessiva (Titolo I + Titolo II + Titolo III) per Missione e per tipologia di variazione di bilancio intervenuta. Lo scostamento rappresenta la differenza tra gli stanziamenti definitivi e gli stanziamenti iniziali data dalla somma delle variazioni di assestamento e degli atti amministrativi intervenuti nel corso dell'anno. Questi ultimi possono derivare da autorizzazioni di spesa a seguito di: nuove leggi, reiscrizione di residui passivi, riassegnazione delle entrate, ripartizione di Fondi e variazioni compensative di bilancio tra capitoli di spesa.
In sintesi:
</t>
    </r>
    <r>
      <rPr>
        <b/>
        <i/>
        <sz val="12"/>
        <rFont val="Calibri"/>
        <family val="2"/>
      </rPr>
      <t xml:space="preserve">Stanziamenti definitivi </t>
    </r>
    <r>
      <rPr>
        <i/>
        <sz val="12"/>
        <rFont val="Calibri"/>
        <family val="2"/>
      </rPr>
      <t xml:space="preserve">- </t>
    </r>
    <r>
      <rPr>
        <b/>
        <i/>
        <sz val="12"/>
        <rFont val="Calibri"/>
        <family val="2"/>
      </rPr>
      <t xml:space="preserve">stanziamenti iniziali </t>
    </r>
    <r>
      <rPr>
        <i/>
        <sz val="12"/>
        <rFont val="Calibri"/>
        <family val="2"/>
      </rPr>
      <t>= variazioni di assestamento di bilancio + atti amministrativi</t>
    </r>
    <r>
      <rPr>
        <b/>
        <i/>
        <sz val="12"/>
        <rFont val="Calibri"/>
        <family val="2"/>
      </rPr>
      <t xml:space="preserve">
Atti amministrativi</t>
    </r>
    <r>
      <rPr>
        <i/>
        <sz val="12"/>
        <rFont val="Calibri"/>
        <family val="2"/>
      </rPr>
      <t xml:space="preserve"> = nuove leggi di spesa + reiscrizione dei residui passivi + riassegnazione delle entrate + fondi da ripartire + altre variazioni compensative</t>
    </r>
  </si>
  <si>
    <t>LA SPESA DELLE AMMINISTRAZIONI 
CENTRALI DELLO STATO</t>
  </si>
  <si>
    <t>Tavola 2.17 - Scostamento tra stanziamenti iniziali e stanziamenti definitivi per Missione e per tipologia di variazione di bilancio. Anno 2009. Milioni di euro.</t>
  </si>
  <si>
    <t>Tavola 2.4 - Indicatori gestionali per Missione e Programma. Anni 2007-2009. Valori percentuali.</t>
  </si>
  <si>
    <t>segue Tavola 2.16 - Spesa per trasferimenti: Stanziamenti definitivi di cassa, pagamenti totali e in conto competenza per Missione e Categoria economica. Anno 2009. Incidenza percentuale sul totale della spesa complessiva.</t>
  </si>
  <si>
    <t xml:space="preserve">segue Tavola 2.15 - Spesa per trasferimenti: Stanziamenti definitivi di cassa, pagamenti totali e in conto competenza per Missione e Categoria economica. Anno 2009. Milioni di euro. </t>
  </si>
  <si>
    <t xml:space="preserve">Tavola 2.15 - Spesa per trasferimenti: Stanziamenti definitivi di cassa, pagamenti totali e in conto competenza per Missione e Categoria economica. Anno 2009. Milioni di euro. </t>
  </si>
  <si>
    <t xml:space="preserve">segue Tavola 2.14 - Spesa per trasferimenti: Stanziamenti definitivi di competenza e impegni per Missione e Categoria economica. Anno 2009.
Incidenza percentuale sul totale della spesa complessiva. </t>
  </si>
  <si>
    <t xml:space="preserve">Tavola 2.14 - Spesa per trasferimenti: Stanziamenti definitivi di competenza e impegni per Missione e Categoria economica. Anno 2009. Incidenza percentuale sul totale della spesa complessiva. </t>
  </si>
  <si>
    <t>Nota bene:</t>
  </si>
  <si>
    <t>Note e segni convenzionali</t>
  </si>
  <si>
    <t>Le composizioni percentuali sono arrotondate automaticamente alla seconda cifra decimale. Il totale dei valori percentuali così calcolati può risultare non uguale a 100.</t>
  </si>
  <si>
    <t>I dati riportati nel presente volume sono tutti valori assoluti in milioni di euro, salvo diversa specificazione.</t>
  </si>
  <si>
    <t xml:space="preserve"> - Trattino “-“: il fenomeno non esiste o presenta valore nullo</t>
  </si>
  <si>
    <t xml:space="preserve"> - Cella vuota “ “: nel caso di rapporti il cui denominatore è nullo</t>
  </si>
  <si>
    <t>Nelle tavole sono utilizzati i seguenti segni convenzionali:</t>
  </si>
  <si>
    <t>NOTE ALLE TAVOLE</t>
  </si>
  <si>
    <t>Tavola 2.5 - Residui iniziali, stanziamenti iniziali e definitivi di competenza, impegni, pagamenti totali e in conto competenza per Titolo e Categoria economica. Anni 2007-2009. Milioni di euro.</t>
  </si>
  <si>
    <t xml:space="preserve">segue Tavola 2.13 - Spesa per trasferimenti: Stanziamenti definitivi di competenza e impegni per Missione e Categoria economica. Anno 2009. Milioni di euro. </t>
  </si>
  <si>
    <t>La Ragioneria Generale dello Stato non assume responsabilità per un uso non corretto dei dati o per eventuali analisi e conclusioni tratte dagli utenti.</t>
  </si>
  <si>
    <t>Evoluzione della composizione di Missioni e Programmi (a) delle Amministrazioni centrali dello Stato a Legge di bilancio. Anni 2007-2010</t>
  </si>
  <si>
    <t>Le tavole della "Parte I – Bilancio di previsione" sono state compilate sulla base di estrazioni dal sistema informativo della RGS alla data di chiusura formazione.</t>
  </si>
  <si>
    <t>(a) Cfr. Note alle Tavole</t>
  </si>
  <si>
    <t>Per la ricostruzione di Missioni e programmi cfr. Allegato 1</t>
  </si>
  <si>
    <t>(a) Cfr. Note alle tavole</t>
  </si>
  <si>
    <t>(b) Cfr. Note alle tavole</t>
  </si>
  <si>
    <t>Parte 2 - Bilancio consuntivo</t>
  </si>
  <si>
    <t>Le tavole della "Parte II – Bilancio consuntivo" sono state compilate sulla base di estrazioni dal sistema informativo della RGS alla data di chiusura consuntivo.</t>
  </si>
  <si>
    <t>Allegato 1 - Evoluzione della composizione di Missioni e Programmi delle Amministrazioni centrali dello Stato a Legge di bilancio. Anni 2007-2010</t>
  </si>
  <si>
    <t>Nota bene</t>
  </si>
  <si>
    <t>Bilancio di previsione: 
http://www.rgs.mef.gov.it/VERSIONE-I/Bilancio-d/Bilancio-f/index.asp
Bilancio consuntivo: 
http://www.rgs.mef.gov.it/VERSIONE-I/Bilancio-d/Rendiconto/index.asp</t>
  </si>
  <si>
    <t xml:space="preserve">I dati forniti nei fogli elettronici sono estratti dal sistema informativo della RGS. I dati si riferiscono alla data di estrazione e possono, pertanto, subire lievi modifiche nel corso del tempo prima di allinearsi ai documenti ufficiali. La documentazione ufficiale sul bilancio dello Stato proposta dal Ministro dell’economia e delle finanze al Parlamento è disponibile sul sito MEF/RGS ai seguenti indirizzi:
</t>
  </si>
  <si>
    <t xml:space="preserve">(b) Per la ricostruzione di Missioni e programmi cfr. Allegato 1 </t>
  </si>
  <si>
    <t>(a) Massa spendibile = Stanziamenti definitivi + residui iniziali. Cfr. Note alle tavole.</t>
  </si>
  <si>
    <t>(a) Massa spendibile = Stanziamenti definitivi + residui iniziali. Cfr. note alle tavole.</t>
  </si>
  <si>
    <t>La tavola presenta la serie storica per il periodo 2000-2009 delle principali misure di spesa per Titolo (primo livello della classificazione economica) per il complesso delle Amministrazioni centrali dello Stato.
La tavola presenta stanziamenti definitivi di competenza, impegni, stanziamenti definitivi di cassa, pagamenti totali e pagamenti in conto competenza in milioni di euro per:
- il Titolo I corrispondente alle spese correnti;
- il Titolo II corrispondente alle spese in conto capitale;
- il Titolo III corrispondente al rimborso di passività finanziarie;
- la spesa finale rappresentata dalla spesa complessiva al netto del rimborso di passività finanziarie (Titolo I + Titolo II);
- e il totale complessivo calcolato come somma dei tre Titoli (Spesa finale + Titolo III).
Gli importi presentati per gli anni 2000 e 2001 sono valori in lire convertiti in euro.</t>
  </si>
  <si>
    <t>La tavola presenta per il periodo 2007-2009 le principali misure di spesa per Missione e Programma per il complesso delle Amministrazioni centrali dello Stato. Sono presentati residui iniziali, stanziamenti iniziali e definitivi di competenza, impegni, pagamenti totali e pagamenti in conto competenza in milioni di euro per il totale complessivo della spesa (Titolo I + Titolo II + Titolo III).
I residui iniziali di ogni anno si modificano in corso d'anno a causa di economie e/o maggiori spese, perenzioni e prescrizioni, oltre che per effetto dei pagamenti in conto residui; risulta quindi non possibile calcolare i residui iniziali di ogni anno a partire dai soli dati presentati in tavola per l'anno precedente (la tavola presenta le sole modifiche dovute ai pagamenti in conto residui non dando informazioni sulle altre variazioni che possono intervenire nel corso dell'anno). I pagamenti in conto residui rappresentano la differenza tra i pagamenti totali e i pagamenti in conto competenza.
Nel corso degli anni i programmi di spesa hanno subito modifiche in termini di denominazione e/o contenuto, oltre che in termini di numerosità; le revisioni sono intervenute attraverso modifica della denominazione, accorpamenti e/o scorpori con conseguente soppressione e/o creazione di programmi (si veda Allegato 1 per il dettaglio). I dati presentati per gli anni 2007 e 2008 sono il frutto di una ricostruzione all'indietro, ove possibile, con riferimento all’elenco dei programmi adottato ai fini della Legge di bilancio 2009. Nel caso di accorpamenti si è proceduto a ricostruire all'indietro aggregando i programmi interessati; nel caso di scorpori si è proceduto a spaccare i programmi del 2007 e del 2008 secondo la nuova composizione percentuale presentata dai programmi di spesa del 2009. La spesa per Programma può aver subito modifiche anche a seguito di accorpamenti e/o scorpori tra Ministeri (si veda Allegato 2 per il dettaglio).</t>
  </si>
  <si>
    <t>La tavola presenta per il periodo 2007-2009 la composizione percentuale per Missione di alcune misure di spesa per il complesso delle Amministrazioni centrali dello Stato. Sono presentate le incidenze percentuali sul totale complessivo della spesa (Titolo I + Titolo II +Titolo III) degli stanziamenti definitivi di competenza, degli impegni e dei pagamenti in conto competenza. Nel corso degli anni i programmi di spesa hanno subito modifiche in termini di denominazione e/o contenuto, oltre che in termini di numerosità; le revisioni sono intervenute attraverso modifica della denominazione, accorpamenti e/o scorpori con conseguente soppressione e/o creazione di programmi (si veda Allegato 1 per il dettaglio). I dati presentati per gli anni 2007 e 2008 sono il frutto di una ricostruzione all'indietro, ove possibile, con riferimento all’elenco dei programmi adottato ai fini della Legge di bilancio 2009. La struttura della spesa per Programma può aver subito modifiche anche a seguito di accorpamenti e/o scorpori tra Ministeri (si veda Allegato 2 per il dettaglio).</t>
  </si>
  <si>
    <t>La tavola presenta per il periodo 2007-2009 alcuni indicatori gestionali per Missione e Programma per il complesso delle Amministrazioni centrali dello Stato calcolati sulla base delle misure di spesa presentate nella tavola 2.2 (vedi anche nota alla tavola 2.2). Sono forniti indicatori di:
1) capacità di impegno = (Impegni/stanziamenti definitivi)*100 per misurare la capacità dell'amministrazione ad assumere impegni nell'anno corrente;
2) capacità di spesa complessiva = (Pagamenti totale/massa spendibile)*100, dove per massa spendibile si intende la somma degli stanziamenti definitivi e dei residui iniziali, per misurare la capacità dell'amministrazione di far fronte agli impegni correnti e passati attraverso i pagamenti nell'anno corrente;
3) smaltimento dei residui = (Pagamenti in conto residui/residui iniziali)*100 per misurare la capacità dell'amministrazione di assolvere agli impegni passati attraverso i pagamenti nell'anno corrente;
4) smaltimento degli impegni nell'anno di competenza = (Pagamenti in conto competenza/Impegni)*100 per misurare la capacità dell'amministrazione di assolvere agli impegni correnti nell'anno corrente.
L’indicatore 4) assume valori compresi tra 0 e 100, mentre gli altri indicatori in particolari situazioni gestionali assumono anche valori superiori a 100. Ciò deriva dal fatto che nello stesso esercizio finanziario possono presentarsi pagamenti in conto residui superiori ai residui iniziali registrati in bilancio, per effetto di modifiche intervenute sui residui nel corso dell’anno a seguito di variazioni di bilancio che hanno comportato compensazioni tra programmi (è il caso ad esempio, dei Fondi da ripartire che assegnano risorse in conto residui, come il Fondo unico di amministrazione destinato alle spese di personale e il Fondo per le aree sottoutilizzate, oltre che per altre variazioni compensative tra capitoli che possono interessare diversi programmi). Lo stesso può accadere a seguito di modifica dell’assegnazione dei capitoli di spesa tra le amministrazioni e conseguentemente tra i programmi nel caso di accorpamenti e/o scorpori tra amministrazioni. Nel caso dell’indicatore 1), invece, si hanno valori superiori a 100 nel caso in cui si verifichino eccedenze di impegno per cui gli impegni risultano essere superiori agli stanziamenti definitivi.
Si ricorda inoltre che gli indicatori sono calcolati a partire da dati per gli anni 2007 e 2008 ricostruiti all'indietro, ove possibile, con riferimento all’elenco dei programmi adottato ai fini della Legge di Bilancio 2009 per tener conto delle modifiche intervenute nella struttura per Missione e Programma.</t>
  </si>
  <si>
    <t xml:space="preserve">La tavola presenta per il periodo 2007-2009 la composizione percentuale per Titolo e Categoria economica di alcune misure di spesa per il complesso delle Amministrazioni centrali dello Stato. Sono presentati residui iniziali, stanziamenti iniziali e definitivi di competenza, impegni, pagamenti totali e pagamenti in conto competenza in milioni di euro per la spesa finale (Titolo I + Titolo II) e per il totale complessivo della spesa (spesa finale + Titolo III).
I residui iniziali di ogni anno si modificano in corso d'anno a causa di economie e/o maggiori spese, perenzioni e prescrizioni, oltre che per effetto dei pagamenti in conto residui; non è quindi possibile calcolare i residui di ogni anno a partire dai soli dati presentati in tavola per l'anno precedente (la tavola presenta le sole modifiche dovute ai pagamenti in conto residui non dando informazioni sulle altre variazioni che possono intervenire nel corso dell'anno). I pagamenti in conto residui rappresentano la differenza tra i pagamenti totali e i pagamenti in conto competenza.
I dati sono presentati al primo livello della categoria economica ad esclusione dei TRASFERIMENTI CORRENTI A AMMINISTRAZIONI PUBBLICHE e dei CONTRIBUTI AGLI INVESTIMENTI per i quali, al fine di fornire una migliore rappresentazione dei sottosettori delle amministrazioni pubbliche percettori, si fornisce il dettaglio al secondo e/o al terzo livello della classificazione economica.
</t>
  </si>
  <si>
    <t>La tavola presenta per il periodo 2007-2009 alcuni indicatori gestionali per Titolo e categoria economica per il complesso delle Amministrazioni centrali dello Stato calcolati sulla base delle misure di spesa presentate nella tavola 2.4 (vedi anche nota alla tavola 2.4). Sono forniti indicatori di:
1) capacità di impegno = (Impegni/stanziamenti definitivi)*100 per misurare la capacità dell'amministrazione ad assumere impegni nell'anno corrente;
2) capacità di spesa complessiva = (Pagamenti totale/massa spendibile)*100, dove per massa spendibile si intende la somma degli stanziamenti definitivi e dei residui iniziali, per misurare la capacità dell'amministrazione di far fronte agli impegni correnti e passati attraverso i pagamenti nell'anno corrente;3) smaltimento dei residui = (Pagamenti in conto residui/residui iniziali)*100 per misurare la capacità dell'amministrazione di assolvere agli impegni passati attraverso i pagamenti nell'anno corrente;
4) smaltimento degli impegni nell'anno di competenza = (Pagamenti in conto competenza/Impegni)*100 per misurare la capacità dell'amministrazione di assolvere agli impegni correnti nell'anno corrente.
L’indicatore 4) assume valori compresi tra 0 e 100, mentre gli altri indicatori in particolari situazioni gestionali assumono anche valori superiori a 100. Ciò deriva dal fatto che nello stesso esercizio finanziario possono presentarsi pagamenti in conto residui superiori ai residui iniziali registrati in bilancio, per effetto di modifiche intervenute sui residui nel corso dell’anno a seguito di variazioni di bilancio che hanno comportato compensazioni tra categorie economiche (è il caso ad esempio, dei Fondi da ripartire che assegnano risorse in conto residui, come il Fondo unico di amministrazione destinato alle spese di personale e il Fondo per le aree sottoutilizzate, oltre che per altre variazioni compensative tra capitoli che possono interessare diverse categorie economiche). Nel caso dell’indicatore 1), invece, si hanno valori superiori a 100 nel caso in cui si verifichino eccedenze di impegno per cui gli impegni risultano essere superiori agli stanziamenti definitivi.</t>
  </si>
  <si>
    <r>
      <t xml:space="preserve">La tavola presenta per l'anno 2009 alcune misure di spesa della gestione di competenza per Amministrazione centrale dello Stato e per Categoria economica. Sono presentati gli stanziamenti definitivi di competenza e gli impegni in milioni di euro per il totale complessivo della spesa (Titolo I + Titolo II + Titolo III).
Le categorie economiche di I livello del Bilancio dello Stato sono state in parte aggregate per semplicità di esposizione secondo la seguente modalità (vedi anche Allegato 3):
</t>
    </r>
    <r>
      <rPr>
        <b/>
        <sz val="12"/>
        <color indexed="8"/>
        <rFont val="Calibri"/>
        <family val="2"/>
      </rPr>
      <t xml:space="preserve">REDDITI DA LAVORO DIPENDENTE </t>
    </r>
    <r>
      <rPr>
        <sz val="12"/>
        <color indexed="8"/>
        <rFont val="Calibri"/>
        <family val="2"/>
      </rPr>
      <t xml:space="preserve">= Redditi da lavoro dipendente
</t>
    </r>
    <r>
      <rPr>
        <b/>
        <sz val="12"/>
        <color indexed="8"/>
        <rFont val="Calibri"/>
        <family val="2"/>
      </rPr>
      <t>CONSUMI INTERMEDI</t>
    </r>
    <r>
      <rPr>
        <sz val="12"/>
        <color indexed="8"/>
        <rFont val="Calibri"/>
        <family val="2"/>
      </rPr>
      <t xml:space="preserve"> = Consumi intermedi
</t>
    </r>
    <r>
      <rPr>
        <b/>
        <sz val="12"/>
        <color indexed="8"/>
        <rFont val="Calibri"/>
        <family val="2"/>
      </rPr>
      <t>IMPOSTE PAGATE SULLA PRODUZIONE</t>
    </r>
    <r>
      <rPr>
        <sz val="12"/>
        <color indexed="8"/>
        <rFont val="Calibri"/>
        <family val="2"/>
      </rPr>
      <t xml:space="preserve"> = Imposte sulla produzione
</t>
    </r>
    <r>
      <rPr>
        <b/>
        <sz val="12"/>
        <color indexed="8"/>
        <rFont val="Calibri"/>
        <family val="2"/>
      </rPr>
      <t>TRASFERIMENTI</t>
    </r>
    <r>
      <rPr>
        <sz val="12"/>
        <color indexed="8"/>
        <rFont val="Calibri"/>
        <family val="2"/>
      </rPr>
      <t xml:space="preserve"> = Trasferimenti correnti ad Amministrazioni pubbliche + Trasferimenti correnti a famiglie e istituzioni sociali private + Trasferimenti correnti a imprese + Trasferimenti correnti a estero + Risorse proprie UE
</t>
    </r>
    <r>
      <rPr>
        <b/>
        <sz val="12"/>
        <color indexed="8"/>
        <rFont val="Calibri"/>
        <family val="2"/>
      </rPr>
      <t>INTERESSI PASSIVI E REDDITI DA CAPITALE</t>
    </r>
    <r>
      <rPr>
        <sz val="12"/>
        <color indexed="8"/>
        <rFont val="Calibri"/>
        <family val="2"/>
      </rPr>
      <t xml:space="preserve"> = Interessi passivi e redditi da capitale
</t>
    </r>
    <r>
      <rPr>
        <b/>
        <sz val="12"/>
        <color indexed="8"/>
        <rFont val="Calibri"/>
        <family val="2"/>
      </rPr>
      <t>ALTRO</t>
    </r>
    <r>
      <rPr>
        <sz val="12"/>
        <color indexed="8"/>
        <rFont val="Calibri"/>
        <family val="2"/>
      </rPr>
      <t xml:space="preserve"> = Poste correttive e compensative + Ammortamenti + Altre uscite correnti
</t>
    </r>
    <r>
      <rPr>
        <b/>
        <sz val="12"/>
        <color indexed="8"/>
        <rFont val="Calibri"/>
        <family val="2"/>
      </rPr>
      <t>TOTALE SPESE CORRENTI</t>
    </r>
    <r>
      <rPr>
        <sz val="12"/>
        <color indexed="8"/>
        <rFont val="Calibri"/>
        <family val="2"/>
      </rPr>
      <t xml:space="preserve"> = Titolo I
</t>
    </r>
    <r>
      <rPr>
        <b/>
        <sz val="12"/>
        <color indexed="8"/>
        <rFont val="Calibri"/>
        <family val="2"/>
      </rPr>
      <t xml:space="preserve">INVESTIMENTI FISSI LORDI E ACQUISTI DI TERRENI </t>
    </r>
    <r>
      <rPr>
        <sz val="12"/>
        <color indexed="8"/>
        <rFont val="Calibri"/>
        <family val="2"/>
      </rPr>
      <t xml:space="preserve">= Investimenti fissi lordi e acquisti di terreni
</t>
    </r>
    <r>
      <rPr>
        <b/>
        <sz val="12"/>
        <color indexed="8"/>
        <rFont val="Calibri"/>
        <family val="2"/>
      </rPr>
      <t xml:space="preserve">CONTRIBUTI AGLI INVESTIMENTI </t>
    </r>
    <r>
      <rPr>
        <sz val="12"/>
        <color indexed="8"/>
        <rFont val="Calibri"/>
        <family val="2"/>
      </rPr>
      <t xml:space="preserve">= Contributi agli investimenti + contributi agli investimenti ad imprese + Contributi agli investimenti a famiglie e istituzioni sociali private + Contributi agli investimenti a estero
</t>
    </r>
    <r>
      <rPr>
        <b/>
        <sz val="12"/>
        <color indexed="8"/>
        <rFont val="Calibri"/>
        <family val="2"/>
      </rPr>
      <t xml:space="preserve">ALTRO </t>
    </r>
    <r>
      <rPr>
        <sz val="12"/>
        <color indexed="8"/>
        <rFont val="Calibri"/>
        <family val="2"/>
      </rPr>
      <t xml:space="preserve">= Altri trasferimenti in conto capitale + Acquisizioni di attività finanziarie
</t>
    </r>
    <r>
      <rPr>
        <b/>
        <sz val="12"/>
        <color indexed="8"/>
        <rFont val="Calibri"/>
        <family val="2"/>
      </rPr>
      <t>TOTALE SPESE IN CONTO CAPITALE</t>
    </r>
    <r>
      <rPr>
        <sz val="12"/>
        <color indexed="8"/>
        <rFont val="Calibri"/>
        <family val="2"/>
      </rPr>
      <t xml:space="preserve"> = Titolo II 
</t>
    </r>
    <r>
      <rPr>
        <b/>
        <sz val="12"/>
        <color indexed="8"/>
        <rFont val="Calibri"/>
        <family val="2"/>
      </rPr>
      <t>TOTALE RIMBORSO PASSIVITA' FINANZIARIE</t>
    </r>
    <r>
      <rPr>
        <sz val="12"/>
        <color indexed="8"/>
        <rFont val="Calibri"/>
        <family val="2"/>
      </rPr>
      <t xml:space="preserve"> = Titolo III = Rimborso passività finanziarie</t>
    </r>
  </si>
  <si>
    <r>
      <t xml:space="preserve">La tavola presenta per l'anno 2009 alcune misure di spesa della gestione di cassa per Amministrazione centrale dello Stato e per Categoria economica. Sono presentati gli stanziamenti definitivi di cassa, i pagamenti totali e i pagamenti in conto competenza in milioni di euro per il totale complessivo della spesa (Titolo I + Titolo II + Titolo III).
Le categorie economiche di I livello del Bilancio dello Stato sono state in parte aggregate per semplicità di esposizione secondo la seguente modalità (vedi anche Allegato 3):
</t>
    </r>
    <r>
      <rPr>
        <b/>
        <sz val="12"/>
        <color indexed="8"/>
        <rFont val="Calibri"/>
        <family val="2"/>
      </rPr>
      <t xml:space="preserve">REDDITI DA LAVORO DIPENDENTE </t>
    </r>
    <r>
      <rPr>
        <sz val="12"/>
        <color indexed="8"/>
        <rFont val="Calibri"/>
        <family val="2"/>
      </rPr>
      <t xml:space="preserve">= Redditi da lavoro dipendente
</t>
    </r>
    <r>
      <rPr>
        <b/>
        <sz val="12"/>
        <color indexed="8"/>
        <rFont val="Calibri"/>
        <family val="2"/>
      </rPr>
      <t>CONSUMI INTERMEDI</t>
    </r>
    <r>
      <rPr>
        <sz val="12"/>
        <color indexed="8"/>
        <rFont val="Calibri"/>
        <family val="2"/>
      </rPr>
      <t xml:space="preserve"> = Consumi intermedi
</t>
    </r>
    <r>
      <rPr>
        <b/>
        <sz val="12"/>
        <color indexed="8"/>
        <rFont val="Calibri"/>
        <family val="2"/>
      </rPr>
      <t xml:space="preserve">IMPOSTE PAGATE SULLA PRODUZIONE </t>
    </r>
    <r>
      <rPr>
        <sz val="12"/>
        <color indexed="8"/>
        <rFont val="Calibri"/>
        <family val="2"/>
      </rPr>
      <t xml:space="preserve">= Imposte sulla produzione
</t>
    </r>
    <r>
      <rPr>
        <b/>
        <sz val="12"/>
        <color indexed="8"/>
        <rFont val="Calibri"/>
        <family val="2"/>
      </rPr>
      <t xml:space="preserve">TRASFERIMENTI </t>
    </r>
    <r>
      <rPr>
        <sz val="12"/>
        <color indexed="8"/>
        <rFont val="Calibri"/>
        <family val="2"/>
      </rPr>
      <t xml:space="preserve">= Trasferimenti correnti ad Amministrazioni pubbliche + Trasferimenti correnti a famiglie e istituzioni sociali private + Trasferimenti correnti a imprese + Trasferimenti correnti a estero + Risorse proprie UE
</t>
    </r>
    <r>
      <rPr>
        <b/>
        <sz val="12"/>
        <color indexed="8"/>
        <rFont val="Calibri"/>
        <family val="2"/>
      </rPr>
      <t>INTERESSI PASSIVI E REDDITI DA CAPITALE</t>
    </r>
    <r>
      <rPr>
        <sz val="12"/>
        <color indexed="8"/>
        <rFont val="Calibri"/>
        <family val="2"/>
      </rPr>
      <t xml:space="preserve"> = Interessi passivi e redditi da capitale
</t>
    </r>
    <r>
      <rPr>
        <b/>
        <sz val="12"/>
        <color indexed="8"/>
        <rFont val="Calibri"/>
        <family val="2"/>
      </rPr>
      <t>ALTRO</t>
    </r>
    <r>
      <rPr>
        <sz val="12"/>
        <color indexed="8"/>
        <rFont val="Calibri"/>
        <family val="2"/>
      </rPr>
      <t xml:space="preserve"> = Poste correttive e compensative + Ammortamenti + Altre uscite correnti
</t>
    </r>
    <r>
      <rPr>
        <b/>
        <sz val="12"/>
        <color indexed="8"/>
        <rFont val="Calibri"/>
        <family val="2"/>
      </rPr>
      <t>TOTALE SPESE CORRENTI</t>
    </r>
    <r>
      <rPr>
        <sz val="12"/>
        <color indexed="8"/>
        <rFont val="Calibri"/>
        <family val="2"/>
      </rPr>
      <t xml:space="preserve"> = Titolo I
</t>
    </r>
    <r>
      <rPr>
        <b/>
        <sz val="12"/>
        <color indexed="8"/>
        <rFont val="Calibri"/>
        <family val="2"/>
      </rPr>
      <t>INVESTIMENTI FISSI LORDI E ACQUISTI DI TERRENI</t>
    </r>
    <r>
      <rPr>
        <sz val="12"/>
        <color indexed="8"/>
        <rFont val="Calibri"/>
        <family val="2"/>
      </rPr>
      <t xml:space="preserve"> = Investimenti fissi lordi e acquisti di terreni
</t>
    </r>
    <r>
      <rPr>
        <b/>
        <sz val="12"/>
        <color indexed="8"/>
        <rFont val="Calibri"/>
        <family val="2"/>
      </rPr>
      <t>CONTRIBUTI AGLI INVESTIMENTI</t>
    </r>
    <r>
      <rPr>
        <sz val="12"/>
        <color indexed="8"/>
        <rFont val="Calibri"/>
        <family val="2"/>
      </rPr>
      <t xml:space="preserve"> = Contributi agli investimenti + contributi agli investimenti ad imprese + Contributi agli investimenti a famiglie e istituzioni sociali private + Contributi agli investimenti a estero
</t>
    </r>
    <r>
      <rPr>
        <b/>
        <sz val="12"/>
        <color indexed="8"/>
        <rFont val="Calibri"/>
        <family val="2"/>
      </rPr>
      <t>ALTRO</t>
    </r>
    <r>
      <rPr>
        <sz val="12"/>
        <color indexed="8"/>
        <rFont val="Calibri"/>
        <family val="2"/>
      </rPr>
      <t xml:space="preserve"> = Altri trasferimenti in conto capitale + Acquisizioni di attività finanziarie
</t>
    </r>
    <r>
      <rPr>
        <b/>
        <sz val="12"/>
        <color indexed="8"/>
        <rFont val="Calibri"/>
        <family val="2"/>
      </rPr>
      <t xml:space="preserve">TOTALE SPESE IN CONTO CAPITALE </t>
    </r>
    <r>
      <rPr>
        <sz val="12"/>
        <color indexed="8"/>
        <rFont val="Calibri"/>
        <family val="2"/>
      </rPr>
      <t xml:space="preserve">= Titolo II 
</t>
    </r>
    <r>
      <rPr>
        <b/>
        <sz val="12"/>
        <color indexed="8"/>
        <rFont val="Calibri"/>
        <family val="2"/>
      </rPr>
      <t>TOTALE RIMBORSO PASSIVITA' FINANZIARIE</t>
    </r>
    <r>
      <rPr>
        <sz val="12"/>
        <color indexed="8"/>
        <rFont val="Calibri"/>
        <family val="2"/>
      </rPr>
      <t xml:space="preserve"> = Titolo III = Rimborso passività finanziarie</t>
    </r>
  </si>
  <si>
    <r>
      <t xml:space="preserve">La tavola presenta per l'anno 2009 alcune misure di spesa della gestione di competenza per Missione e Categoria economica per il complesso delle Amministrazioni centrali dello Stato. Sono presentati gli stanziamenti definitivi di competenza e gli impegni in milioni di euro per il totale complessivo della spesa (Titolo I + Titolo II + Titolo III).
Le categorie economiche di I livello del Bilancio dello Stato sono state in parte aggregate per semplicità di esposizione secondo la seguente modalità (vedi anche Allegato 3):
</t>
    </r>
    <r>
      <rPr>
        <b/>
        <sz val="12"/>
        <color indexed="8"/>
        <rFont val="Calibri"/>
        <family val="2"/>
      </rPr>
      <t>REDDITI DA LAVORO DIPENDENTE</t>
    </r>
    <r>
      <rPr>
        <sz val="12"/>
        <color indexed="8"/>
        <rFont val="Calibri"/>
        <family val="2"/>
      </rPr>
      <t xml:space="preserve"> = Redditi da lavoro dipendente
</t>
    </r>
    <r>
      <rPr>
        <b/>
        <sz val="12"/>
        <color indexed="8"/>
        <rFont val="Calibri"/>
        <family val="2"/>
      </rPr>
      <t>CONSUMI INTERMEDI</t>
    </r>
    <r>
      <rPr>
        <sz val="12"/>
        <color indexed="8"/>
        <rFont val="Calibri"/>
        <family val="2"/>
      </rPr>
      <t xml:space="preserve"> = Consumi intermedi
</t>
    </r>
    <r>
      <rPr>
        <b/>
        <sz val="12"/>
        <color indexed="8"/>
        <rFont val="Calibri"/>
        <family val="2"/>
      </rPr>
      <t xml:space="preserve">IMPOSTE PAGATE SULLA PRODUZIONE </t>
    </r>
    <r>
      <rPr>
        <sz val="12"/>
        <color indexed="8"/>
        <rFont val="Calibri"/>
        <family val="2"/>
      </rPr>
      <t xml:space="preserve">= Imposte sulla produzione
</t>
    </r>
    <r>
      <rPr>
        <b/>
        <sz val="12"/>
        <color indexed="8"/>
        <rFont val="Calibri"/>
        <family val="2"/>
      </rPr>
      <t xml:space="preserve">TRASFERIMENTI </t>
    </r>
    <r>
      <rPr>
        <sz val="12"/>
        <color indexed="8"/>
        <rFont val="Calibri"/>
        <family val="2"/>
      </rPr>
      <t xml:space="preserve">= Trasferimenti correnti ad Amministrazioni pubbliche + Trasferimenti correnti a famiglie e istituzioni sociali private + Trasferimenti correnti a imprese + Trasferimenti correnti a estero + Risorse proprie UE
</t>
    </r>
    <r>
      <rPr>
        <b/>
        <sz val="12"/>
        <color indexed="8"/>
        <rFont val="Calibri"/>
        <family val="2"/>
      </rPr>
      <t>INTERESSI PASSIVI E REDDITI DA CAPITALE</t>
    </r>
    <r>
      <rPr>
        <sz val="12"/>
        <color indexed="8"/>
        <rFont val="Calibri"/>
        <family val="2"/>
      </rPr>
      <t xml:space="preserve"> = Interessi passivi e redditi da capitale
</t>
    </r>
    <r>
      <rPr>
        <b/>
        <sz val="12"/>
        <color indexed="8"/>
        <rFont val="Calibri"/>
        <family val="2"/>
      </rPr>
      <t xml:space="preserve">ALTRO </t>
    </r>
    <r>
      <rPr>
        <sz val="12"/>
        <color indexed="8"/>
        <rFont val="Calibri"/>
        <family val="2"/>
      </rPr>
      <t xml:space="preserve">= Poste correttive e compensative + Ammortamenti + Altre uscite correnti
</t>
    </r>
    <r>
      <rPr>
        <b/>
        <sz val="12"/>
        <color indexed="8"/>
        <rFont val="Calibri"/>
        <family val="2"/>
      </rPr>
      <t xml:space="preserve">TOTALE SPESE CORRENTI </t>
    </r>
    <r>
      <rPr>
        <sz val="12"/>
        <color indexed="8"/>
        <rFont val="Calibri"/>
        <family val="2"/>
      </rPr>
      <t xml:space="preserve">= Titolo I
</t>
    </r>
    <r>
      <rPr>
        <b/>
        <sz val="12"/>
        <color indexed="8"/>
        <rFont val="Calibri"/>
        <family val="2"/>
      </rPr>
      <t xml:space="preserve">INVESTIMENTI FISSI LORDI E ACQUISTI DI TERRENI </t>
    </r>
    <r>
      <rPr>
        <sz val="12"/>
        <color indexed="8"/>
        <rFont val="Calibri"/>
        <family val="2"/>
      </rPr>
      <t xml:space="preserve">= Investimenti fissi lordi e acquisti di terreni
</t>
    </r>
    <r>
      <rPr>
        <b/>
        <sz val="12"/>
        <color indexed="8"/>
        <rFont val="Calibri"/>
        <family val="2"/>
      </rPr>
      <t>CONTRIBUTI AGLI INVESTIMENTI</t>
    </r>
    <r>
      <rPr>
        <sz val="12"/>
        <color indexed="8"/>
        <rFont val="Calibri"/>
        <family val="2"/>
      </rPr>
      <t xml:space="preserve"> = Contributi agli investimenti + contributi agli investimenti ad imprese + Contributi agli investimenti a famiglie e istituzioni sociali private + Contributi agli investimenti a estero
</t>
    </r>
    <r>
      <rPr>
        <b/>
        <sz val="12"/>
        <color indexed="8"/>
        <rFont val="Calibri"/>
        <family val="2"/>
      </rPr>
      <t xml:space="preserve">ALTRO </t>
    </r>
    <r>
      <rPr>
        <sz val="12"/>
        <color indexed="8"/>
        <rFont val="Calibri"/>
        <family val="2"/>
      </rPr>
      <t xml:space="preserve">= Altri trasferimenti in conto capitale + Acquisizioni di attività finanziarie
</t>
    </r>
    <r>
      <rPr>
        <b/>
        <sz val="12"/>
        <color indexed="8"/>
        <rFont val="Calibri"/>
        <family val="2"/>
      </rPr>
      <t xml:space="preserve">TOTALE SPESE IN CONTO CAPITALE </t>
    </r>
    <r>
      <rPr>
        <sz val="12"/>
        <color indexed="8"/>
        <rFont val="Calibri"/>
        <family val="2"/>
      </rPr>
      <t xml:space="preserve">= Titolo II 
</t>
    </r>
    <r>
      <rPr>
        <b/>
        <sz val="12"/>
        <color indexed="8"/>
        <rFont val="Calibri"/>
        <family val="2"/>
      </rPr>
      <t>TOTALE RIMBORSO PASSIVITA' FINANZIARIE</t>
    </r>
    <r>
      <rPr>
        <sz val="12"/>
        <color indexed="8"/>
        <rFont val="Calibri"/>
        <family val="2"/>
      </rPr>
      <t xml:space="preserve"> = Titolo III = Rimborso passività finanziarie</t>
    </r>
  </si>
  <si>
    <r>
      <t xml:space="preserve">La tavola presenta per l'anno 2009 alcune misure di spesa della gestione di cassa per Missione e Categoria economica per il complesso delle Amministrazioni centrali dello Stato. Sono presentati gli stanziamenti definitivi di cassa, i pagamenti totali e in conto competenza in milioni di euro per il totale complessivo della spesa (Titolo I + Titolo II + Titolo III).
Le categorie economiche di I livello del Bilancio dello Stato sono state in parte aggregate per semplicità di esposizione secondo la seguente modalità (vedi anche Allegato 3):
</t>
    </r>
    <r>
      <rPr>
        <b/>
        <sz val="12"/>
        <color indexed="8"/>
        <rFont val="Calibri"/>
        <family val="2"/>
      </rPr>
      <t xml:space="preserve">REDDITI DA LAVORO DIPENDENTE </t>
    </r>
    <r>
      <rPr>
        <sz val="12"/>
        <color indexed="8"/>
        <rFont val="Calibri"/>
        <family val="2"/>
      </rPr>
      <t xml:space="preserve">= Redditi da lavoro dipendente
</t>
    </r>
    <r>
      <rPr>
        <b/>
        <sz val="12"/>
        <color indexed="8"/>
        <rFont val="Calibri"/>
        <family val="2"/>
      </rPr>
      <t xml:space="preserve">CONSUMI INTERMEDI </t>
    </r>
    <r>
      <rPr>
        <sz val="12"/>
        <color indexed="8"/>
        <rFont val="Calibri"/>
        <family val="2"/>
      </rPr>
      <t xml:space="preserve">= Consumi intermedi
</t>
    </r>
    <r>
      <rPr>
        <b/>
        <sz val="12"/>
        <color indexed="8"/>
        <rFont val="Calibri"/>
        <family val="2"/>
      </rPr>
      <t>IMPOSTE PAGATE SULLA PRODUZIONE</t>
    </r>
    <r>
      <rPr>
        <sz val="12"/>
        <color indexed="8"/>
        <rFont val="Calibri"/>
        <family val="2"/>
      </rPr>
      <t xml:space="preserve"> = Imposte sulla produzione
</t>
    </r>
    <r>
      <rPr>
        <b/>
        <sz val="12"/>
        <color indexed="8"/>
        <rFont val="Calibri"/>
        <family val="2"/>
      </rPr>
      <t xml:space="preserve">TRASFERIMENTI </t>
    </r>
    <r>
      <rPr>
        <sz val="12"/>
        <color indexed="8"/>
        <rFont val="Calibri"/>
        <family val="2"/>
      </rPr>
      <t xml:space="preserve">= Trasferimenti correnti ad Amministrazioni pubbliche + Trasferimenti correnti a famiglie e istituzioni sociali private + Trasferimenti correnti a imprese + Trasferimenti correnti a estero + Risorse proprie UE
</t>
    </r>
    <r>
      <rPr>
        <b/>
        <sz val="12"/>
        <color indexed="8"/>
        <rFont val="Calibri"/>
        <family val="2"/>
      </rPr>
      <t>INTERESSI PASSIVI E REDDITI DA CAPITALE</t>
    </r>
    <r>
      <rPr>
        <sz val="12"/>
        <color indexed="8"/>
        <rFont val="Calibri"/>
        <family val="2"/>
      </rPr>
      <t xml:space="preserve"> = Interessi passivi e redditi da capitale
</t>
    </r>
    <r>
      <rPr>
        <b/>
        <sz val="12"/>
        <color indexed="8"/>
        <rFont val="Calibri"/>
        <family val="2"/>
      </rPr>
      <t>ALTRO</t>
    </r>
    <r>
      <rPr>
        <sz val="12"/>
        <color indexed="8"/>
        <rFont val="Calibri"/>
        <family val="2"/>
      </rPr>
      <t xml:space="preserve"> = Poste correttive e compensative + Ammortamenti + Altre uscite correnti
</t>
    </r>
    <r>
      <rPr>
        <b/>
        <sz val="12"/>
        <color indexed="8"/>
        <rFont val="Calibri"/>
        <family val="2"/>
      </rPr>
      <t>TOTALE SPESE CORRENTI</t>
    </r>
    <r>
      <rPr>
        <sz val="12"/>
        <color indexed="8"/>
        <rFont val="Calibri"/>
        <family val="2"/>
      </rPr>
      <t xml:space="preserve"> = Titolo I
</t>
    </r>
    <r>
      <rPr>
        <b/>
        <sz val="12"/>
        <color indexed="8"/>
        <rFont val="Calibri"/>
        <family val="2"/>
      </rPr>
      <t xml:space="preserve">INVESTIMENTI FISSI LORDI E ACQUISTI DI TERRENI </t>
    </r>
    <r>
      <rPr>
        <sz val="12"/>
        <color indexed="8"/>
        <rFont val="Calibri"/>
        <family val="2"/>
      </rPr>
      <t xml:space="preserve">= Investimenti fissi lordi e acquisti di terreni
</t>
    </r>
    <r>
      <rPr>
        <b/>
        <sz val="12"/>
        <color indexed="8"/>
        <rFont val="Calibri"/>
        <family val="2"/>
      </rPr>
      <t>CONTRIBUTI AGLI INVESTIMENTI</t>
    </r>
    <r>
      <rPr>
        <sz val="12"/>
        <color indexed="8"/>
        <rFont val="Calibri"/>
        <family val="2"/>
      </rPr>
      <t xml:space="preserve"> = Contributi agli investimenti + contributi agli investimenti ad imprese + Contributi agli investimenti a famiglie e istituzioni sociali private + Contributi agli investimenti a estero
</t>
    </r>
    <r>
      <rPr>
        <b/>
        <sz val="12"/>
        <color indexed="8"/>
        <rFont val="Calibri"/>
        <family val="2"/>
      </rPr>
      <t xml:space="preserve">ALTRO </t>
    </r>
    <r>
      <rPr>
        <sz val="12"/>
        <color indexed="8"/>
        <rFont val="Calibri"/>
        <family val="2"/>
      </rPr>
      <t xml:space="preserve">= Altri trasferimenti in conto capitale + Acquisizioni di attività finanziarie
</t>
    </r>
    <r>
      <rPr>
        <b/>
        <sz val="12"/>
        <color indexed="8"/>
        <rFont val="Calibri"/>
        <family val="2"/>
      </rPr>
      <t>TOTALE SPESE IN CONTO CAPITALE</t>
    </r>
    <r>
      <rPr>
        <sz val="12"/>
        <color indexed="8"/>
        <rFont val="Calibri"/>
        <family val="2"/>
      </rPr>
      <t xml:space="preserve"> = Titolo II 
</t>
    </r>
    <r>
      <rPr>
        <b/>
        <sz val="12"/>
        <color indexed="8"/>
        <rFont val="Calibri"/>
        <family val="2"/>
      </rPr>
      <t>TOTALE RIMBORSO PASSIVITA' FINANZIARIE</t>
    </r>
    <r>
      <rPr>
        <sz val="12"/>
        <color indexed="8"/>
        <rFont val="Calibri"/>
        <family val="2"/>
      </rPr>
      <t xml:space="preserve"> = Titolo III = Rimborso passività finanziarie</t>
    </r>
  </si>
  <si>
    <t>(a) La nuova struttura del bilancio dello Stato per Missioni e Programmi è stata introdotta con il Disegno di legge di bilancio per il 2008. Nelle tavole per il 2007 è stata effettuata una ricostruzione sulla base dell’articolazione osservata per il 2008 a livello di singolo capitolo di spesa. La struttura presentata per gli anni 2008-2010 è quella fissata dalla Legge di bilancio di ogni anno.</t>
  </si>
  <si>
    <t xml:space="preserve">Successivi accorpamenti o scorpori di Ministeri sono avvenuti anche in corso d'anno; pertanto il disegno di legge, la legge di bilancio e il bilancio consuntivo possono presentare una configurazione diversa, pur se  riferiti a un medesimo anno. </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</si>
</sst>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_ ;\-0\ "/>
    <numFmt numFmtId="166" formatCode="_-* #,##0.0_-;\-* #,##0.0_-;_-* &quot;-&quot;??_-;_-@_-"/>
    <numFmt numFmtId="167" formatCode="_-* #,##0.0_-;\-* #,##0.0_-;_-* &quot;-&quot;?_-;_-@_-"/>
    <numFmt numFmtId="168" formatCode="#,##0.0_ ;\-#,##0.0\ "/>
  </numFmts>
  <fonts count="141">
    <font>
      <sz val="10"/>
      <name val="MS Sans Serif"/>
      <family val="2"/>
    </font>
    <font>
      <sz val="11"/>
      <color indexed="8"/>
      <name val="Calibri"/>
      <family val="2"/>
    </font>
    <font>
      <b/>
      <sz val="12"/>
      <color indexed="9"/>
      <name val="Calibri"/>
      <family val="2"/>
    </font>
    <font>
      <sz val="12"/>
      <name val="MS Sans Serif"/>
      <family val="2"/>
    </font>
    <font>
      <b/>
      <sz val="14"/>
      <color indexed="8"/>
      <name val="Calibri"/>
      <family val="2"/>
    </font>
    <font>
      <sz val="14"/>
      <name val="MS Sans Serif"/>
      <family val="2"/>
    </font>
    <font>
      <sz val="14"/>
      <color indexed="8"/>
      <name val="Calibri"/>
      <family val="2"/>
    </font>
    <font>
      <sz val="16"/>
      <color indexed="8"/>
      <name val="Calibri"/>
      <family val="2"/>
    </font>
    <font>
      <b/>
      <sz val="10"/>
      <name val="MS Sans Serif"/>
      <family val="2"/>
    </font>
    <font>
      <b/>
      <sz val="11"/>
      <color indexed="8"/>
      <name val="Calibri"/>
      <family val="2"/>
    </font>
    <font>
      <b/>
      <sz val="14"/>
      <color indexed="9"/>
      <name val="Calibri"/>
      <family val="2"/>
    </font>
    <font>
      <b/>
      <i/>
      <sz val="12"/>
      <color indexed="9"/>
      <name val="Calibri"/>
      <family val="2"/>
    </font>
    <font>
      <b/>
      <sz val="10"/>
      <name val="Calibri"/>
      <family val="2"/>
    </font>
    <font>
      <sz val="10"/>
      <name val="Calibri"/>
      <family val="2"/>
    </font>
    <font>
      <b/>
      <sz val="12"/>
      <name val="Calibri"/>
      <family val="2"/>
    </font>
    <font>
      <sz val="12"/>
      <name val="Calibri"/>
      <family val="2"/>
    </font>
    <font>
      <b/>
      <i/>
      <sz val="16"/>
      <color indexed="8"/>
      <name val="Calibri"/>
      <family val="2"/>
    </font>
    <font>
      <b/>
      <sz val="16"/>
      <color indexed="8"/>
      <name val="Calibri"/>
      <family val="2"/>
    </font>
    <font>
      <sz val="11"/>
      <color indexed="8"/>
      <name val="Arial"/>
      <family val="2"/>
    </font>
    <font>
      <i/>
      <sz val="11"/>
      <color indexed="8"/>
      <name val="Arial"/>
      <family val="2"/>
    </font>
    <font>
      <i/>
      <sz val="11"/>
      <color indexed="8"/>
      <name val="Calibri"/>
      <family val="2"/>
    </font>
    <font>
      <b/>
      <sz val="14"/>
      <color indexed="10"/>
      <name val="Calibri"/>
      <family val="2"/>
    </font>
    <font>
      <sz val="10"/>
      <name val="Arial"/>
      <family val="2"/>
    </font>
    <font>
      <b/>
      <i/>
      <sz val="12"/>
      <name val="Calibri"/>
      <family val="2"/>
    </font>
    <font>
      <i/>
      <sz val="12"/>
      <name val="Calibri"/>
      <family val="2"/>
    </font>
    <font>
      <i/>
      <sz val="10"/>
      <name val="Calibri"/>
      <family val="2"/>
    </font>
    <font>
      <sz val="13.5"/>
      <name val="MS Sans Serif"/>
      <family val="2"/>
    </font>
    <font>
      <u val="single"/>
      <sz val="11"/>
      <color indexed="8"/>
      <name val="Calibri"/>
      <family val="2"/>
    </font>
    <font>
      <i/>
      <sz val="11"/>
      <name val="Calibri"/>
      <family val="2"/>
    </font>
    <font>
      <b/>
      <i/>
      <sz val="10"/>
      <name val="Calibri"/>
      <family val="2"/>
    </font>
    <font>
      <b/>
      <sz val="12"/>
      <color indexed="8"/>
      <name val="Calibri"/>
      <family val="2"/>
    </font>
    <font>
      <sz val="12"/>
      <color indexed="8"/>
      <name val="Calibri"/>
      <family val="2"/>
    </font>
    <font>
      <i/>
      <sz val="12"/>
      <color indexed="8"/>
      <name val="Calibri"/>
      <family val="2"/>
    </font>
    <font>
      <b/>
      <i/>
      <sz val="12"/>
      <color indexed="8"/>
      <name val="Calibri"/>
      <family val="2"/>
    </font>
    <font>
      <b/>
      <sz val="10"/>
      <color indexed="8"/>
      <name val="Calibri"/>
      <family val="2"/>
    </font>
    <font>
      <sz val="11"/>
      <name val="Calibri"/>
      <family val="2"/>
    </font>
    <font>
      <b/>
      <sz val="11"/>
      <name val="Calibri"/>
      <family val="2"/>
    </font>
    <font>
      <b/>
      <sz val="13.5"/>
      <name val="MS Sans Serif"/>
      <family val="2"/>
    </font>
    <font>
      <b/>
      <sz val="18"/>
      <color indexed="9"/>
      <name val="Calibri"/>
      <family val="2"/>
    </font>
    <font>
      <b/>
      <sz val="18"/>
      <color indexed="8"/>
      <name val="Calibri"/>
      <family val="2"/>
    </font>
    <font>
      <i/>
      <sz val="16"/>
      <color indexed="8"/>
      <name val="Calibri"/>
      <family val="2"/>
    </font>
    <font>
      <b/>
      <i/>
      <sz val="14"/>
      <color indexed="10"/>
      <name val="Calibri"/>
      <family val="2"/>
    </font>
    <font>
      <i/>
      <sz val="10"/>
      <name val="MS Sans Serif"/>
      <family val="2"/>
    </font>
    <font>
      <b/>
      <i/>
      <sz val="14"/>
      <color indexed="8"/>
      <name val="Calibri"/>
      <family val="2"/>
    </font>
    <font>
      <b/>
      <i/>
      <sz val="10"/>
      <name val="MS Sans Serif"/>
      <family val="2"/>
    </font>
    <font>
      <i/>
      <sz val="14"/>
      <color indexed="8"/>
      <name val="Calibri"/>
      <family val="2"/>
    </font>
    <font>
      <i/>
      <sz val="13.5"/>
      <name val="MS Sans Serif"/>
      <family val="2"/>
    </font>
    <font>
      <u val="single"/>
      <sz val="10"/>
      <color indexed="12"/>
      <name val="MS Sans Serif"/>
      <family val="2"/>
    </font>
    <font>
      <u val="single"/>
      <sz val="10"/>
      <color indexed="12"/>
      <name val="Calibri"/>
      <family val="2"/>
    </font>
    <font>
      <b/>
      <sz val="18"/>
      <name val="MS Sans Serif"/>
      <family val="2"/>
    </font>
    <font>
      <b/>
      <sz val="16"/>
      <name val="Calibri"/>
      <family val="2"/>
    </font>
    <font>
      <sz val="14"/>
      <name val="Calibri"/>
      <family val="2"/>
    </font>
    <font>
      <b/>
      <sz val="10"/>
      <color indexed="8"/>
      <name val="MS Sans Serif"/>
      <family val="2"/>
    </font>
    <font>
      <b/>
      <sz val="12"/>
      <color indexed="62"/>
      <name val="Calibri"/>
      <family val="2"/>
    </font>
    <font>
      <b/>
      <sz val="12"/>
      <color indexed="9"/>
      <name val="MS Sans Serif"/>
      <family val="2"/>
    </font>
    <font>
      <b/>
      <sz val="12"/>
      <color indexed="30"/>
      <name val="Calibri"/>
      <family val="2"/>
    </font>
    <font>
      <sz val="12"/>
      <color indexed="62"/>
      <name val="Calibri"/>
      <family val="2"/>
    </font>
    <font>
      <b/>
      <sz val="14"/>
      <color indexed="9"/>
      <name val="MS Sans Serif"/>
      <family val="2"/>
    </font>
    <font>
      <sz val="16"/>
      <name val="Calibri"/>
      <family val="2"/>
    </font>
    <font>
      <b/>
      <sz val="16"/>
      <color indexed="9"/>
      <name val="Calibri"/>
      <family val="2"/>
    </font>
    <font>
      <b/>
      <sz val="13"/>
      <color indexed="9"/>
      <name val="Calibri"/>
      <family val="2"/>
    </font>
    <font>
      <b/>
      <i/>
      <sz val="14"/>
      <color indexed="9"/>
      <name val="Calibri"/>
      <family val="2"/>
    </font>
    <font>
      <b/>
      <sz val="10"/>
      <color indexed="56"/>
      <name val="MS Sans Serif"/>
      <family val="2"/>
    </font>
    <font>
      <b/>
      <sz val="11"/>
      <color indexed="10"/>
      <name val="Arial"/>
      <family val="2"/>
    </font>
    <font>
      <b/>
      <i/>
      <sz val="14"/>
      <name val="Calibri"/>
      <family val="2"/>
    </font>
    <font>
      <i/>
      <sz val="14"/>
      <name val="Calibri"/>
      <family val="2"/>
    </font>
    <font>
      <i/>
      <sz val="10"/>
      <color indexed="8"/>
      <name val="Calibri"/>
      <family val="2"/>
    </font>
    <font>
      <sz val="13"/>
      <color indexed="8"/>
      <name val="Calibri"/>
      <family val="2"/>
    </font>
    <font>
      <b/>
      <sz val="10"/>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MS Sans Serif"/>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Calibri"/>
      <family val="2"/>
    </font>
    <font>
      <sz val="14"/>
      <color theme="1"/>
      <name val="Calibri"/>
      <family val="2"/>
    </font>
    <font>
      <b/>
      <sz val="14"/>
      <color theme="0"/>
      <name val="Calibri"/>
      <family val="2"/>
    </font>
    <font>
      <b/>
      <sz val="14"/>
      <color rgb="FFFF0000"/>
      <name val="Calibri"/>
      <family val="2"/>
    </font>
    <font>
      <sz val="11"/>
      <color theme="1"/>
      <name val="Arial"/>
      <family val="2"/>
    </font>
    <font>
      <i/>
      <sz val="11"/>
      <color theme="1"/>
      <name val="Arial"/>
      <family val="2"/>
    </font>
    <font>
      <sz val="12"/>
      <color theme="1"/>
      <name val="Calibri"/>
      <family val="2"/>
    </font>
    <font>
      <b/>
      <sz val="12"/>
      <color theme="1"/>
      <name val="Calibri"/>
      <family val="2"/>
    </font>
    <font>
      <i/>
      <sz val="12"/>
      <color theme="1"/>
      <name val="Calibri"/>
      <family val="2"/>
    </font>
    <font>
      <b/>
      <i/>
      <sz val="12"/>
      <color theme="1"/>
      <name val="Calibri"/>
      <family val="2"/>
    </font>
    <font>
      <u val="single"/>
      <sz val="11"/>
      <color theme="1"/>
      <name val="Calibri"/>
      <family val="2"/>
    </font>
    <font>
      <i/>
      <sz val="11"/>
      <color theme="1"/>
      <name val="Calibri"/>
      <family val="2"/>
    </font>
    <font>
      <b/>
      <sz val="12"/>
      <color theme="0"/>
      <name val="Calibri"/>
      <family val="2"/>
    </font>
    <font>
      <sz val="16"/>
      <color theme="1"/>
      <name val="Calibri"/>
      <family val="2"/>
    </font>
    <font>
      <b/>
      <sz val="16"/>
      <color theme="1"/>
      <name val="Calibri"/>
      <family val="2"/>
    </font>
    <font>
      <b/>
      <i/>
      <sz val="12"/>
      <color theme="0"/>
      <name val="Calibri"/>
      <family val="2"/>
    </font>
    <font>
      <i/>
      <sz val="16"/>
      <color theme="1"/>
      <name val="Calibri"/>
      <family val="2"/>
    </font>
    <font>
      <b/>
      <i/>
      <sz val="14"/>
      <color rgb="FFFF0000"/>
      <name val="Calibri"/>
      <family val="2"/>
    </font>
    <font>
      <b/>
      <i/>
      <sz val="14"/>
      <color theme="1"/>
      <name val="Calibri"/>
      <family val="2"/>
    </font>
    <font>
      <i/>
      <sz val="14"/>
      <color theme="1"/>
      <name val="Calibri"/>
      <family val="2"/>
    </font>
    <font>
      <b/>
      <i/>
      <sz val="16"/>
      <color theme="1"/>
      <name val="Calibri"/>
      <family val="2"/>
    </font>
    <font>
      <b/>
      <sz val="18"/>
      <color theme="1"/>
      <name val="Calibri"/>
      <family val="2"/>
    </font>
    <font>
      <u val="single"/>
      <sz val="10"/>
      <color theme="10"/>
      <name val="Calibri"/>
      <family val="2"/>
    </font>
    <font>
      <b/>
      <sz val="10"/>
      <color theme="1"/>
      <name val="MS Sans Serif"/>
      <family val="2"/>
    </font>
    <font>
      <b/>
      <sz val="12"/>
      <color theme="3" tint="0.39998000860214233"/>
      <name val="Calibri"/>
      <family val="2"/>
    </font>
    <font>
      <b/>
      <sz val="12"/>
      <color theme="0"/>
      <name val="MS Sans Serif"/>
      <family val="2"/>
    </font>
    <font>
      <sz val="12"/>
      <color theme="3" tint="0.39998000860214233"/>
      <name val="Calibri"/>
      <family val="2"/>
    </font>
    <font>
      <b/>
      <sz val="12"/>
      <color theme="4" tint="0.39998000860214233"/>
      <name val="Calibri"/>
      <family val="2"/>
    </font>
    <font>
      <b/>
      <sz val="16"/>
      <color theme="0"/>
      <name val="Calibri"/>
      <family val="2"/>
    </font>
    <font>
      <b/>
      <sz val="13"/>
      <color theme="0"/>
      <name val="Calibri"/>
      <family val="2"/>
    </font>
    <font>
      <b/>
      <sz val="10"/>
      <color theme="3"/>
      <name val="MS Sans Serif"/>
      <family val="2"/>
    </font>
    <font>
      <b/>
      <sz val="11"/>
      <color rgb="FFFF0000"/>
      <name val="Arial"/>
      <family val="2"/>
    </font>
    <font>
      <b/>
      <sz val="10"/>
      <color theme="1"/>
      <name val="Calibri"/>
      <family val="2"/>
    </font>
    <font>
      <i/>
      <sz val="10"/>
      <color theme="1"/>
      <name val="Calibri"/>
      <family val="2"/>
    </font>
    <font>
      <b/>
      <sz val="10"/>
      <color rgb="FFFF0000"/>
      <name val="Calibri"/>
      <family val="2"/>
    </font>
    <font>
      <b/>
      <i/>
      <sz val="14"/>
      <color theme="0"/>
      <name val="Calibri"/>
      <family val="2"/>
    </font>
    <font>
      <sz val="13"/>
      <color theme="1"/>
      <name val="Calibri"/>
      <family val="2"/>
    </font>
    <font>
      <b/>
      <sz val="18"/>
      <color theme="0"/>
      <name val="Calibri"/>
      <family val="2"/>
    </font>
    <font>
      <b/>
      <sz val="14"/>
      <color theme="0"/>
      <name val="MS Sans Serif"/>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4"/>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theme="0" tint="-0.1499900072813034"/>
        <bgColor indexed="64"/>
      </patternFill>
    </fill>
  </fills>
  <borders count="2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hair"/>
      <bottom style="hair"/>
    </border>
    <border>
      <left style="medium"/>
      <right/>
      <top style="hair"/>
      <bottom/>
    </border>
    <border>
      <left style="medium"/>
      <right/>
      <top style="medium"/>
      <bottom style="medium"/>
    </border>
    <border>
      <left/>
      <right/>
      <top/>
      <bottom style="medium"/>
    </border>
    <border>
      <left style="medium"/>
      <right style="medium"/>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style="hair"/>
    </border>
    <border>
      <left/>
      <right style="medium"/>
      <top/>
      <bottom style="hair"/>
    </border>
    <border>
      <left/>
      <right style="medium"/>
      <top style="hair"/>
      <bottom style="hair"/>
    </border>
    <border>
      <left/>
      <right style="medium"/>
      <top style="hair"/>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style="thin"/>
      <right style="thin"/>
      <top style="thin"/>
      <bottom style="hair"/>
    </border>
    <border>
      <left style="thin"/>
      <right style="medium"/>
      <top style="thin"/>
      <bottom style="hair"/>
    </border>
    <border>
      <left style="thin"/>
      <right style="thin"/>
      <top/>
      <bottom style="hair"/>
    </border>
    <border>
      <left style="thin"/>
      <right style="medium"/>
      <top/>
      <bottom style="hair"/>
    </border>
    <border>
      <left style="thin"/>
      <right style="thin"/>
      <top style="hair"/>
      <bottom style="hair"/>
    </border>
    <border>
      <left style="medium"/>
      <right style="thin"/>
      <top style="hair"/>
      <bottom style="hair"/>
    </border>
    <border>
      <left style="thin"/>
      <right style="medium"/>
      <top style="hair"/>
      <bottom style="hair"/>
    </border>
    <border>
      <left style="medium"/>
      <right style="thin"/>
      <top/>
      <bottom style="thin"/>
    </border>
    <border>
      <left style="thin"/>
      <right style="thin"/>
      <top style="thin"/>
      <bottom style="thin"/>
    </border>
    <border>
      <left style="thin"/>
      <right style="thin"/>
      <top style="thin"/>
      <bottom style="medium"/>
    </border>
    <border>
      <left/>
      <right style="thin"/>
      <top style="hair"/>
      <bottom style="hair"/>
    </border>
    <border>
      <left style="thin"/>
      <right style="medium"/>
      <top style="hair"/>
      <bottom/>
    </border>
    <border>
      <left style="thin"/>
      <right style="medium"/>
      <top style="thin"/>
      <bottom style="medium"/>
    </border>
    <border>
      <left style="medium"/>
      <right style="thin"/>
      <top style="thin"/>
      <bottom style="medium"/>
    </border>
    <border>
      <left/>
      <right style="thin"/>
      <top/>
      <bottom style="hair"/>
    </border>
    <border>
      <left style="medium"/>
      <right style="thin"/>
      <top/>
      <bottom style="hair"/>
    </border>
    <border>
      <left style="medium"/>
      <right style="thin"/>
      <top/>
      <bottom style="medium"/>
    </border>
    <border>
      <left style="medium"/>
      <right style="thin"/>
      <top style="medium"/>
      <bottom style="medium"/>
    </border>
    <border>
      <left style="thin"/>
      <right style="medium"/>
      <top style="medium"/>
      <bottom style="medium"/>
    </border>
    <border>
      <left style="thin"/>
      <right/>
      <top/>
      <bottom style="medium"/>
    </border>
    <border>
      <left/>
      <right/>
      <top/>
      <bottom style="hair"/>
    </border>
    <border>
      <left/>
      <right/>
      <top style="hair"/>
      <bottom style="hair"/>
    </border>
    <border>
      <left style="medium"/>
      <right style="thin"/>
      <top style="hair"/>
      <bottom/>
    </border>
    <border>
      <left/>
      <right/>
      <top style="hair"/>
      <bottom/>
    </border>
    <border>
      <left/>
      <right style="thin"/>
      <top style="hair"/>
      <bottom/>
    </border>
    <border>
      <left/>
      <right/>
      <top style="medium"/>
      <bottom style="medium"/>
    </border>
    <border>
      <left/>
      <right style="thin"/>
      <top style="medium"/>
      <bottom style="medium"/>
    </border>
    <border>
      <left style="thin"/>
      <right style="thin"/>
      <top style="hair"/>
      <bottom/>
    </border>
    <border>
      <left style="thin"/>
      <right style="medium"/>
      <top style="hair"/>
      <bottom style="medium"/>
    </border>
    <border>
      <left style="thin"/>
      <right style="thin"/>
      <top style="medium"/>
      <bottom style="medium"/>
    </border>
    <border>
      <left style="medium"/>
      <right style="thin"/>
      <top style="hair"/>
      <bottom style="medium"/>
    </border>
    <border>
      <left style="thin"/>
      <right style="medium"/>
      <top style="medium"/>
      <bottom style="hair"/>
    </border>
    <border>
      <left style="thin"/>
      <right/>
      <top style="medium"/>
      <bottom style="medium"/>
    </border>
    <border>
      <left style="thick">
        <color theme="3" tint="0.39987999200820923"/>
      </left>
      <right/>
      <top style="thick">
        <color theme="3" tint="0.39987999200820923"/>
      </top>
      <bottom style="thick">
        <color theme="3" tint="0.39987999200820923"/>
      </bottom>
    </border>
    <border>
      <left/>
      <right/>
      <top style="thick">
        <color theme="3" tint="0.39987999200820923"/>
      </top>
      <bottom style="thick">
        <color theme="3" tint="0.39987999200820923"/>
      </bottom>
    </border>
    <border>
      <left/>
      <right style="thick">
        <color theme="3" tint="0.39987999200820923"/>
      </right>
      <top style="thick">
        <color theme="3" tint="0.39987999200820923"/>
      </top>
      <bottom style="thick">
        <color theme="3" tint="0.39987999200820923"/>
      </bottom>
    </border>
    <border>
      <left style="thick">
        <color theme="3" tint="0.39991000294685364"/>
      </left>
      <right style="thin"/>
      <top/>
      <bottom style="thick">
        <color theme="3" tint="0.39991000294685364"/>
      </bottom>
    </border>
    <border>
      <left style="thin"/>
      <right style="thin"/>
      <top/>
      <bottom style="thick">
        <color theme="3" tint="0.39991000294685364"/>
      </bottom>
    </border>
    <border>
      <left style="thin"/>
      <right/>
      <top/>
      <bottom style="thick">
        <color theme="3" tint="0.39991000294685364"/>
      </bottom>
    </border>
    <border>
      <left style="thin"/>
      <right style="thick">
        <color theme="3" tint="0.39991000294685364"/>
      </right>
      <top style="thick">
        <color theme="3" tint="0.39987999200820923"/>
      </top>
      <bottom style="thick">
        <color theme="3" tint="0.39991000294685364"/>
      </bottom>
    </border>
    <border>
      <left style="thick">
        <color theme="3" tint="0.39991000294685364"/>
      </left>
      <right style="thin"/>
      <top style="thick">
        <color theme="3" tint="0.39991000294685364"/>
      </top>
      <bottom style="thin"/>
    </border>
    <border>
      <left style="thin"/>
      <right style="thin"/>
      <top style="thick">
        <color theme="3" tint="0.39991000294685364"/>
      </top>
      <bottom style="thin"/>
    </border>
    <border>
      <left style="thick">
        <color theme="3" tint="0.39991000294685364"/>
      </left>
      <right style="thin"/>
      <top/>
      <bottom style="thin"/>
    </border>
    <border>
      <left style="thin"/>
      <right style="thick">
        <color theme="3" tint="0.3999499976634979"/>
      </right>
      <top/>
      <bottom style="thick">
        <color theme="3" tint="0.39991000294685364"/>
      </bottom>
    </border>
    <border>
      <left style="thick">
        <color theme="3" tint="0.39991000294685364"/>
      </left>
      <right style="thin"/>
      <top style="thick">
        <color theme="3" tint="0.39991000294685364"/>
      </top>
      <bottom style="thick">
        <color theme="3" tint="0.39991000294685364"/>
      </bottom>
    </border>
    <border>
      <left style="thin"/>
      <right style="thin"/>
      <top style="thick">
        <color theme="3" tint="0.39991000294685364"/>
      </top>
      <bottom style="thick">
        <color theme="3" tint="0.39991000294685364"/>
      </bottom>
    </border>
    <border>
      <left style="thin"/>
      <right/>
      <top style="thick">
        <color theme="3" tint="0.39991000294685364"/>
      </top>
      <bottom style="thick">
        <color theme="3" tint="0.39991000294685364"/>
      </bottom>
    </border>
    <border>
      <left style="thin"/>
      <right style="thick">
        <color theme="3" tint="0.39991000294685364"/>
      </right>
      <top style="thick">
        <color theme="3" tint="0.39991000294685364"/>
      </top>
      <bottom style="thick">
        <color theme="3" tint="0.39991000294685364"/>
      </bottom>
    </border>
    <border>
      <left/>
      <right style="thick">
        <color theme="3" tint="0.39987999200820923"/>
      </right>
      <top style="hair"/>
      <bottom style="hair"/>
    </border>
    <border>
      <left/>
      <right style="thick">
        <color theme="3" tint="0.39991000294685364"/>
      </right>
      <top style="hair"/>
      <bottom style="hair"/>
    </border>
    <border>
      <left/>
      <right style="thick">
        <color theme="3" tint="0.39987999200820923"/>
      </right>
      <top style="hair">
        <color theme="3" tint="0.3998500108718872"/>
      </top>
      <bottom style="hair"/>
    </border>
    <border>
      <left/>
      <right style="thick">
        <color theme="3" tint="0.3998500108718872"/>
      </right>
      <top style="hair">
        <color theme="3" tint="0.3998500108718872"/>
      </top>
      <bottom style="hair"/>
    </border>
    <border>
      <left/>
      <right style="thick">
        <color theme="3" tint="0.3998500108718872"/>
      </right>
      <top style="hair"/>
      <bottom style="hair"/>
    </border>
    <border>
      <left/>
      <right style="thick">
        <color theme="3" tint="0.3998500108718872"/>
      </right>
      <top/>
      <bottom style="thick">
        <color theme="3" tint="0.39991000294685364"/>
      </bottom>
    </border>
    <border>
      <left style="thick">
        <color theme="3" tint="0.39991000294685364"/>
      </left>
      <right/>
      <top style="hair">
        <color theme="3" tint="0.39987999200820923"/>
      </top>
      <bottom style="hair">
        <color theme="3" tint="0.39987999200820923"/>
      </bottom>
    </border>
    <border>
      <left style="thick">
        <color theme="3" tint="0.39991000294685364"/>
      </left>
      <right/>
      <top/>
      <bottom/>
    </border>
    <border>
      <left style="thick">
        <color theme="3" tint="0.39991000294685364"/>
      </left>
      <right/>
      <top/>
      <bottom style="thick">
        <color theme="3" tint="0.39991000294685364"/>
      </bottom>
    </border>
    <border>
      <left style="thick">
        <color theme="3" tint="0.3999499976634979"/>
      </left>
      <right/>
      <top style="hair">
        <color theme="3" tint="0.39987999200820923"/>
      </top>
      <bottom style="hair">
        <color theme="3" tint="0.39991000294685364"/>
      </bottom>
    </border>
    <border>
      <left style="thick">
        <color theme="3" tint="0.3999499976634979"/>
      </left>
      <right/>
      <top style="hair">
        <color theme="3" tint="0.39991000294685364"/>
      </top>
      <bottom style="hair">
        <color theme="3" tint="0.39991000294685364"/>
      </bottom>
    </border>
    <border>
      <left style="thick">
        <color theme="3" tint="0.3999499976634979"/>
      </left>
      <right/>
      <top/>
      <bottom/>
    </border>
    <border>
      <left style="thick">
        <color theme="3" tint="0.39991000294685364"/>
      </left>
      <right style="thick">
        <color theme="3" tint="0.39987999200820923"/>
      </right>
      <top/>
      <bottom style="hair">
        <color theme="3" tint="0.39987999200820923"/>
      </bottom>
    </border>
    <border>
      <left style="thick">
        <color theme="3" tint="0.39991000294685364"/>
      </left>
      <right style="thick">
        <color theme="3" tint="0.39987999200820923"/>
      </right>
      <top style="hair">
        <color theme="3" tint="0.39987999200820923"/>
      </top>
      <bottom style="hair">
        <color theme="3" tint="0.39987999200820923"/>
      </bottom>
    </border>
    <border>
      <left/>
      <right style="thick">
        <color theme="3" tint="0.39991000294685364"/>
      </right>
      <top style="hair">
        <color theme="3" tint="0.39987999200820923"/>
      </top>
      <bottom style="hair">
        <color theme="3" tint="0.39987999200820923"/>
      </bottom>
    </border>
    <border>
      <left/>
      <right style="thick">
        <color theme="3" tint="0.39991000294685364"/>
      </right>
      <top/>
      <bottom/>
    </border>
    <border>
      <left/>
      <right style="thick">
        <color theme="3" tint="0.39991000294685364"/>
      </right>
      <top/>
      <bottom style="thick">
        <color theme="3" tint="0.39991000294685364"/>
      </bottom>
    </border>
    <border>
      <left style="thick">
        <color theme="3" tint="0.39991000294685364"/>
      </left>
      <right style="thick">
        <color theme="3" tint="0.39987999200820923"/>
      </right>
      <top style="thick">
        <color theme="3" tint="0.39991000294685364"/>
      </top>
      <bottom style="hair">
        <color theme="3" tint="0.39987999200820923"/>
      </bottom>
    </border>
    <border>
      <left style="thick">
        <color theme="3" tint="0.39991000294685364"/>
      </left>
      <right style="thick">
        <color theme="3" tint="0.39987999200820923"/>
      </right>
      <top style="hair">
        <color theme="3" tint="0.39987999200820923"/>
      </top>
      <bottom style="hair">
        <color theme="3" tint="0.39991000294685364"/>
      </bottom>
    </border>
    <border>
      <left/>
      <right style="thick">
        <color theme="3" tint="0.39991000294685364"/>
      </right>
      <top style="hair">
        <color theme="3" tint="0.39987999200820923"/>
      </top>
      <bottom style="hair">
        <color theme="3" tint="0.39991000294685364"/>
      </bottom>
    </border>
    <border>
      <left/>
      <right style="thick">
        <color theme="3" tint="0.39991000294685364"/>
      </right>
      <top style="hair">
        <color theme="3" tint="0.39991000294685364"/>
      </top>
      <bottom style="hair">
        <color theme="3" tint="0.39991000294685364"/>
      </bottom>
    </border>
    <border>
      <left style="thick">
        <color theme="3" tint="0.39991000294685364"/>
      </left>
      <right style="thick">
        <color theme="3" tint="0.3999499976634979"/>
      </right>
      <top style="thick">
        <color theme="3" tint="0.39991000294685364"/>
      </top>
      <bottom style="thick">
        <color theme="3" tint="0.3999499976634979"/>
      </bottom>
    </border>
    <border>
      <left style="thick">
        <color theme="3" tint="0.39976000785827637"/>
      </left>
      <right/>
      <top/>
      <bottom style="thick">
        <color theme="3" tint="0.39976000785827637"/>
      </bottom>
    </border>
    <border>
      <left style="thick">
        <color theme="3" tint="0.3997899889945984"/>
      </left>
      <right/>
      <top style="thick">
        <color theme="3" tint="0.3997899889945984"/>
      </top>
      <bottom style="thick">
        <color theme="3" tint="0.3997899889945984"/>
      </bottom>
    </border>
    <border>
      <left style="thick">
        <color theme="3" tint="0.39976000785827637"/>
      </left>
      <right/>
      <top style="thick">
        <color theme="3" tint="0.39976000785827637"/>
      </top>
      <bottom/>
    </border>
    <border>
      <left style="thick">
        <color theme="3" tint="0.3998199999332428"/>
      </left>
      <right/>
      <top style="thick">
        <color theme="3" tint="0.3998199999332428"/>
      </top>
      <bottom style="thick">
        <color theme="3" tint="0.3998199999332428"/>
      </bottom>
    </border>
    <border>
      <left style="thick">
        <color theme="3" tint="0.39976000785827637"/>
      </left>
      <right/>
      <top style="thick">
        <color theme="3" tint="0.39976000785827637"/>
      </top>
      <bottom style="thick">
        <color theme="3" tint="0.39976000785827637"/>
      </bottom>
    </border>
    <border>
      <left style="thick">
        <color theme="3" tint="0.39976000785827637"/>
      </left>
      <right/>
      <top style="thick">
        <color theme="3" tint="0.39976000785827637"/>
      </top>
      <bottom style="hair"/>
    </border>
    <border>
      <left/>
      <right/>
      <top style="thick">
        <color theme="3" tint="0.39976000785827637"/>
      </top>
      <bottom style="hair"/>
    </border>
    <border>
      <left style="thick">
        <color theme="3" tint="0.39976000785827637"/>
      </left>
      <right/>
      <top style="hair"/>
      <bottom style="hair"/>
    </border>
    <border>
      <left style="thick">
        <color theme="3" tint="0.39976000785827637"/>
      </left>
      <right/>
      <top style="hair"/>
      <bottom/>
    </border>
    <border>
      <left/>
      <right/>
      <top style="thick">
        <color theme="3" tint="0.3998199999332428"/>
      </top>
      <bottom style="thick">
        <color theme="3" tint="0.3998199999332428"/>
      </bottom>
    </border>
    <border>
      <left style="thick">
        <color theme="3" tint="0.3997899889945984"/>
      </left>
      <right style="thick">
        <color theme="3" tint="0.39976000785827637"/>
      </right>
      <top style="thick">
        <color theme="3" tint="0.3997899889945984"/>
      </top>
      <bottom/>
    </border>
    <border>
      <left style="thick">
        <color theme="3" tint="0.3997899889945984"/>
      </left>
      <right style="thick">
        <color theme="3" tint="0.39976000785827637"/>
      </right>
      <top/>
      <bottom/>
    </border>
    <border>
      <left style="thick">
        <color theme="3" tint="0.3997899889945984"/>
      </left>
      <right/>
      <top style="thick">
        <color theme="3" tint="0.3997899889945984"/>
      </top>
      <bottom/>
    </border>
    <border>
      <left style="thick">
        <color theme="3" tint="0.3998199999332428"/>
      </left>
      <right style="thick">
        <color theme="3" tint="0.39976000785827637"/>
      </right>
      <top style="thick">
        <color theme="3" tint="0.3998199999332428"/>
      </top>
      <bottom/>
    </border>
    <border>
      <left style="thick">
        <color theme="3" tint="0.3998199999332428"/>
      </left>
      <right style="thick">
        <color theme="3" tint="0.39976000785827637"/>
      </right>
      <top/>
      <bottom/>
    </border>
    <border>
      <left style="thick">
        <color theme="3" tint="0.3997899889945984"/>
      </left>
      <right style="thick">
        <color theme="3" tint="0.39976000785827637"/>
      </right>
      <top style="thick">
        <color theme="3" tint="0.3998199999332428"/>
      </top>
      <bottom/>
    </border>
    <border>
      <left style="thick">
        <color theme="3" tint="0.39972999691963196"/>
      </left>
      <right/>
      <top style="thick">
        <color theme="3" tint="0.39972999691963196"/>
      </top>
      <bottom style="hair"/>
    </border>
    <border>
      <left style="thick">
        <color theme="3" tint="0.39972999691963196"/>
      </left>
      <right/>
      <top/>
      <bottom style="thick">
        <color theme="3" tint="0.39972999691963196"/>
      </bottom>
    </border>
    <border>
      <left style="thick">
        <color theme="3" tint="0.3997899889945984"/>
      </left>
      <right/>
      <top style="thick">
        <color theme="3" tint="0.3998199999332428"/>
      </top>
      <bottom style="thick">
        <color theme="3" tint="0.39976000785827637"/>
      </bottom>
    </border>
    <border>
      <left style="thick">
        <color theme="3" tint="0.39976000785827637"/>
      </left>
      <right/>
      <top style="hair"/>
      <bottom style="thick">
        <color theme="3" tint="0.39976000785827637"/>
      </bottom>
    </border>
    <border>
      <left/>
      <right/>
      <top style="hair"/>
      <bottom style="thick">
        <color theme="3" tint="0.39976000785827637"/>
      </bottom>
    </border>
    <border>
      <left/>
      <right style="thick">
        <color theme="3" tint="0.3998199999332428"/>
      </right>
      <top/>
      <bottom style="thick">
        <color theme="3" tint="0.3998199999332428"/>
      </bottom>
    </border>
    <border>
      <left style="thick">
        <color theme="3" tint="0.39976000785827637"/>
      </left>
      <right/>
      <top/>
      <bottom/>
    </border>
    <border>
      <left style="thick">
        <color theme="3" tint="0.39972999691963196"/>
      </left>
      <right/>
      <top style="thick">
        <color theme="3" tint="0.39972999691963196"/>
      </top>
      <bottom style="thick">
        <color theme="3" tint="0.39972999691963196"/>
      </bottom>
    </border>
    <border>
      <left/>
      <right/>
      <top/>
      <bottom style="thick">
        <color theme="3" tint="0.39976000785827637"/>
      </bottom>
    </border>
    <border>
      <left style="thick">
        <color theme="3" tint="0.39991000294685364"/>
      </left>
      <right/>
      <top style="thick">
        <color theme="3" tint="0.39991000294685364"/>
      </top>
      <bottom style="thick">
        <color theme="3" tint="0.39991000294685364"/>
      </bottom>
    </border>
    <border>
      <left/>
      <right/>
      <top style="thick">
        <color theme="3" tint="0.39991000294685364"/>
      </top>
      <bottom style="thick">
        <color theme="3" tint="0.39991000294685364"/>
      </bottom>
    </border>
    <border>
      <left/>
      <right style="thick">
        <color theme="3" tint="0.39991000294685364"/>
      </right>
      <top style="thick">
        <color theme="3" tint="0.39991000294685364"/>
      </top>
      <bottom style="thick">
        <color theme="3" tint="0.39991000294685364"/>
      </bottom>
    </border>
    <border>
      <left/>
      <right/>
      <top style="thick">
        <color theme="3" tint="0.39976000785827637"/>
      </top>
      <bottom/>
    </border>
    <border>
      <left style="thin"/>
      <right style="thin"/>
      <top style="medium"/>
      <bottom style="thin"/>
    </border>
    <border>
      <left style="medium"/>
      <right style="thin"/>
      <top style="medium"/>
      <bottom style="thin"/>
    </border>
    <border>
      <left style="thin"/>
      <right style="medium"/>
      <top style="medium"/>
      <bottom style="thin"/>
    </border>
    <border>
      <left style="medium"/>
      <right/>
      <top/>
      <bottom style="thin"/>
    </border>
    <border>
      <left style="medium"/>
      <right/>
      <top style="thin"/>
      <bottom style="hair"/>
    </border>
    <border>
      <left style="medium"/>
      <right/>
      <top/>
      <bottom/>
    </border>
    <border>
      <left style="medium"/>
      <right/>
      <top style="thin"/>
      <bottom style="thin"/>
    </border>
    <border>
      <left style="medium"/>
      <right/>
      <top style="thin"/>
      <bottom style="medium"/>
    </border>
    <border>
      <left style="medium"/>
      <right style="thin"/>
      <top style="thin"/>
      <bottom style="thin"/>
    </border>
    <border>
      <left style="thin"/>
      <right style="medium"/>
      <top style="thin"/>
      <bottom style="thin"/>
    </border>
    <border>
      <left style="thick">
        <color theme="3" tint="0.3998500108718872"/>
      </left>
      <right/>
      <top style="hair">
        <color theme="3" tint="0.3998500108718872"/>
      </top>
      <bottom style="hair"/>
    </border>
    <border>
      <left/>
      <right/>
      <top style="hair">
        <color theme="3" tint="0.3998500108718872"/>
      </top>
      <bottom style="hair"/>
    </border>
    <border>
      <left style="thick">
        <color theme="3" tint="0.3998500108718872"/>
      </left>
      <right/>
      <top style="hair"/>
      <bottom style="hair"/>
    </border>
    <border>
      <left style="thick">
        <color theme="3" tint="0.3998500108718872"/>
      </left>
      <right/>
      <top/>
      <bottom style="thick">
        <color theme="3" tint="0.39991000294685364"/>
      </bottom>
    </border>
    <border>
      <left/>
      <right/>
      <top/>
      <bottom style="thick">
        <color theme="3" tint="0.39991000294685364"/>
      </bottom>
    </border>
    <border>
      <left/>
      <right style="thick">
        <color theme="3" tint="0.39991000294685364"/>
      </right>
      <top style="hair">
        <color theme="3" tint="0.3998500108718872"/>
      </top>
      <bottom style="hair"/>
    </border>
    <border>
      <left style="thick">
        <color theme="3" tint="0.3998500108718872"/>
      </left>
      <right/>
      <top/>
      <bottom/>
    </border>
    <border>
      <left/>
      <right style="thick">
        <color theme="3" tint="0.3998500108718872"/>
      </right>
      <top/>
      <bottom/>
    </border>
    <border>
      <left/>
      <right style="thick">
        <color theme="3" tint="0.3999499976634979"/>
      </right>
      <top/>
      <bottom/>
    </border>
    <border>
      <left style="thick">
        <color theme="3" tint="0.3998500108718872"/>
      </left>
      <right/>
      <top/>
      <bottom style="hair"/>
    </border>
    <border>
      <left/>
      <right style="thick">
        <color theme="3" tint="0.3998500108718872"/>
      </right>
      <top/>
      <bottom style="hair"/>
    </border>
    <border>
      <left style="thick">
        <color theme="3" tint="0.3998500108718872"/>
      </left>
      <right/>
      <top style="hair">
        <color theme="3" tint="0.3998500108718872"/>
      </top>
      <bottom/>
    </border>
    <border>
      <left/>
      <right style="thick">
        <color theme="3" tint="0.3998500108718872"/>
      </right>
      <top style="hair">
        <color theme="3" tint="0.3998500108718872"/>
      </top>
      <bottom/>
    </border>
    <border>
      <left/>
      <right/>
      <top style="hair">
        <color theme="3" tint="0.3998500108718872"/>
      </top>
      <bottom/>
    </border>
    <border>
      <left/>
      <right style="thick">
        <color theme="3" tint="0.39991000294685364"/>
      </right>
      <top style="hair">
        <color theme="3" tint="0.3998500108718872"/>
      </top>
      <bottom/>
    </border>
    <border>
      <left/>
      <right style="thick">
        <color theme="3" tint="0.39991000294685364"/>
      </right>
      <top/>
      <bottom style="hair"/>
    </border>
    <border>
      <left style="thick">
        <color theme="3" tint="0.3998500108718872"/>
      </left>
      <right/>
      <top/>
      <bottom style="thick">
        <color theme="3" tint="0.3998500108718872"/>
      </bottom>
    </border>
    <border>
      <left/>
      <right style="thick">
        <color theme="3" tint="0.3998500108718872"/>
      </right>
      <top/>
      <bottom style="thick">
        <color theme="3" tint="0.3998500108718872"/>
      </bottom>
    </border>
    <border>
      <left/>
      <right style="medium"/>
      <top/>
      <bottom style="thin"/>
    </border>
    <border>
      <left style="medium"/>
      <right style="thin"/>
      <top/>
      <bottom/>
    </border>
    <border>
      <left style="thin"/>
      <right style="thin"/>
      <top/>
      <bottom/>
    </border>
    <border>
      <left style="thin"/>
      <right style="medium"/>
      <top/>
      <bottom/>
    </border>
    <border>
      <left style="medium"/>
      <right style="thin"/>
      <top style="thin"/>
      <bottom style="hair"/>
    </border>
    <border>
      <left/>
      <right style="thin"/>
      <top/>
      <bottom style="thin"/>
    </border>
    <border>
      <left/>
      <right style="thin"/>
      <top style="thin"/>
      <bottom style="thin"/>
    </border>
    <border>
      <left style="medium"/>
      <right style="medium"/>
      <top style="hair"/>
      <bottom style="hair"/>
    </border>
    <border>
      <left style="medium"/>
      <right/>
      <top style="hair"/>
      <bottom style="medium"/>
    </border>
    <border>
      <left/>
      <right style="medium"/>
      <top style="hair"/>
      <bottom style="medium"/>
    </border>
    <border>
      <left style="thin"/>
      <right style="thin"/>
      <top style="hair"/>
      <bottom style="medium"/>
    </border>
    <border>
      <left style="medium"/>
      <right/>
      <top style="thin"/>
      <bottom/>
    </border>
    <border>
      <left style="medium"/>
      <right/>
      <top/>
      <bottom style="medium"/>
    </border>
    <border>
      <left/>
      <right style="medium"/>
      <top style="thin"/>
      <bottom style="medium"/>
    </border>
    <border>
      <left style="medium"/>
      <right style="medium"/>
      <top style="medium"/>
      <bottom style="thin"/>
    </border>
    <border>
      <left style="medium"/>
      <right style="medium"/>
      <top style="thin"/>
      <bottom style="medium"/>
    </border>
    <border>
      <left style="medium"/>
      <right/>
      <top style="medium"/>
      <bottom style="thin"/>
    </border>
    <border>
      <left/>
      <right/>
      <top style="medium"/>
      <bottom style="thin"/>
    </border>
    <border>
      <left/>
      <right style="medium"/>
      <top style="medium"/>
      <bottom style="thin"/>
    </border>
    <border>
      <left/>
      <right/>
      <top style="thin"/>
      <bottom style="thin"/>
    </border>
    <border>
      <left/>
      <right style="medium"/>
      <top style="thin"/>
      <bottom style="thin"/>
    </border>
    <border>
      <left/>
      <right style="medium"/>
      <top/>
      <bottom/>
    </border>
    <border>
      <left/>
      <right style="medium"/>
      <top/>
      <bottom style="medium"/>
    </border>
    <border>
      <left style="medium"/>
      <right style="medium"/>
      <top style="medium"/>
      <bottom/>
    </border>
    <border>
      <left style="medium"/>
      <right style="medium"/>
      <top/>
      <bottom style="medium"/>
    </border>
    <border>
      <left style="thin"/>
      <right/>
      <top style="medium"/>
      <bottom style="thin"/>
    </border>
    <border>
      <left style="thin"/>
      <right/>
      <top style="thin"/>
      <bottom style="thin"/>
    </border>
    <border>
      <left style="thin"/>
      <right/>
      <top style="thin"/>
      <bottom style="medium"/>
    </border>
    <border>
      <left style="medium"/>
      <right style="medium"/>
      <top/>
      <bottom/>
    </border>
    <border>
      <left style="thick">
        <color theme="3" tint="0.39991000294685364"/>
      </left>
      <right/>
      <top style="thick">
        <color theme="3" tint="0.39991000294685364"/>
      </top>
      <bottom/>
    </border>
    <border>
      <left/>
      <right/>
      <top style="thick">
        <color theme="3" tint="0.39991000294685364"/>
      </top>
      <bottom/>
    </border>
    <border>
      <left style="thick">
        <color theme="3" tint="0.39987999200820923"/>
      </left>
      <right/>
      <top style="thick">
        <color theme="3" tint="0.39987999200820923"/>
      </top>
      <bottom/>
    </border>
    <border>
      <left/>
      <right style="thick">
        <color theme="3" tint="0.39987999200820923"/>
      </right>
      <top style="thick">
        <color theme="3" tint="0.39987999200820923"/>
      </top>
      <bottom/>
    </border>
    <border>
      <left/>
      <right style="thick">
        <color theme="3" tint="0.39991000294685364"/>
      </right>
      <top style="thick">
        <color theme="3" tint="0.39991000294685364"/>
      </top>
      <bottom/>
    </border>
    <border>
      <left style="thick">
        <color theme="3" tint="0.3998500108718872"/>
      </left>
      <right/>
      <top style="thick">
        <color theme="3" tint="0.3998500108718872"/>
      </top>
      <bottom style="hair">
        <color theme="3" tint="0.3998500108718872"/>
      </bottom>
    </border>
    <border>
      <left/>
      <right style="thick">
        <color theme="3" tint="0.3998500108718872"/>
      </right>
      <top style="thick">
        <color theme="3" tint="0.3998500108718872"/>
      </top>
      <bottom style="hair">
        <color theme="3" tint="0.3998500108718872"/>
      </bottom>
    </border>
    <border>
      <left/>
      <right/>
      <top style="thick">
        <color theme="3" tint="0.39991000294685364"/>
      </top>
      <bottom style="hair">
        <color theme="3" tint="0.3998500108718872"/>
      </bottom>
    </border>
    <border>
      <left/>
      <right style="thick">
        <color theme="3" tint="0.39991000294685364"/>
      </right>
      <top style="thick">
        <color theme="3" tint="0.39991000294685364"/>
      </top>
      <bottom style="hair">
        <color theme="3" tint="0.3998500108718872"/>
      </bottom>
    </border>
    <border>
      <left style="thick">
        <color theme="3" tint="0.3998500108718872"/>
      </left>
      <right/>
      <top style="thick">
        <color theme="3" tint="0.39991000294685364"/>
      </top>
      <bottom style="hair">
        <color theme="3" tint="0.3998500108718872"/>
      </bottom>
    </border>
    <border>
      <left/>
      <right style="thick">
        <color theme="3" tint="0.3998500108718872"/>
      </right>
      <top style="thick">
        <color theme="3" tint="0.39991000294685364"/>
      </top>
      <bottom style="hair">
        <color theme="3" tint="0.3998500108718872"/>
      </bottom>
    </border>
    <border>
      <left style="thick">
        <color theme="3" tint="0.3998500108718872"/>
      </left>
      <right/>
      <top style="thick">
        <color theme="3" tint="0.39991000294685364"/>
      </top>
      <bottom/>
    </border>
    <border>
      <left/>
      <right style="thick">
        <color theme="3" tint="0.3998500108718872"/>
      </right>
      <top style="thick">
        <color theme="3" tint="0.39991000294685364"/>
      </top>
      <bottom/>
    </border>
    <border>
      <left style="thin"/>
      <right/>
      <top style="thick">
        <color theme="3" tint="0.39991000294685364"/>
      </top>
      <bottom/>
    </border>
    <border>
      <left style="thin"/>
      <right/>
      <top/>
      <bottom/>
    </border>
    <border>
      <left style="thin"/>
      <right style="thick">
        <color theme="3" tint="0.39991000294685364"/>
      </right>
      <top style="thick">
        <color theme="3" tint="0.39991000294685364"/>
      </top>
      <bottom/>
    </border>
    <border>
      <left style="thin"/>
      <right style="thick">
        <color theme="3" tint="0.39991000294685364"/>
      </right>
      <top/>
      <bottom/>
    </border>
    <border>
      <left style="thin"/>
      <right style="thick">
        <color theme="3" tint="0.39991000294685364"/>
      </right>
      <top/>
      <bottom style="thick">
        <color theme="3" tint="0.39991000294685364"/>
      </bottom>
    </border>
    <border>
      <left style="thin"/>
      <right style="thick">
        <color theme="3" tint="0.3999499976634979"/>
      </right>
      <top style="thick">
        <color theme="3" tint="0.39991000294685364"/>
      </top>
      <bottom/>
    </border>
    <border>
      <left style="thin"/>
      <right style="thick">
        <color theme="3" tint="0.3999499976634979"/>
      </right>
      <top/>
      <bottom style="thin"/>
    </border>
    <border>
      <left style="thick">
        <color theme="3" tint="0.3999499976634979"/>
      </left>
      <right/>
      <top style="thick">
        <color theme="3" tint="0.39991000294685364"/>
      </top>
      <bottom style="thick">
        <color theme="3" tint="0.3999499976634979"/>
      </bottom>
    </border>
    <border>
      <left/>
      <right style="thick">
        <color theme="3" tint="0.39991000294685364"/>
      </right>
      <top style="thick">
        <color theme="3" tint="0.39991000294685364"/>
      </top>
      <bottom style="thick">
        <color theme="3" tint="0.3999499976634979"/>
      </bottom>
    </border>
    <border>
      <left style="thick">
        <color theme="3" tint="0.39991000294685364"/>
      </left>
      <right/>
      <top style="thick">
        <color theme="3" tint="0.3999499976634979"/>
      </top>
      <bottom style="hair">
        <color theme="3" tint="0.39987999200820923"/>
      </bottom>
    </border>
    <border>
      <left/>
      <right style="thick">
        <color theme="3" tint="0.39991000294685364"/>
      </right>
      <top style="thick">
        <color theme="3" tint="0.3999499976634979"/>
      </top>
      <bottom style="hair">
        <color theme="3" tint="0.39987999200820923"/>
      </bottom>
    </border>
    <border>
      <left style="thick">
        <color theme="3" tint="0.39991000294685364"/>
      </left>
      <right/>
      <top style="thick">
        <color theme="3" tint="0.39991000294685364"/>
      </top>
      <bottom style="hair">
        <color theme="3" tint="0.39987999200820923"/>
      </bottom>
    </border>
    <border>
      <left/>
      <right style="thick">
        <color theme="3" tint="0.39991000294685364"/>
      </right>
      <top style="thick">
        <color theme="3" tint="0.39991000294685364"/>
      </top>
      <bottom style="hair">
        <color theme="3" tint="0.39987999200820923"/>
      </bottom>
    </border>
    <border>
      <left style="thick">
        <color theme="3" tint="0.39991000294685364"/>
      </left>
      <right style="thick">
        <color theme="3" tint="0.39987999200820923"/>
      </right>
      <top style="hair">
        <color theme="3" tint="0.39987999200820923"/>
      </top>
      <bottom/>
    </border>
    <border>
      <left style="thick">
        <color theme="3" tint="0.39991000294685364"/>
      </left>
      <right style="thick">
        <color theme="3" tint="0.39987999200820923"/>
      </right>
      <top/>
      <bottom/>
    </border>
    <border>
      <left style="thick">
        <color theme="3" tint="0.39991000294685364"/>
      </left>
      <right style="thick">
        <color theme="3" tint="0.39987999200820923"/>
      </right>
      <top/>
      <bottom style="thick">
        <color theme="3" tint="0.39991000294685364"/>
      </bottom>
    </border>
    <border>
      <left style="thick">
        <color theme="3" tint="0.39991000294685364"/>
      </left>
      <right style="thick">
        <color theme="3" tint="0.39987999200820923"/>
      </right>
      <top style="hair">
        <color theme="3" tint="0.39991000294685364"/>
      </top>
      <bottom/>
    </border>
    <border>
      <left style="thick">
        <color theme="3" tint="0.39991000294685364"/>
      </left>
      <right style="thick">
        <color theme="3" tint="0.39987999200820923"/>
      </right>
      <top/>
      <bottom style="hair">
        <color theme="3" tint="0.39991000294685364"/>
      </bottom>
    </border>
    <border>
      <left style="thick">
        <color theme="3" tint="0.39991000294685364"/>
      </left>
      <right style="thick">
        <color theme="3" tint="0.39987999200820923"/>
      </right>
      <top style="thick">
        <color theme="3" tint="0.39991000294685364"/>
      </top>
      <bottom/>
    </border>
    <border>
      <left/>
      <right/>
      <top style="thick">
        <color theme="3" tint="0.39972999691963196"/>
      </top>
      <bottom style="thick">
        <color theme="3" tint="0.39972999691963196"/>
      </bottom>
    </border>
    <border>
      <left/>
      <right style="thick">
        <color theme="3" tint="0.39972999691963196"/>
      </right>
      <top style="thick">
        <color theme="3" tint="0.39972999691963196"/>
      </top>
      <bottom style="thick">
        <color theme="3" tint="0.39972999691963196"/>
      </bottom>
    </border>
    <border>
      <left/>
      <right style="thick">
        <color theme="3" tint="0.39976000785827637"/>
      </right>
      <top/>
      <bottom/>
    </border>
    <border>
      <left/>
      <right/>
      <top style="thick">
        <color theme="3" tint="0.39972999691963196"/>
      </top>
      <bottom style="hair"/>
    </border>
    <border>
      <left/>
      <right style="thick">
        <color theme="3" tint="0.39972999691963196"/>
      </right>
      <top style="thick">
        <color theme="3" tint="0.39972999691963196"/>
      </top>
      <bottom style="hair"/>
    </border>
    <border>
      <left/>
      <right style="thick">
        <color theme="3" tint="0.39976000785827637"/>
      </right>
      <top style="hair"/>
      <bottom style="hair"/>
    </border>
    <border>
      <left/>
      <right style="thick">
        <color theme="3" tint="0.39976000785827637"/>
      </right>
      <top style="hair"/>
      <bottom style="thick">
        <color theme="3" tint="0.39976000785827637"/>
      </bottom>
    </border>
    <border>
      <left/>
      <right/>
      <top style="thick">
        <color theme="3" tint="0.39976000785827637"/>
      </top>
      <bottom style="thick">
        <color theme="3" tint="0.39976000785827637"/>
      </bottom>
    </border>
    <border>
      <left/>
      <right style="thick">
        <color theme="3" tint="0.39976000785827637"/>
      </right>
      <top style="thick">
        <color theme="3" tint="0.39976000785827637"/>
      </top>
      <bottom style="thick">
        <color theme="3" tint="0.39976000785827637"/>
      </bottom>
    </border>
    <border>
      <left/>
      <right style="thick">
        <color theme="3" tint="0.39976000785827637"/>
      </right>
      <top style="thick">
        <color theme="3" tint="0.39976000785827637"/>
      </top>
      <bottom/>
    </border>
    <border>
      <left/>
      <right style="thick">
        <color theme="3" tint="0.39976000785827637"/>
      </right>
      <top style="thick">
        <color theme="3" tint="0.39976000785827637"/>
      </top>
      <bottom style="hair"/>
    </border>
    <border>
      <left/>
      <right style="thick">
        <color theme="3" tint="0.39976000785827637"/>
      </right>
      <top/>
      <bottom style="thick">
        <color theme="3" tint="0.39976000785827637"/>
      </bottom>
    </border>
    <border>
      <left/>
      <right style="thick">
        <color theme="3" tint="0.3997899889945984"/>
      </right>
      <top/>
      <bottom/>
    </border>
    <border>
      <left/>
      <right style="thick">
        <color theme="3" tint="0.3997899889945984"/>
      </right>
      <top/>
      <bottom style="thick">
        <color theme="3" tint="0.39976000785827637"/>
      </bottom>
    </border>
    <border>
      <left style="thick">
        <color theme="3" tint="0.3997899889945984"/>
      </left>
      <right/>
      <top/>
      <bottom/>
    </border>
    <border>
      <left/>
      <right/>
      <top style="thick">
        <color theme="3" tint="0.3997899889945984"/>
      </top>
      <bottom style="thick">
        <color theme="3" tint="0.3997899889945984"/>
      </bottom>
    </border>
    <border>
      <left style="thick">
        <color theme="3" tint="0.3999499976634979"/>
      </left>
      <right style="thick">
        <color theme="3" tint="0.3999499976634979"/>
      </right>
      <top/>
      <bottom/>
    </border>
    <border>
      <left style="thick">
        <color theme="3" tint="0.3999499976634979"/>
      </left>
      <right style="thick">
        <color theme="3" tint="0.3999499976634979"/>
      </right>
      <top/>
      <bottom style="thick">
        <color theme="3" tint="0.3999499976634979"/>
      </bottom>
    </border>
    <border>
      <left/>
      <right style="thick">
        <color theme="3" tint="0.3998199999332428"/>
      </right>
      <top/>
      <bottom/>
    </border>
    <border>
      <left style="thick">
        <color theme="3" tint="0.3998199999332428"/>
      </left>
      <right/>
      <top/>
      <bottom style="thick">
        <color theme="3" tint="0.3998199999332428"/>
      </bottom>
    </border>
    <border>
      <left/>
      <right/>
      <top/>
      <bottom style="thick">
        <color theme="3" tint="0.3998199999332428"/>
      </bottom>
    </border>
    <border>
      <left style="thick">
        <color theme="4" tint="0.3999499976634979"/>
      </left>
      <right/>
      <top style="thick">
        <color theme="3" tint="0.3997899889945984"/>
      </top>
      <bottom style="thick">
        <color theme="3" tint="0.3997899889945984"/>
      </bottom>
    </border>
    <border>
      <left/>
      <right style="thick">
        <color theme="3" tint="0.3997899889945984"/>
      </right>
      <top style="thick">
        <color theme="3" tint="0.3997899889945984"/>
      </top>
      <bottom style="thick">
        <color theme="3" tint="0.3997899889945984"/>
      </bottom>
    </border>
    <border>
      <left/>
      <right/>
      <top/>
      <bottom style="thick">
        <color theme="3" tint="0.39972999691963196"/>
      </bottom>
    </border>
    <border>
      <left/>
      <right style="thick">
        <color theme="3" tint="0.39972999691963196"/>
      </right>
      <top/>
      <bottom style="thick">
        <color theme="3" tint="0.39972999691963196"/>
      </bottom>
    </border>
    <border>
      <left/>
      <right style="thick">
        <color theme="3" tint="0.39976000785827637"/>
      </right>
      <top style="hair"/>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6" fillId="20" borderId="1" applyNumberFormat="0" applyAlignment="0" applyProtection="0"/>
    <xf numFmtId="0" fontId="87" fillId="0" borderId="2" applyNumberFormat="0" applyFill="0" applyAlignment="0" applyProtection="0"/>
    <xf numFmtId="0" fontId="88" fillId="21" borderId="3" applyNumberFormat="0" applyAlignment="0" applyProtection="0"/>
    <xf numFmtId="0" fontId="89" fillId="0" borderId="0" applyNumberFormat="0" applyFill="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5" fillId="26" borderId="0" applyNumberFormat="0" applyBorder="0" applyAlignment="0" applyProtection="0"/>
    <xf numFmtId="0" fontId="85" fillId="27" borderId="0" applyNumberFormat="0" applyBorder="0" applyAlignment="0" applyProtection="0"/>
    <xf numFmtId="0" fontId="9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0" fillId="0" borderId="0" applyFont="0" applyFill="0" applyBorder="0" applyAlignment="0" applyProtection="0"/>
    <xf numFmtId="0" fontId="91" fillId="29" borderId="0" applyNumberFormat="0" applyBorder="0" applyAlignment="0" applyProtection="0"/>
    <xf numFmtId="0" fontId="84" fillId="0" borderId="0">
      <alignment/>
      <protection/>
    </xf>
    <xf numFmtId="0" fontId="22" fillId="0" borderId="0">
      <alignment/>
      <protection/>
    </xf>
    <xf numFmtId="0" fontId="0" fillId="0" borderId="0">
      <alignment/>
      <protection/>
    </xf>
    <xf numFmtId="0" fontId="22"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22" fillId="0" borderId="0">
      <alignment/>
      <protection/>
    </xf>
    <xf numFmtId="0" fontId="0" fillId="30" borderId="4" applyNumberFormat="0" applyFont="0" applyAlignment="0" applyProtection="0"/>
    <xf numFmtId="0" fontId="92" fillId="20" borderId="5"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6" applyNumberFormat="0" applyFill="0" applyAlignment="0" applyProtection="0"/>
    <xf numFmtId="0" fontId="97" fillId="0" borderId="7" applyNumberFormat="0" applyFill="0" applyAlignment="0" applyProtection="0"/>
    <xf numFmtId="0" fontId="98" fillId="0" borderId="8" applyNumberFormat="0" applyFill="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31" borderId="0" applyNumberFormat="0" applyBorder="0" applyAlignment="0" applyProtection="0"/>
    <xf numFmtId="0" fontId="10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41">
    <xf numFmtId="0" fontId="0" fillId="0" borderId="0" xfId="0" applyAlignment="1">
      <alignment/>
    </xf>
    <xf numFmtId="0" fontId="0" fillId="0" borderId="0" xfId="0" applyAlignment="1">
      <alignment vertical="center"/>
    </xf>
    <xf numFmtId="0" fontId="3" fillId="0" borderId="0" xfId="0" applyFont="1" applyAlignment="1">
      <alignment/>
    </xf>
    <xf numFmtId="0" fontId="3" fillId="0" borderId="0" xfId="0" applyFont="1" applyBorder="1" applyAlignment="1">
      <alignment/>
    </xf>
    <xf numFmtId="0" fontId="3" fillId="0" borderId="0" xfId="0" applyFont="1" applyAlignment="1">
      <alignment vertical="center"/>
    </xf>
    <xf numFmtId="0" fontId="102" fillId="0" borderId="0" xfId="0" applyFont="1" applyBorder="1" applyAlignment="1">
      <alignment vertical="center" wrapText="1"/>
    </xf>
    <xf numFmtId="0" fontId="5" fillId="0" borderId="0" xfId="0" applyFont="1" applyAlignment="1">
      <alignment/>
    </xf>
    <xf numFmtId="0" fontId="103" fillId="0" borderId="10" xfId="0" applyFont="1" applyBorder="1" applyAlignment="1">
      <alignment horizontal="left" vertical="center" wrapText="1"/>
    </xf>
    <xf numFmtId="0" fontId="103" fillId="0" borderId="11" xfId="0" applyFont="1" applyBorder="1" applyAlignment="1">
      <alignment horizontal="left" vertical="center" wrapText="1"/>
    </xf>
    <xf numFmtId="0" fontId="102" fillId="2" borderId="12" xfId="0" applyFont="1" applyFill="1" applyBorder="1" applyAlignment="1">
      <alignment horizontal="left" vertical="center" wrapText="1"/>
    </xf>
    <xf numFmtId="0" fontId="0" fillId="0" borderId="0" xfId="0" applyAlignment="1">
      <alignment wrapText="1"/>
    </xf>
    <xf numFmtId="0" fontId="99" fillId="0" borderId="0" xfId="0" applyFont="1" applyBorder="1" applyAlignment="1">
      <alignment horizontal="left" vertical="center" wrapText="1"/>
    </xf>
    <xf numFmtId="0" fontId="99" fillId="0" borderId="13" xfId="0" applyFont="1" applyBorder="1" applyAlignment="1">
      <alignment horizontal="left" vertical="center" wrapText="1"/>
    </xf>
    <xf numFmtId="164" fontId="104" fillId="33" borderId="12" xfId="0" applyNumberFormat="1" applyFont="1" applyFill="1" applyBorder="1" applyAlignment="1">
      <alignment horizontal="center" vertical="center" wrapText="1"/>
    </xf>
    <xf numFmtId="164" fontId="104" fillId="33" borderId="14" xfId="0" applyNumberFormat="1" applyFont="1" applyFill="1" applyBorder="1" applyAlignment="1">
      <alignment horizontal="center" vertical="center" wrapText="1"/>
    </xf>
    <xf numFmtId="164" fontId="104" fillId="33" borderId="15" xfId="0" applyNumberFormat="1" applyFont="1" applyFill="1" applyBorder="1" applyAlignment="1">
      <alignment horizontal="center" vertical="center" wrapText="1"/>
    </xf>
    <xf numFmtId="0" fontId="0" fillId="0" borderId="0" xfId="0" applyBorder="1" applyAlignment="1">
      <alignment wrapText="1"/>
    </xf>
    <xf numFmtId="0" fontId="8" fillId="0" borderId="0" xfId="0" applyFont="1" applyAlignment="1">
      <alignment wrapText="1"/>
    </xf>
    <xf numFmtId="0" fontId="13" fillId="0" borderId="0" xfId="0" applyFont="1" applyAlignment="1">
      <alignment/>
    </xf>
    <xf numFmtId="2" fontId="12" fillId="0" borderId="16" xfId="0" applyNumberFormat="1" applyFont="1" applyFill="1" applyBorder="1" applyAlignment="1">
      <alignment/>
    </xf>
    <xf numFmtId="2" fontId="12" fillId="0" borderId="17" xfId="0" applyNumberFormat="1" applyFont="1" applyFill="1" applyBorder="1" applyAlignment="1">
      <alignment/>
    </xf>
    <xf numFmtId="2" fontId="12" fillId="0" borderId="18" xfId="0" applyNumberFormat="1" applyFont="1" applyFill="1" applyBorder="1" applyAlignment="1">
      <alignment/>
    </xf>
    <xf numFmtId="0" fontId="12" fillId="0" borderId="18" xfId="0" applyFont="1" applyFill="1" applyBorder="1" applyAlignment="1">
      <alignment/>
    </xf>
    <xf numFmtId="0" fontId="13" fillId="0" borderId="0" xfId="0" applyFont="1" applyFill="1" applyAlignment="1">
      <alignment/>
    </xf>
    <xf numFmtId="0" fontId="12" fillId="0" borderId="0" xfId="0" applyFont="1" applyFill="1" applyAlignment="1">
      <alignment/>
    </xf>
    <xf numFmtId="0" fontId="0" fillId="0" borderId="0" xfId="0" applyBorder="1" applyAlignment="1">
      <alignment/>
    </xf>
    <xf numFmtId="0" fontId="13" fillId="0" borderId="0" xfId="0" applyFont="1" applyBorder="1" applyAlignment="1">
      <alignment/>
    </xf>
    <xf numFmtId="2" fontId="12" fillId="0" borderId="0" xfId="0" applyNumberFormat="1" applyFont="1" applyFill="1" applyBorder="1" applyAlignment="1">
      <alignment/>
    </xf>
    <xf numFmtId="0" fontId="13" fillId="0" borderId="0" xfId="0" applyFont="1" applyFill="1" applyBorder="1" applyAlignment="1">
      <alignment/>
    </xf>
    <xf numFmtId="0" fontId="12" fillId="0" borderId="0" xfId="0" applyFont="1" applyFill="1" applyBorder="1" applyAlignment="1">
      <alignment/>
    </xf>
    <xf numFmtId="0" fontId="12" fillId="0" borderId="0" xfId="0" applyFont="1" applyBorder="1" applyAlignment="1">
      <alignment/>
    </xf>
    <xf numFmtId="0" fontId="12" fillId="0" borderId="0" xfId="0" applyFont="1" applyAlignment="1">
      <alignment/>
    </xf>
    <xf numFmtId="0" fontId="14" fillId="0" borderId="19" xfId="0" applyFont="1" applyBorder="1" applyAlignment="1">
      <alignment wrapText="1"/>
    </xf>
    <xf numFmtId="0" fontId="15" fillId="0" borderId="20" xfId="0" applyFont="1" applyBorder="1" applyAlignment="1">
      <alignment wrapText="1"/>
    </xf>
    <xf numFmtId="0" fontId="14" fillId="0" borderId="10" xfId="0" applyFont="1" applyBorder="1" applyAlignment="1">
      <alignment wrapText="1"/>
    </xf>
    <xf numFmtId="0" fontId="15" fillId="0" borderId="21" xfId="0" applyFont="1" applyBorder="1" applyAlignment="1">
      <alignment wrapText="1"/>
    </xf>
    <xf numFmtId="0" fontId="14" fillId="0" borderId="11" xfId="0" applyFont="1" applyBorder="1" applyAlignment="1">
      <alignment wrapText="1"/>
    </xf>
    <xf numFmtId="0" fontId="15" fillId="0" borderId="22" xfId="0" applyFont="1" applyBorder="1" applyAlignment="1">
      <alignment wrapText="1"/>
    </xf>
    <xf numFmtId="164" fontId="0" fillId="0" borderId="0" xfId="0" applyNumberFormat="1" applyAlignment="1">
      <alignment vertical="center"/>
    </xf>
    <xf numFmtId="164" fontId="0" fillId="0" borderId="0" xfId="0" applyNumberFormat="1" applyAlignment="1">
      <alignment/>
    </xf>
    <xf numFmtId="0" fontId="102" fillId="0" borderId="13" xfId="0" applyFont="1" applyBorder="1" applyAlignment="1">
      <alignment horizontal="center" vertical="center" wrapText="1"/>
    </xf>
    <xf numFmtId="0" fontId="5" fillId="0" borderId="0" xfId="0" applyFont="1" applyBorder="1" applyAlignment="1">
      <alignment/>
    </xf>
    <xf numFmtId="0" fontId="0" fillId="34" borderId="0" xfId="0" applyNumberFormat="1" applyFill="1" applyAlignment="1">
      <alignment/>
    </xf>
    <xf numFmtId="0" fontId="105" fillId="0" borderId="13" xfId="0" applyFont="1" applyBorder="1" applyAlignment="1">
      <alignment vertical="center"/>
    </xf>
    <xf numFmtId="0" fontId="102" fillId="0" borderId="13" xfId="0" applyFont="1" applyBorder="1" applyAlignment="1">
      <alignment horizontal="center" vertical="center" wrapText="1"/>
    </xf>
    <xf numFmtId="0" fontId="23" fillId="0" borderId="10" xfId="0" applyFont="1" applyBorder="1" applyAlignment="1">
      <alignment wrapText="1"/>
    </xf>
    <xf numFmtId="0" fontId="25" fillId="0" borderId="0" xfId="0" applyFont="1" applyBorder="1" applyAlignment="1">
      <alignment/>
    </xf>
    <xf numFmtId="0" fontId="25" fillId="0" borderId="0" xfId="0" applyFont="1" applyAlignment="1">
      <alignment/>
    </xf>
    <xf numFmtId="0" fontId="103" fillId="0" borderId="0" xfId="0" applyFont="1" applyFill="1" applyBorder="1" applyAlignment="1">
      <alignment horizontal="left" vertical="center" wrapText="1"/>
    </xf>
    <xf numFmtId="0" fontId="26" fillId="0" borderId="0" xfId="0" applyFont="1" applyAlignment="1">
      <alignment horizontal="right"/>
    </xf>
    <xf numFmtId="0" fontId="106" fillId="0" borderId="0" xfId="59" applyFont="1">
      <alignment/>
      <protection/>
    </xf>
    <xf numFmtId="0" fontId="106" fillId="0" borderId="0" xfId="59" applyFont="1" applyAlignment="1">
      <alignment vertical="center"/>
      <protection/>
    </xf>
    <xf numFmtId="0" fontId="107" fillId="0" borderId="0" xfId="59" applyFont="1">
      <alignment/>
      <protection/>
    </xf>
    <xf numFmtId="0" fontId="107" fillId="0" borderId="0" xfId="59" applyFont="1" applyAlignment="1">
      <alignment horizontal="left"/>
      <protection/>
    </xf>
    <xf numFmtId="0" fontId="106" fillId="0" borderId="0" xfId="59" applyFont="1" applyAlignment="1">
      <alignment horizontal="left"/>
      <protection/>
    </xf>
    <xf numFmtId="0" fontId="99" fillId="0" borderId="0" xfId="59" applyFont="1" applyAlignment="1">
      <alignment/>
      <protection/>
    </xf>
    <xf numFmtId="0" fontId="107" fillId="0" borderId="0" xfId="59" applyFont="1" applyAlignment="1">
      <alignment vertical="center"/>
      <protection/>
    </xf>
    <xf numFmtId="0" fontId="29" fillId="0" borderId="10" xfId="0" applyFont="1" applyBorder="1" applyAlignment="1">
      <alignment wrapText="1"/>
    </xf>
    <xf numFmtId="0" fontId="24" fillId="0" borderId="21" xfId="0" applyFont="1" applyBorder="1" applyAlignment="1">
      <alignment horizontal="left" wrapText="1" indent="1"/>
    </xf>
    <xf numFmtId="0" fontId="28" fillId="0" borderId="21" xfId="0" applyFont="1" applyBorder="1" applyAlignment="1">
      <alignment horizontal="left" wrapText="1" indent="2"/>
    </xf>
    <xf numFmtId="0" fontId="108" fillId="35" borderId="23" xfId="59" applyFont="1" applyFill="1" applyBorder="1" applyAlignment="1">
      <alignment horizontal="left" vertical="center" wrapText="1"/>
      <protection/>
    </xf>
    <xf numFmtId="166" fontId="108" fillId="0" borderId="23" xfId="47" applyNumberFormat="1" applyFont="1" applyBorder="1" applyAlignment="1">
      <alignment vertical="center"/>
    </xf>
    <xf numFmtId="166" fontId="109" fillId="0" borderId="23" xfId="47" applyNumberFormat="1" applyFont="1" applyBorder="1" applyAlignment="1">
      <alignment vertical="center"/>
    </xf>
    <xf numFmtId="0" fontId="110" fillId="35" borderId="23" xfId="59" applyFont="1" applyFill="1" applyBorder="1" applyAlignment="1">
      <alignment horizontal="left" vertical="center" wrapText="1"/>
      <protection/>
    </xf>
    <xf numFmtId="166" fontId="110" fillId="0" borderId="23" xfId="47" applyNumberFormat="1" applyFont="1" applyBorder="1" applyAlignment="1">
      <alignment vertical="center"/>
    </xf>
    <xf numFmtId="166" fontId="111" fillId="0" borderId="23" xfId="47" applyNumberFormat="1" applyFont="1" applyBorder="1" applyAlignment="1">
      <alignment vertical="center"/>
    </xf>
    <xf numFmtId="0" fontId="99" fillId="0" borderId="0" xfId="60" applyFont="1" applyBorder="1">
      <alignment/>
      <protection/>
    </xf>
    <xf numFmtId="0" fontId="99" fillId="0" borderId="0" xfId="61" applyFont="1">
      <alignment/>
      <protection/>
    </xf>
    <xf numFmtId="0" fontId="112" fillId="0" borderId="0" xfId="61" applyFont="1">
      <alignment/>
      <protection/>
    </xf>
    <xf numFmtId="0" fontId="102" fillId="0" borderId="13" xfId="0" applyFont="1" applyFill="1" applyBorder="1" applyAlignment="1">
      <alignment horizontal="center" vertical="center" wrapText="1"/>
    </xf>
    <xf numFmtId="0" fontId="0" fillId="0" borderId="0" xfId="0" applyFill="1" applyAlignment="1">
      <alignment/>
    </xf>
    <xf numFmtId="164" fontId="0" fillId="0" borderId="0" xfId="0" applyNumberFormat="1" applyFill="1" applyAlignment="1">
      <alignment/>
    </xf>
    <xf numFmtId="0" fontId="102" fillId="0" borderId="0" xfId="0" applyFont="1" applyBorder="1" applyAlignment="1">
      <alignment horizontal="center" vertical="center" wrapText="1"/>
    </xf>
    <xf numFmtId="0" fontId="106" fillId="0" borderId="0" xfId="59" applyFont="1" applyAlignment="1">
      <alignment horizontal="center"/>
      <protection/>
    </xf>
    <xf numFmtId="166" fontId="109" fillId="0" borderId="24" xfId="47" applyNumberFormat="1" applyFont="1" applyBorder="1" applyAlignment="1">
      <alignment vertical="center"/>
    </xf>
    <xf numFmtId="166" fontId="111" fillId="0" borderId="24" xfId="47" applyNumberFormat="1" applyFont="1" applyBorder="1" applyAlignment="1">
      <alignment vertical="center"/>
    </xf>
    <xf numFmtId="0" fontId="110" fillId="35" borderId="25" xfId="59" applyFont="1" applyFill="1" applyBorder="1" applyAlignment="1">
      <alignment horizontal="left" vertical="center" wrapText="1"/>
      <protection/>
    </xf>
    <xf numFmtId="166" fontId="110" fillId="0" borderId="25" xfId="47" applyNumberFormat="1" applyFont="1" applyBorder="1" applyAlignment="1">
      <alignment vertical="center"/>
    </xf>
    <xf numFmtId="166" fontId="111" fillId="0" borderId="25" xfId="47" applyNumberFormat="1" applyFont="1" applyBorder="1" applyAlignment="1">
      <alignment vertical="center"/>
    </xf>
    <xf numFmtId="166" fontId="111" fillId="0" borderId="26" xfId="47" applyNumberFormat="1" applyFont="1" applyBorder="1" applyAlignment="1">
      <alignment vertical="center"/>
    </xf>
    <xf numFmtId="0" fontId="84" fillId="0" borderId="0" xfId="59" applyFont="1" applyAlignment="1">
      <alignment horizontal="left"/>
      <protection/>
    </xf>
    <xf numFmtId="0" fontId="84" fillId="0" borderId="0" xfId="60" applyFont="1">
      <alignment/>
      <protection/>
    </xf>
    <xf numFmtId="0" fontId="84" fillId="0" borderId="0" xfId="60" applyFont="1" applyAlignment="1">
      <alignment horizontal="center"/>
      <protection/>
    </xf>
    <xf numFmtId="0" fontId="84" fillId="0" borderId="0" xfId="61" applyFont="1">
      <alignment/>
      <protection/>
    </xf>
    <xf numFmtId="0" fontId="84" fillId="0" borderId="0" xfId="61" applyFont="1" applyAlignment="1">
      <alignment horizontal="center"/>
      <protection/>
    </xf>
    <xf numFmtId="0" fontId="84" fillId="0" borderId="0" xfId="61" applyFont="1" applyFill="1">
      <alignment/>
      <protection/>
    </xf>
    <xf numFmtId="43" fontId="13" fillId="0" borderId="0" xfId="50" applyNumberFormat="1" applyFont="1" applyBorder="1" applyAlignment="1">
      <alignment/>
    </xf>
    <xf numFmtId="0" fontId="113" fillId="0" borderId="0" xfId="61" applyFont="1">
      <alignment/>
      <protection/>
    </xf>
    <xf numFmtId="0" fontId="84" fillId="0" borderId="0" xfId="59" applyFont="1" applyAlignment="1">
      <alignment horizontal="left" wrapText="1"/>
      <protection/>
    </xf>
    <xf numFmtId="0" fontId="108" fillId="35" borderId="27" xfId="59" applyFont="1" applyFill="1" applyBorder="1" applyAlignment="1">
      <alignment horizontal="left" vertical="center" wrapText="1"/>
      <protection/>
    </xf>
    <xf numFmtId="166" fontId="108" fillId="0" borderId="27" xfId="47" applyNumberFormat="1" applyFont="1" applyBorder="1" applyAlignment="1">
      <alignment vertical="center"/>
    </xf>
    <xf numFmtId="166" fontId="109" fillId="0" borderId="27" xfId="47" applyNumberFormat="1" applyFont="1" applyBorder="1" applyAlignment="1">
      <alignment vertical="center"/>
    </xf>
    <xf numFmtId="166" fontId="109" fillId="0" borderId="28" xfId="47" applyNumberFormat="1" applyFont="1" applyBorder="1" applyAlignment="1">
      <alignment vertical="center"/>
    </xf>
    <xf numFmtId="0" fontId="108" fillId="35" borderId="29" xfId="59" applyFont="1" applyFill="1" applyBorder="1" applyAlignment="1">
      <alignment horizontal="left" vertical="center" wrapText="1"/>
      <protection/>
    </xf>
    <xf numFmtId="166" fontId="108" fillId="0" borderId="29" xfId="47" applyNumberFormat="1" applyFont="1" applyBorder="1" applyAlignment="1">
      <alignment vertical="center"/>
    </xf>
    <xf numFmtId="166" fontId="109" fillId="0" borderId="29" xfId="47" applyNumberFormat="1" applyFont="1" applyBorder="1" applyAlignment="1">
      <alignment vertical="center"/>
    </xf>
    <xf numFmtId="166" fontId="109" fillId="0" borderId="30" xfId="47" applyNumberFormat="1" applyFont="1" applyBorder="1" applyAlignment="1">
      <alignment vertical="center"/>
    </xf>
    <xf numFmtId="166" fontId="35" fillId="0" borderId="31" xfId="48" applyNumberFormat="1" applyFont="1" applyBorder="1" applyAlignment="1">
      <alignment/>
    </xf>
    <xf numFmtId="166" fontId="35" fillId="0" borderId="23" xfId="48" applyNumberFormat="1" applyFont="1" applyBorder="1" applyAlignment="1">
      <alignment/>
    </xf>
    <xf numFmtId="166" fontId="35" fillId="0" borderId="32" xfId="48" applyNumberFormat="1" applyFont="1" applyBorder="1" applyAlignment="1">
      <alignment/>
    </xf>
    <xf numFmtId="166" fontId="35" fillId="0" borderId="33" xfId="48" applyNumberFormat="1" applyFont="1" applyBorder="1" applyAlignment="1">
      <alignment/>
    </xf>
    <xf numFmtId="166" fontId="35" fillId="0" borderId="34" xfId="48" applyNumberFormat="1" applyFont="1" applyBorder="1" applyAlignment="1">
      <alignment/>
    </xf>
    <xf numFmtId="166" fontId="35" fillId="0" borderId="24" xfId="48" applyNumberFormat="1" applyFont="1" applyBorder="1" applyAlignment="1">
      <alignment/>
    </xf>
    <xf numFmtId="166" fontId="99" fillId="36" borderId="35" xfId="59" applyNumberFormat="1" applyFont="1" applyFill="1" applyBorder="1">
      <alignment/>
      <protection/>
    </xf>
    <xf numFmtId="166" fontId="99" fillId="2" borderId="35" xfId="59" applyNumberFormat="1" applyFont="1" applyFill="1" applyBorder="1">
      <alignment/>
      <protection/>
    </xf>
    <xf numFmtId="166" fontId="99" fillId="2" borderId="36" xfId="59" applyNumberFormat="1" applyFont="1" applyFill="1" applyBorder="1">
      <alignment/>
      <protection/>
    </xf>
    <xf numFmtId="2" fontId="24" fillId="0" borderId="32" xfId="0" applyNumberFormat="1" applyFont="1" applyBorder="1" applyAlignment="1">
      <alignment/>
    </xf>
    <xf numFmtId="2" fontId="24" fillId="0" borderId="31" xfId="0" applyNumberFormat="1" applyFont="1" applyBorder="1" applyAlignment="1">
      <alignment/>
    </xf>
    <xf numFmtId="2" fontId="28" fillId="0" borderId="32" xfId="0" applyNumberFormat="1" applyFont="1" applyBorder="1" applyAlignment="1">
      <alignment/>
    </xf>
    <xf numFmtId="2" fontId="28" fillId="0" borderId="31" xfId="0" applyNumberFormat="1" applyFont="1" applyBorder="1" applyAlignment="1">
      <alignment/>
    </xf>
    <xf numFmtId="2" fontId="24" fillId="0" borderId="37" xfId="0" applyNumberFormat="1" applyFont="1" applyBorder="1" applyAlignment="1">
      <alignment/>
    </xf>
    <xf numFmtId="2" fontId="28" fillId="0" borderId="37" xfId="0" applyNumberFormat="1" applyFont="1" applyBorder="1" applyAlignment="1">
      <alignment/>
    </xf>
    <xf numFmtId="2" fontId="24" fillId="0" borderId="38" xfId="0" applyNumberFormat="1" applyFont="1" applyBorder="1" applyAlignment="1">
      <alignment/>
    </xf>
    <xf numFmtId="2" fontId="28" fillId="0" borderId="38" xfId="0" applyNumberFormat="1" applyFont="1" applyBorder="1" applyAlignment="1">
      <alignment/>
    </xf>
    <xf numFmtId="0" fontId="105" fillId="0" borderId="0" xfId="0" applyFont="1" applyBorder="1" applyAlignment="1">
      <alignment vertical="center"/>
    </xf>
    <xf numFmtId="0" fontId="103" fillId="0" borderId="19" xfId="0" applyFont="1" applyBorder="1" applyAlignment="1">
      <alignment horizontal="left" vertical="center" wrapText="1"/>
    </xf>
    <xf numFmtId="164" fontId="114" fillId="33" borderId="39" xfId="0" applyNumberFormat="1" applyFont="1" applyFill="1" applyBorder="1" applyAlignment="1">
      <alignment horizontal="center" vertical="center" wrapText="1"/>
    </xf>
    <xf numFmtId="164" fontId="114" fillId="33" borderId="40" xfId="0" applyNumberFormat="1" applyFont="1" applyFill="1" applyBorder="1" applyAlignment="1">
      <alignment horizontal="center" vertical="center" wrapText="1"/>
    </xf>
    <xf numFmtId="166" fontId="115" fillId="0" borderId="33" xfId="44" applyNumberFormat="1" applyFont="1" applyBorder="1" applyAlignment="1">
      <alignment horizontal="right" vertical="center" wrapText="1"/>
    </xf>
    <xf numFmtId="166" fontId="115" fillId="0" borderId="30" xfId="44" applyNumberFormat="1" applyFont="1" applyBorder="1" applyAlignment="1">
      <alignment horizontal="right" vertical="center" wrapText="1"/>
    </xf>
    <xf numFmtId="166" fontId="115" fillId="0" borderId="41" xfId="44" applyNumberFormat="1" applyFont="1" applyBorder="1" applyAlignment="1">
      <alignment horizontal="right" vertical="center" wrapText="1"/>
    </xf>
    <xf numFmtId="166" fontId="115" fillId="0" borderId="37" xfId="44" applyNumberFormat="1" applyFont="1" applyBorder="1" applyAlignment="1">
      <alignment horizontal="right" vertical="center" wrapText="1"/>
    </xf>
    <xf numFmtId="166" fontId="115" fillId="0" borderId="42" xfId="44" applyNumberFormat="1" applyFont="1" applyBorder="1" applyAlignment="1">
      <alignment horizontal="right" vertical="center" wrapText="1"/>
    </xf>
    <xf numFmtId="166" fontId="115" fillId="0" borderId="32" xfId="44" applyNumberFormat="1" applyFont="1" applyBorder="1" applyAlignment="1">
      <alignment horizontal="right" vertical="center" wrapText="1"/>
    </xf>
    <xf numFmtId="164" fontId="114" fillId="33" borderId="43" xfId="0" applyNumberFormat="1" applyFont="1" applyFill="1" applyBorder="1" applyAlignment="1">
      <alignment horizontal="center" vertical="center" wrapText="1"/>
    </xf>
    <xf numFmtId="166" fontId="116" fillId="0" borderId="32" xfId="44" applyNumberFormat="1" applyFont="1" applyBorder="1" applyAlignment="1">
      <alignment horizontal="right" vertical="center" wrapText="1"/>
    </xf>
    <xf numFmtId="166" fontId="116" fillId="2" borderId="44" xfId="44" applyNumberFormat="1" applyFont="1" applyFill="1" applyBorder="1" applyAlignment="1">
      <alignment horizontal="right" vertical="center" wrapText="1"/>
    </xf>
    <xf numFmtId="0" fontId="3" fillId="0" borderId="0" xfId="0" applyFont="1" applyAlignment="1">
      <alignment horizontal="justify" wrapText="1"/>
    </xf>
    <xf numFmtId="0" fontId="108" fillId="0" borderId="0" xfId="59" applyFont="1" applyAlignment="1">
      <alignment horizontal="justify" wrapText="1"/>
      <protection/>
    </xf>
    <xf numFmtId="0" fontId="37" fillId="0" borderId="0" xfId="0" applyFont="1" applyAlignment="1">
      <alignment horizontal="justify" wrapText="1"/>
    </xf>
    <xf numFmtId="0" fontId="15" fillId="0" borderId="0" xfId="0" applyFont="1" applyAlignment="1">
      <alignment/>
    </xf>
    <xf numFmtId="164" fontId="114" fillId="33" borderId="12" xfId="0" applyNumberFormat="1" applyFont="1" applyFill="1" applyBorder="1" applyAlignment="1">
      <alignment horizontal="center" vertical="center" wrapText="1"/>
    </xf>
    <xf numFmtId="164" fontId="114" fillId="33" borderId="45" xfId="0" applyNumberFormat="1" applyFont="1" applyFill="1" applyBorder="1" applyAlignment="1">
      <alignment horizontal="center" vertical="center" wrapText="1"/>
    </xf>
    <xf numFmtId="0" fontId="102" fillId="0" borderId="0" xfId="0" applyFont="1" applyBorder="1" applyAlignment="1">
      <alignment horizontal="center" vertical="center" wrapText="1"/>
    </xf>
    <xf numFmtId="0" fontId="102" fillId="0" borderId="13" xfId="0" applyFont="1" applyBorder="1" applyAlignment="1">
      <alignment horizontal="center" vertical="center" wrapText="1"/>
    </xf>
    <xf numFmtId="164" fontId="114" fillId="33" borderId="40" xfId="0" applyNumberFormat="1" applyFont="1" applyFill="1" applyBorder="1" applyAlignment="1">
      <alignment horizontal="center" vertical="center" wrapText="1"/>
    </xf>
    <xf numFmtId="0" fontId="107" fillId="0" borderId="0" xfId="55" applyFont="1" applyBorder="1" applyAlignment="1">
      <alignment horizontal="left" wrapText="1"/>
      <protection/>
    </xf>
    <xf numFmtId="0" fontId="107" fillId="0" borderId="0" xfId="55" applyFont="1" applyAlignment="1">
      <alignment horizontal="left" wrapText="1"/>
      <protection/>
    </xf>
    <xf numFmtId="164" fontId="114" fillId="33" borderId="39" xfId="0" applyNumberFormat="1" applyFont="1" applyFill="1" applyBorder="1" applyAlignment="1">
      <alignment horizontal="center" vertical="center" wrapText="1"/>
    </xf>
    <xf numFmtId="164" fontId="114" fillId="33" borderId="40" xfId="0" applyNumberFormat="1" applyFont="1" applyFill="1" applyBorder="1" applyAlignment="1">
      <alignment horizontal="center" vertical="center" wrapText="1"/>
    </xf>
    <xf numFmtId="164" fontId="117" fillId="33" borderId="39" xfId="0" applyNumberFormat="1" applyFont="1" applyFill="1" applyBorder="1" applyAlignment="1">
      <alignment horizontal="center" vertical="center" wrapText="1"/>
    </xf>
    <xf numFmtId="164" fontId="117" fillId="33" borderId="26" xfId="0" applyNumberFormat="1" applyFont="1" applyFill="1" applyBorder="1" applyAlignment="1">
      <alignment horizontal="center" vertical="center" wrapText="1"/>
    </xf>
    <xf numFmtId="164" fontId="114" fillId="33" borderId="46" xfId="0" applyNumberFormat="1" applyFont="1" applyFill="1" applyBorder="1" applyAlignment="1">
      <alignment horizontal="center" vertical="center" wrapText="1"/>
    </xf>
    <xf numFmtId="166" fontId="115" fillId="0" borderId="47" xfId="44" applyNumberFormat="1" applyFont="1" applyBorder="1" applyAlignment="1">
      <alignment horizontal="right" vertical="center" wrapText="1"/>
    </xf>
    <xf numFmtId="166" fontId="115" fillId="0" borderId="48" xfId="44" applyNumberFormat="1" applyFont="1" applyBorder="1" applyAlignment="1">
      <alignment horizontal="right" vertical="center" wrapText="1"/>
    </xf>
    <xf numFmtId="166" fontId="118" fillId="0" borderId="30" xfId="44" applyNumberFormat="1" applyFont="1" applyBorder="1" applyAlignment="1">
      <alignment horizontal="right" vertical="center" wrapText="1"/>
    </xf>
    <xf numFmtId="166" fontId="118" fillId="0" borderId="33" xfId="44" applyNumberFormat="1" applyFont="1" applyBorder="1" applyAlignment="1">
      <alignment horizontal="right" vertical="center" wrapText="1"/>
    </xf>
    <xf numFmtId="0" fontId="119" fillId="0" borderId="0" xfId="0" applyFont="1" applyBorder="1" applyAlignment="1">
      <alignment vertical="center"/>
    </xf>
    <xf numFmtId="164" fontId="117" fillId="33" borderId="40" xfId="0" applyNumberFormat="1" applyFont="1" applyFill="1" applyBorder="1" applyAlignment="1">
      <alignment horizontal="center" vertical="center" wrapText="1"/>
    </xf>
    <xf numFmtId="0" fontId="42" fillId="0" borderId="0" xfId="0" applyFont="1" applyAlignment="1">
      <alignment/>
    </xf>
    <xf numFmtId="0" fontId="8" fillId="0" borderId="0" xfId="0" applyFont="1" applyAlignment="1">
      <alignment/>
    </xf>
    <xf numFmtId="0" fontId="116" fillId="0" borderId="0" xfId="0" applyFont="1" applyBorder="1" applyAlignment="1">
      <alignment vertical="center" wrapText="1"/>
    </xf>
    <xf numFmtId="166" fontId="115" fillId="0" borderId="49" xfId="44" applyNumberFormat="1" applyFont="1" applyBorder="1" applyAlignment="1">
      <alignment horizontal="right" vertical="center" wrapText="1"/>
    </xf>
    <xf numFmtId="166" fontId="115" fillId="0" borderId="50" xfId="44" applyNumberFormat="1" applyFont="1" applyBorder="1" applyAlignment="1">
      <alignment horizontal="right" vertical="center" wrapText="1"/>
    </xf>
    <xf numFmtId="166" fontId="118" fillId="0" borderId="38" xfId="44" applyNumberFormat="1" applyFont="1" applyBorder="1" applyAlignment="1">
      <alignment horizontal="right" vertical="center" wrapText="1"/>
    </xf>
    <xf numFmtId="166" fontId="115" fillId="0" borderId="51" xfId="44" applyNumberFormat="1" applyFont="1" applyBorder="1" applyAlignment="1">
      <alignment horizontal="right" vertical="center" wrapText="1"/>
    </xf>
    <xf numFmtId="166" fontId="115" fillId="2" borderId="44" xfId="44" applyNumberFormat="1" applyFont="1" applyFill="1" applyBorder="1" applyAlignment="1">
      <alignment horizontal="right" vertical="center" wrapText="1"/>
    </xf>
    <xf numFmtId="166" fontId="115" fillId="2" borderId="52" xfId="44" applyNumberFormat="1" applyFont="1" applyFill="1" applyBorder="1" applyAlignment="1">
      <alignment horizontal="right" vertical="center" wrapText="1"/>
    </xf>
    <xf numFmtId="166" fontId="118" fillId="2" borderId="45" xfId="44" applyNumberFormat="1" applyFont="1" applyFill="1" applyBorder="1" applyAlignment="1">
      <alignment horizontal="right" vertical="center" wrapText="1"/>
    </xf>
    <xf numFmtId="166" fontId="115" fillId="2" borderId="53" xfId="44" applyNumberFormat="1" applyFont="1" applyFill="1" applyBorder="1" applyAlignment="1">
      <alignment horizontal="right" vertical="center" wrapText="1"/>
    </xf>
    <xf numFmtId="0" fontId="120" fillId="0" borderId="0" xfId="0" applyFont="1" applyBorder="1" applyAlignment="1">
      <alignment horizontal="center" vertical="center" wrapText="1"/>
    </xf>
    <xf numFmtId="166" fontId="115" fillId="0" borderId="29" xfId="44" applyNumberFormat="1" applyFont="1" applyBorder="1" applyAlignment="1">
      <alignment horizontal="right" vertical="center" wrapText="1"/>
    </xf>
    <xf numFmtId="166" fontId="115" fillId="0" borderId="31" xfId="44" applyNumberFormat="1" applyFont="1" applyBorder="1" applyAlignment="1">
      <alignment horizontal="right" vertical="center" wrapText="1"/>
    </xf>
    <xf numFmtId="166" fontId="115" fillId="0" borderId="54" xfId="44" applyNumberFormat="1" applyFont="1" applyBorder="1" applyAlignment="1">
      <alignment horizontal="right" vertical="center" wrapText="1"/>
    </xf>
    <xf numFmtId="166" fontId="118" fillId="0" borderId="47" xfId="44" applyNumberFormat="1" applyFont="1" applyBorder="1" applyAlignment="1">
      <alignment horizontal="right" vertical="center" wrapText="1"/>
    </xf>
    <xf numFmtId="166" fontId="118" fillId="0" borderId="48" xfId="44" applyNumberFormat="1" applyFont="1" applyBorder="1" applyAlignment="1">
      <alignment horizontal="right" vertical="center" wrapText="1"/>
    </xf>
    <xf numFmtId="166" fontId="118" fillId="0" borderId="50" xfId="44" applyNumberFormat="1" applyFont="1" applyBorder="1" applyAlignment="1">
      <alignment horizontal="right" vertical="center" wrapText="1"/>
    </xf>
    <xf numFmtId="166" fontId="118" fillId="2" borderId="52" xfId="44" applyNumberFormat="1" applyFont="1" applyFill="1" applyBorder="1" applyAlignment="1">
      <alignment horizontal="right" vertical="center" wrapText="1"/>
    </xf>
    <xf numFmtId="166" fontId="116" fillId="0" borderId="42" xfId="44" applyNumberFormat="1" applyFont="1" applyBorder="1" applyAlignment="1">
      <alignment horizontal="right" vertical="center" wrapText="1"/>
    </xf>
    <xf numFmtId="166" fontId="116" fillId="0" borderId="29" xfId="44" applyNumberFormat="1" applyFont="1" applyBorder="1" applyAlignment="1">
      <alignment horizontal="right" vertical="center" wrapText="1"/>
    </xf>
    <xf numFmtId="166" fontId="116" fillId="0" borderId="31" xfId="44" applyNumberFormat="1" applyFont="1" applyBorder="1" applyAlignment="1">
      <alignment horizontal="right" vertical="center" wrapText="1"/>
    </xf>
    <xf numFmtId="166" fontId="116" fillId="0" borderId="49" xfId="44" applyNumberFormat="1" applyFont="1" applyBorder="1" applyAlignment="1">
      <alignment horizontal="right" vertical="center" wrapText="1"/>
    </xf>
    <xf numFmtId="166" fontId="116" fillId="0" borderId="54" xfId="44" applyNumberFormat="1" applyFont="1" applyBorder="1" applyAlignment="1">
      <alignment horizontal="right" vertical="center" wrapText="1"/>
    </xf>
    <xf numFmtId="0" fontId="44" fillId="0" borderId="0" xfId="0" applyFont="1" applyAlignment="1">
      <alignment/>
    </xf>
    <xf numFmtId="164" fontId="8" fillId="0" borderId="0" xfId="0" applyNumberFormat="1" applyFont="1" applyAlignment="1">
      <alignment/>
    </xf>
    <xf numFmtId="164" fontId="42" fillId="0" borderId="0" xfId="0" applyNumberFormat="1" applyFont="1" applyAlignment="1">
      <alignment/>
    </xf>
    <xf numFmtId="166" fontId="115" fillId="0" borderId="20" xfId="44" applyNumberFormat="1" applyFont="1" applyBorder="1" applyAlignment="1">
      <alignment horizontal="right" vertical="center" wrapText="1"/>
    </xf>
    <xf numFmtId="166" fontId="118" fillId="0" borderId="42" xfId="44" applyNumberFormat="1" applyFont="1" applyBorder="1" applyAlignment="1">
      <alignment horizontal="right" vertical="center" wrapText="1"/>
    </xf>
    <xf numFmtId="166" fontId="118" fillId="0" borderId="20" xfId="44" applyNumberFormat="1" applyFont="1" applyBorder="1" applyAlignment="1">
      <alignment horizontal="right" vertical="center" wrapText="1"/>
    </xf>
    <xf numFmtId="166" fontId="115" fillId="0" borderId="21" xfId="44" applyNumberFormat="1" applyFont="1" applyBorder="1" applyAlignment="1">
      <alignment horizontal="right" vertical="center" wrapText="1"/>
    </xf>
    <xf numFmtId="166" fontId="118" fillId="0" borderId="32" xfId="44" applyNumberFormat="1" applyFont="1" applyBorder="1" applyAlignment="1">
      <alignment horizontal="right" vertical="center" wrapText="1"/>
    </xf>
    <xf numFmtId="166" fontId="118" fillId="0" borderId="21" xfId="44" applyNumberFormat="1" applyFont="1" applyBorder="1" applyAlignment="1">
      <alignment horizontal="right" vertical="center" wrapText="1"/>
    </xf>
    <xf numFmtId="166" fontId="115" fillId="2" borderId="15" xfId="44" applyNumberFormat="1" applyFont="1" applyFill="1" applyBorder="1" applyAlignment="1">
      <alignment horizontal="right" vertical="center" wrapText="1"/>
    </xf>
    <xf numFmtId="166" fontId="118" fillId="2" borderId="44" xfId="44" applyNumberFormat="1" applyFont="1" applyFill="1" applyBorder="1" applyAlignment="1">
      <alignment horizontal="right" vertical="center" wrapText="1"/>
    </xf>
    <xf numFmtId="166" fontId="118" fillId="2" borderId="15" xfId="44" applyNumberFormat="1" applyFont="1" applyFill="1" applyBorder="1" applyAlignment="1">
      <alignment horizontal="right" vertical="center" wrapText="1"/>
    </xf>
    <xf numFmtId="166" fontId="115" fillId="2" borderId="14" xfId="44" applyNumberFormat="1" applyFont="1" applyFill="1" applyBorder="1" applyAlignment="1">
      <alignment horizontal="right" vertical="center" wrapText="1"/>
    </xf>
    <xf numFmtId="166" fontId="115" fillId="2" borderId="12" xfId="44" applyNumberFormat="1" applyFont="1" applyFill="1" applyBorder="1" applyAlignment="1">
      <alignment horizontal="right" vertical="center" wrapText="1"/>
    </xf>
    <xf numFmtId="166" fontId="115" fillId="0" borderId="19" xfId="44" applyNumberFormat="1" applyFont="1" applyBorder="1" applyAlignment="1">
      <alignment horizontal="right" vertical="center" wrapText="1"/>
    </xf>
    <xf numFmtId="166" fontId="115" fillId="0" borderId="10" xfId="44" applyNumberFormat="1" applyFont="1" applyBorder="1" applyAlignment="1">
      <alignment horizontal="right" vertical="center" wrapText="1"/>
    </xf>
    <xf numFmtId="166" fontId="115" fillId="0" borderId="11" xfId="44" applyNumberFormat="1" applyFont="1" applyBorder="1" applyAlignment="1">
      <alignment horizontal="right" vertical="center" wrapText="1"/>
    </xf>
    <xf numFmtId="166" fontId="115" fillId="0" borderId="38" xfId="44" applyNumberFormat="1" applyFont="1" applyBorder="1" applyAlignment="1">
      <alignment horizontal="right" vertical="center" wrapText="1"/>
    </xf>
    <xf numFmtId="166" fontId="115" fillId="0" borderId="55" xfId="44" applyNumberFormat="1" applyFont="1" applyBorder="1" applyAlignment="1">
      <alignment horizontal="right" vertical="center" wrapText="1"/>
    </xf>
    <xf numFmtId="0" fontId="120" fillId="0" borderId="13" xfId="0" applyFont="1" applyBorder="1" applyAlignment="1">
      <alignment horizontal="center" vertical="center" wrapText="1"/>
    </xf>
    <xf numFmtId="166" fontId="118" fillId="0" borderId="55" xfId="44" applyNumberFormat="1" applyFont="1" applyBorder="1" applyAlignment="1">
      <alignment horizontal="right" vertical="center" wrapText="1"/>
    </xf>
    <xf numFmtId="166" fontId="118" fillId="2" borderId="12" xfId="44" applyNumberFormat="1" applyFont="1" applyFill="1" applyBorder="1" applyAlignment="1">
      <alignment horizontal="right" vertical="center" wrapText="1"/>
    </xf>
    <xf numFmtId="0" fontId="121" fillId="0" borderId="0" xfId="0" applyFont="1" applyFill="1" applyBorder="1" applyAlignment="1">
      <alignment horizontal="left" vertical="center" wrapText="1"/>
    </xf>
    <xf numFmtId="0" fontId="120" fillId="0" borderId="13" xfId="0" applyFont="1" applyFill="1" applyBorder="1" applyAlignment="1">
      <alignment horizontal="center" vertical="center" wrapText="1"/>
    </xf>
    <xf numFmtId="0" fontId="46" fillId="0" borderId="0" xfId="0" applyFont="1" applyFill="1" applyAlignment="1">
      <alignment horizontal="right"/>
    </xf>
    <xf numFmtId="164" fontId="42" fillId="0" borderId="0" xfId="0" applyNumberFormat="1" applyFont="1" applyFill="1" applyAlignment="1">
      <alignment/>
    </xf>
    <xf numFmtId="0" fontId="42" fillId="0" borderId="0" xfId="0" applyFont="1" applyFill="1" applyAlignment="1">
      <alignment/>
    </xf>
    <xf numFmtId="166" fontId="122" fillId="0" borderId="30" xfId="44" applyNumberFormat="1" applyFont="1" applyBorder="1" applyAlignment="1">
      <alignment horizontal="right" vertical="center" wrapText="1"/>
    </xf>
    <xf numFmtId="166" fontId="122" fillId="0" borderId="33" xfId="44" applyNumberFormat="1" applyFont="1" applyBorder="1" applyAlignment="1">
      <alignment horizontal="right" vertical="center" wrapText="1"/>
    </xf>
    <xf numFmtId="166" fontId="122" fillId="0" borderId="38" xfId="44" applyNumberFormat="1" applyFont="1" applyBorder="1" applyAlignment="1">
      <alignment horizontal="right" vertical="center" wrapText="1"/>
    </xf>
    <xf numFmtId="166" fontId="122" fillId="0" borderId="55" xfId="44" applyNumberFormat="1" applyFont="1" applyBorder="1" applyAlignment="1">
      <alignment horizontal="right" vertical="center" wrapText="1"/>
    </xf>
    <xf numFmtId="166" fontId="116" fillId="2" borderId="14" xfId="44" applyNumberFormat="1" applyFont="1" applyFill="1" applyBorder="1" applyAlignment="1">
      <alignment horizontal="right" vertical="center" wrapText="1"/>
    </xf>
    <xf numFmtId="166" fontId="122" fillId="2" borderId="12" xfId="44" applyNumberFormat="1" applyFont="1" applyFill="1" applyBorder="1" applyAlignment="1">
      <alignment horizontal="right" vertical="center" wrapText="1"/>
    </xf>
    <xf numFmtId="0" fontId="8" fillId="0" borderId="0" xfId="0" applyFont="1" applyFill="1" applyAlignment="1">
      <alignment/>
    </xf>
    <xf numFmtId="0" fontId="44" fillId="0" borderId="0" xfId="0" applyFont="1" applyFill="1" applyAlignment="1">
      <alignment/>
    </xf>
    <xf numFmtId="164" fontId="8" fillId="0" borderId="0" xfId="0" applyNumberFormat="1" applyFont="1" applyFill="1" applyAlignment="1">
      <alignment/>
    </xf>
    <xf numFmtId="166" fontId="115" fillId="2" borderId="45" xfId="44" applyNumberFormat="1" applyFont="1" applyFill="1" applyBorder="1" applyAlignment="1">
      <alignment horizontal="right" vertical="center" wrapText="1"/>
    </xf>
    <xf numFmtId="166" fontId="122" fillId="0" borderId="20" xfId="44" applyNumberFormat="1" applyFont="1" applyBorder="1" applyAlignment="1">
      <alignment horizontal="right" vertical="center" wrapText="1"/>
    </xf>
    <xf numFmtId="166" fontId="122" fillId="0" borderId="21" xfId="44" applyNumberFormat="1" applyFont="1" applyBorder="1" applyAlignment="1">
      <alignment horizontal="right" vertical="center" wrapText="1"/>
    </xf>
    <xf numFmtId="166" fontId="115" fillId="2" borderId="56" xfId="44" applyNumberFormat="1" applyFont="1" applyFill="1" applyBorder="1" applyAlignment="1">
      <alignment horizontal="right" vertical="center" wrapText="1"/>
    </xf>
    <xf numFmtId="166" fontId="116" fillId="2" borderId="56" xfId="44" applyNumberFormat="1" applyFont="1" applyFill="1" applyBorder="1" applyAlignment="1">
      <alignment horizontal="right" vertical="center" wrapText="1"/>
    </xf>
    <xf numFmtId="166" fontId="122" fillId="2" borderId="15" xfId="44" applyNumberFormat="1" applyFont="1" applyFill="1" applyBorder="1" applyAlignment="1">
      <alignment horizontal="right" vertical="center" wrapText="1"/>
    </xf>
    <xf numFmtId="166" fontId="115" fillId="0" borderId="57" xfId="44" applyNumberFormat="1" applyFont="1" applyBorder="1" applyAlignment="1">
      <alignment horizontal="right" vertical="center" wrapText="1"/>
    </xf>
    <xf numFmtId="166" fontId="115" fillId="0" borderId="22" xfId="44" applyNumberFormat="1" applyFont="1" applyBorder="1" applyAlignment="1">
      <alignment horizontal="right" vertical="center" wrapText="1"/>
    </xf>
    <xf numFmtId="166" fontId="118" fillId="0" borderId="22" xfId="44" applyNumberFormat="1" applyFont="1" applyBorder="1" applyAlignment="1">
      <alignment horizontal="right" vertical="center" wrapText="1"/>
    </xf>
    <xf numFmtId="166" fontId="122" fillId="0" borderId="22" xfId="44" applyNumberFormat="1" applyFont="1" applyBorder="1" applyAlignment="1">
      <alignment horizontal="right" vertical="center" wrapText="1"/>
    </xf>
    <xf numFmtId="166" fontId="103" fillId="0" borderId="10" xfId="0" applyNumberFormat="1" applyFont="1" applyBorder="1" applyAlignment="1">
      <alignment horizontal="left" vertical="center" wrapText="1"/>
    </xf>
    <xf numFmtId="166" fontId="122" fillId="0" borderId="10" xfId="44" applyNumberFormat="1" applyFont="1" applyFill="1" applyBorder="1" applyAlignment="1">
      <alignment horizontal="right" vertical="center" wrapText="1"/>
    </xf>
    <xf numFmtId="166" fontId="122" fillId="0" borderId="33" xfId="44" applyNumberFormat="1" applyFont="1" applyFill="1" applyBorder="1" applyAlignment="1">
      <alignment horizontal="right" vertical="center" wrapText="1"/>
    </xf>
    <xf numFmtId="166" fontId="115" fillId="0" borderId="10" xfId="44" applyNumberFormat="1" applyFont="1" applyFill="1" applyBorder="1" applyAlignment="1">
      <alignment horizontal="right" vertical="center" wrapText="1"/>
    </xf>
    <xf numFmtId="166" fontId="115" fillId="0" borderId="33" xfId="44" applyNumberFormat="1" applyFont="1" applyFill="1" applyBorder="1" applyAlignment="1">
      <alignment horizontal="right" vertical="center" wrapText="1"/>
    </xf>
    <xf numFmtId="166" fontId="116" fillId="0" borderId="10" xfId="44" applyNumberFormat="1" applyFont="1" applyFill="1" applyBorder="1" applyAlignment="1">
      <alignment horizontal="right" vertical="center" wrapText="1"/>
    </xf>
    <xf numFmtId="166" fontId="116" fillId="0" borderId="58" xfId="44" applyNumberFormat="1" applyFont="1" applyFill="1" applyBorder="1" applyAlignment="1">
      <alignment horizontal="right" vertical="center" wrapText="1"/>
    </xf>
    <xf numFmtId="166" fontId="116" fillId="0" borderId="33" xfId="44" applyNumberFormat="1" applyFont="1" applyFill="1" applyBorder="1" applyAlignment="1">
      <alignment horizontal="right" vertical="center" wrapText="1"/>
    </xf>
    <xf numFmtId="166" fontId="103" fillId="0" borderId="11" xfId="0" applyNumberFormat="1" applyFont="1" applyBorder="1" applyAlignment="1">
      <alignment horizontal="left" vertical="center" wrapText="1"/>
    </xf>
    <xf numFmtId="166" fontId="115" fillId="0" borderId="11" xfId="44" applyNumberFormat="1" applyFont="1" applyFill="1" applyBorder="1" applyAlignment="1">
      <alignment horizontal="right" vertical="center" wrapText="1"/>
    </xf>
    <xf numFmtId="166" fontId="115" fillId="0" borderId="38" xfId="44" applyNumberFormat="1" applyFont="1" applyFill="1" applyBorder="1" applyAlignment="1">
      <alignment horizontal="right" vertical="center" wrapText="1"/>
    </xf>
    <xf numFmtId="166" fontId="116" fillId="0" borderId="11" xfId="44" applyNumberFormat="1" applyFont="1" applyFill="1" applyBorder="1" applyAlignment="1">
      <alignment horizontal="right" vertical="center" wrapText="1"/>
    </xf>
    <xf numFmtId="166" fontId="116" fillId="0" borderId="38" xfId="44" applyNumberFormat="1" applyFont="1" applyFill="1" applyBorder="1" applyAlignment="1">
      <alignment horizontal="right" vertical="center" wrapText="1"/>
    </xf>
    <xf numFmtId="166" fontId="102" fillId="2" borderId="12" xfId="0" applyNumberFormat="1" applyFont="1" applyFill="1" applyBorder="1" applyAlignment="1">
      <alignment horizontal="left" vertical="center" wrapText="1"/>
    </xf>
    <xf numFmtId="166" fontId="115" fillId="2" borderId="59" xfId="44" applyNumberFormat="1" applyFont="1" applyFill="1" applyBorder="1" applyAlignment="1">
      <alignment horizontal="right" vertical="center" wrapText="1"/>
    </xf>
    <xf numFmtId="43" fontId="115" fillId="0" borderId="33" xfId="44" applyNumberFormat="1" applyFont="1" applyBorder="1" applyAlignment="1">
      <alignment horizontal="right" vertical="center" wrapText="1"/>
    </xf>
    <xf numFmtId="0" fontId="123" fillId="0" borderId="0" xfId="0" applyFont="1" applyBorder="1" applyAlignment="1">
      <alignment vertical="center" wrapText="1"/>
    </xf>
    <xf numFmtId="166" fontId="0" fillId="0" borderId="0" xfId="0" applyNumberFormat="1" applyAlignment="1">
      <alignment/>
    </xf>
    <xf numFmtId="166" fontId="0" fillId="0" borderId="0" xfId="0" applyNumberFormat="1" applyFill="1" applyAlignment="1">
      <alignment/>
    </xf>
    <xf numFmtId="0" fontId="13" fillId="0" borderId="0" xfId="0" applyFont="1" applyAlignment="1">
      <alignment/>
    </xf>
    <xf numFmtId="0" fontId="15" fillId="0" borderId="0" xfId="0" applyFont="1" applyAlignment="1">
      <alignment horizontal="justify" wrapText="1"/>
    </xf>
    <xf numFmtId="0" fontId="124" fillId="0" borderId="0" xfId="36" applyFont="1" applyAlignment="1" applyProtection="1">
      <alignment/>
      <protection/>
    </xf>
    <xf numFmtId="0" fontId="12" fillId="0" borderId="0" xfId="0" applyFont="1" applyAlignment="1">
      <alignment wrapText="1"/>
    </xf>
    <xf numFmtId="0" fontId="99" fillId="0" borderId="0" xfId="59" applyFont="1" applyAlignment="1">
      <alignment/>
      <protection/>
    </xf>
    <xf numFmtId="0" fontId="108" fillId="0" borderId="0" xfId="59" applyFont="1" applyAlignment="1">
      <alignment horizontal="justify" wrapText="1"/>
      <protection/>
    </xf>
    <xf numFmtId="0" fontId="108" fillId="0" borderId="0" xfId="59" applyFont="1" applyAlignment="1">
      <alignment horizontal="justify" vertical="top" wrapText="1"/>
      <protection/>
    </xf>
    <xf numFmtId="0" fontId="84" fillId="0" borderId="0" xfId="59" applyFont="1" applyAlignment="1">
      <alignment horizontal="left"/>
      <protection/>
    </xf>
    <xf numFmtId="0" fontId="84" fillId="0" borderId="0" xfId="59" applyFont="1" applyAlignment="1">
      <alignment horizontal="left" wrapText="1"/>
      <protection/>
    </xf>
    <xf numFmtId="0" fontId="49" fillId="0" borderId="0" xfId="0" applyFont="1" applyAlignment="1">
      <alignment/>
    </xf>
    <xf numFmtId="0" fontId="50" fillId="0" borderId="0" xfId="0" applyFont="1" applyAlignment="1">
      <alignment/>
    </xf>
    <xf numFmtId="0" fontId="104" fillId="37" borderId="60" xfId="0" applyFont="1" applyFill="1" applyBorder="1" applyAlignment="1">
      <alignment horizontal="center" vertical="center"/>
    </xf>
    <xf numFmtId="0" fontId="104" fillId="37" borderId="61" xfId="0" applyFont="1" applyFill="1" applyBorder="1" applyAlignment="1">
      <alignment horizontal="center" vertical="center"/>
    </xf>
    <xf numFmtId="0" fontId="104" fillId="37" borderId="62" xfId="0" applyFont="1" applyFill="1" applyBorder="1" applyAlignment="1">
      <alignment horizontal="center"/>
    </xf>
    <xf numFmtId="0" fontId="51" fillId="0" borderId="63" xfId="0" applyFont="1" applyBorder="1" applyAlignment="1">
      <alignment vertical="center"/>
    </xf>
    <xf numFmtId="0" fontId="51" fillId="0" borderId="64" xfId="0" applyFont="1" applyBorder="1" applyAlignment="1">
      <alignment vertical="center"/>
    </xf>
    <xf numFmtId="0" fontId="51" fillId="0" borderId="65" xfId="0" applyFont="1" applyBorder="1" applyAlignment="1">
      <alignment vertical="center"/>
    </xf>
    <xf numFmtId="0" fontId="51" fillId="0" borderId="66" xfId="0" applyFont="1" applyBorder="1" applyAlignment="1">
      <alignment vertical="center"/>
    </xf>
    <xf numFmtId="0" fontId="51" fillId="0" borderId="67" xfId="0" applyFont="1" applyBorder="1" applyAlignment="1">
      <alignment vertical="center"/>
    </xf>
    <xf numFmtId="0" fontId="51" fillId="0" borderId="68" xfId="0" applyFont="1" applyBorder="1" applyAlignment="1">
      <alignment vertical="center"/>
    </xf>
    <xf numFmtId="0" fontId="51" fillId="0" borderId="69" xfId="0" applyFont="1" applyBorder="1" applyAlignment="1">
      <alignment vertical="center"/>
    </xf>
    <xf numFmtId="0" fontId="51" fillId="0" borderId="23" xfId="0" applyFont="1" applyBorder="1" applyAlignment="1">
      <alignment vertical="center"/>
    </xf>
    <xf numFmtId="0" fontId="51" fillId="0" borderId="67" xfId="0" applyFont="1" applyFill="1" applyBorder="1" applyAlignment="1">
      <alignment vertical="center"/>
    </xf>
    <xf numFmtId="0" fontId="51" fillId="0" borderId="68" xfId="0" applyFont="1" applyFill="1" applyBorder="1" applyAlignment="1">
      <alignment vertical="center"/>
    </xf>
    <xf numFmtId="0" fontId="51" fillId="0" borderId="69" xfId="0" applyFont="1" applyFill="1" applyBorder="1" applyAlignment="1">
      <alignment vertical="center"/>
    </xf>
    <xf numFmtId="0" fontId="51" fillId="0" borderId="23" xfId="0" applyFont="1" applyFill="1" applyBorder="1" applyAlignment="1">
      <alignment vertical="center"/>
    </xf>
    <xf numFmtId="0" fontId="51" fillId="0" borderId="70" xfId="0" applyFont="1" applyBorder="1" applyAlignment="1">
      <alignment vertical="center"/>
    </xf>
    <xf numFmtId="0" fontId="51" fillId="0" borderId="71" xfId="0" applyFont="1" applyBorder="1" applyAlignment="1">
      <alignment vertical="center"/>
    </xf>
    <xf numFmtId="0" fontId="51" fillId="0" borderId="72" xfId="0" applyFont="1" applyBorder="1" applyAlignment="1">
      <alignment vertical="center"/>
    </xf>
    <xf numFmtId="0" fontId="51" fillId="0" borderId="73" xfId="0" applyFont="1" applyBorder="1" applyAlignment="1">
      <alignment vertical="center"/>
    </xf>
    <xf numFmtId="0" fontId="51" fillId="0" borderId="74" xfId="0" applyFont="1" applyBorder="1" applyAlignment="1">
      <alignment vertical="center"/>
    </xf>
    <xf numFmtId="0" fontId="51" fillId="0" borderId="71" xfId="0" applyFont="1" applyBorder="1" applyAlignment="1">
      <alignment vertical="center" wrapText="1"/>
    </xf>
    <xf numFmtId="0" fontId="51" fillId="0" borderId="72" xfId="0" applyFont="1" applyBorder="1" applyAlignment="1">
      <alignment vertical="center" wrapText="1"/>
    </xf>
    <xf numFmtId="0" fontId="51" fillId="0" borderId="73" xfId="0" applyFont="1" applyBorder="1" applyAlignment="1">
      <alignment vertical="center" wrapText="1"/>
    </xf>
    <xf numFmtId="0" fontId="51" fillId="0" borderId="74" xfId="0" applyFont="1" applyBorder="1" applyAlignment="1">
      <alignment vertical="center" wrapText="1"/>
    </xf>
    <xf numFmtId="0" fontId="0" fillId="0" borderId="0" xfId="0" applyFont="1" applyFill="1" applyBorder="1" applyAlignment="1">
      <alignment wrapText="1"/>
    </xf>
    <xf numFmtId="0" fontId="0" fillId="0" borderId="75" xfId="0" applyFont="1" applyBorder="1" applyAlignment="1">
      <alignment wrapText="1"/>
    </xf>
    <xf numFmtId="0" fontId="0" fillId="0" borderId="48" xfId="0" applyFont="1" applyBorder="1" applyAlignment="1">
      <alignment wrapText="1"/>
    </xf>
    <xf numFmtId="0" fontId="0" fillId="0" borderId="76" xfId="0" applyFont="1" applyBorder="1" applyAlignment="1">
      <alignment wrapText="1"/>
    </xf>
    <xf numFmtId="0" fontId="0" fillId="0" borderId="77" xfId="0" applyFont="1" applyBorder="1" applyAlignment="1">
      <alignment wrapText="1"/>
    </xf>
    <xf numFmtId="0" fontId="0" fillId="0" borderId="78" xfId="0" applyFont="1" applyBorder="1" applyAlignment="1">
      <alignment wrapText="1"/>
    </xf>
    <xf numFmtId="0" fontId="0" fillId="0" borderId="79" xfId="0" applyFont="1" applyBorder="1" applyAlignment="1">
      <alignment wrapText="1"/>
    </xf>
    <xf numFmtId="0" fontId="0" fillId="0" borderId="80" xfId="0" applyFont="1" applyBorder="1" applyAlignment="1">
      <alignment wrapText="1"/>
    </xf>
    <xf numFmtId="0" fontId="0" fillId="0" borderId="78" xfId="0" applyFont="1" applyFill="1" applyBorder="1" applyAlignment="1">
      <alignment wrapText="1"/>
    </xf>
    <xf numFmtId="0" fontId="0" fillId="0" borderId="79" xfId="0" applyFont="1" applyFill="1" applyBorder="1" applyAlignment="1">
      <alignment wrapText="1"/>
    </xf>
    <xf numFmtId="0" fontId="50" fillId="0" borderId="0" xfId="0" applyFont="1" applyAlignment="1">
      <alignment wrapText="1"/>
    </xf>
    <xf numFmtId="0" fontId="49" fillId="0" borderId="0" xfId="0" applyFont="1" applyAlignment="1">
      <alignment/>
    </xf>
    <xf numFmtId="0" fontId="50" fillId="0" borderId="0" xfId="0" applyFont="1" applyAlignment="1">
      <alignment/>
    </xf>
    <xf numFmtId="0" fontId="105" fillId="0" borderId="0" xfId="0" applyFont="1" applyBorder="1" applyAlignment="1">
      <alignment vertical="center" wrapText="1"/>
    </xf>
    <xf numFmtId="0" fontId="125" fillId="0" borderId="0" xfId="0" applyFont="1" applyAlignment="1">
      <alignment/>
    </xf>
    <xf numFmtId="0" fontId="125" fillId="0" borderId="0" xfId="0" applyFont="1" applyAlignment="1">
      <alignment wrapText="1"/>
    </xf>
    <xf numFmtId="0" fontId="15" fillId="0" borderId="81" xfId="0" applyFont="1" applyBorder="1" applyAlignment="1">
      <alignment horizontal="left" vertical="center"/>
    </xf>
    <xf numFmtId="0" fontId="15" fillId="0" borderId="82" xfId="0" applyFont="1" applyBorder="1" applyAlignment="1">
      <alignment horizontal="left" vertical="center"/>
    </xf>
    <xf numFmtId="0" fontId="15" fillId="0" borderId="83" xfId="0" applyFont="1" applyBorder="1" applyAlignment="1">
      <alignment horizontal="left" vertical="center"/>
    </xf>
    <xf numFmtId="0" fontId="15" fillId="0" borderId="84" xfId="0" applyFont="1" applyBorder="1" applyAlignment="1">
      <alignment horizontal="left" vertical="center"/>
    </xf>
    <xf numFmtId="0" fontId="15" fillId="0" borderId="85" xfId="0" applyFont="1" applyBorder="1" applyAlignment="1">
      <alignment horizontal="left" vertical="center"/>
    </xf>
    <xf numFmtId="0" fontId="15" fillId="0" borderId="86" xfId="0" applyFont="1" applyBorder="1" applyAlignment="1">
      <alignment horizontal="left" vertical="center"/>
    </xf>
    <xf numFmtId="0" fontId="126" fillId="0" borderId="87" xfId="0" applyFont="1" applyBorder="1" applyAlignment="1">
      <alignment horizontal="left" vertical="center" wrapText="1"/>
    </xf>
    <xf numFmtId="0" fontId="15" fillId="0" borderId="88" xfId="0" applyFont="1" applyBorder="1" applyAlignment="1">
      <alignment horizontal="left" vertical="center" wrapText="1"/>
    </xf>
    <xf numFmtId="0" fontId="15" fillId="0" borderId="89" xfId="0" applyFont="1" applyBorder="1" applyAlignment="1">
      <alignment horizontal="left" vertical="center" wrapText="1"/>
    </xf>
    <xf numFmtId="0" fontId="15" fillId="0" borderId="90" xfId="0" applyFont="1" applyBorder="1" applyAlignment="1">
      <alignment horizontal="left" vertical="center" wrapText="1"/>
    </xf>
    <xf numFmtId="0" fontId="15" fillId="0" borderId="91" xfId="0" applyFont="1" applyBorder="1" applyAlignment="1">
      <alignment horizontal="left" vertical="center" wrapText="1"/>
    </xf>
    <xf numFmtId="0" fontId="126" fillId="0" borderId="92" xfId="0" applyFont="1" applyBorder="1" applyAlignment="1">
      <alignment horizontal="left" vertical="center" wrapText="1"/>
    </xf>
    <xf numFmtId="0" fontId="15" fillId="0" borderId="93" xfId="0" applyFont="1" applyBorder="1" applyAlignment="1">
      <alignment horizontal="left" vertical="center" wrapText="1"/>
    </xf>
    <xf numFmtId="0" fontId="15" fillId="0" borderId="94" xfId="0" applyFont="1" applyBorder="1" applyAlignment="1">
      <alignment horizontal="left" vertical="center" wrapText="1"/>
    </xf>
    <xf numFmtId="0" fontId="15" fillId="0" borderId="95" xfId="0" applyFont="1" applyBorder="1" applyAlignment="1">
      <alignment horizontal="left" vertical="center" wrapText="1"/>
    </xf>
    <xf numFmtId="0" fontId="127" fillId="37" borderId="96" xfId="0" applyFont="1" applyFill="1" applyBorder="1" applyAlignment="1">
      <alignment horizontal="center" vertical="center" wrapText="1"/>
    </xf>
    <xf numFmtId="1" fontId="128" fillId="0" borderId="0" xfId="0" applyNumberFormat="1" applyFont="1" applyBorder="1" applyAlignment="1">
      <alignment horizontal="left" indent="1"/>
    </xf>
    <xf numFmtId="0" fontId="15" fillId="0" borderId="97" xfId="0" applyFont="1" applyBorder="1" applyAlignment="1">
      <alignment/>
    </xf>
    <xf numFmtId="0" fontId="15" fillId="0" borderId="98" xfId="0" applyFont="1" applyBorder="1" applyAlignment="1">
      <alignment horizontal="left" wrapText="1"/>
    </xf>
    <xf numFmtId="1" fontId="128" fillId="0" borderId="99" xfId="0" applyNumberFormat="1" applyFont="1" applyBorder="1" applyAlignment="1">
      <alignment horizontal="left" indent="1"/>
    </xf>
    <xf numFmtId="0" fontId="15" fillId="0" borderId="100" xfId="0" applyFont="1" applyBorder="1" applyAlignment="1">
      <alignment horizontal="left" vertical="center" wrapText="1"/>
    </xf>
    <xf numFmtId="1" fontId="128" fillId="0" borderId="101" xfId="0" applyNumberFormat="1" applyFont="1" applyBorder="1" applyAlignment="1">
      <alignment horizontal="left" indent="1"/>
    </xf>
    <xf numFmtId="0" fontId="15" fillId="0" borderId="102" xfId="0" applyFont="1" applyBorder="1" applyAlignment="1">
      <alignment/>
    </xf>
    <xf numFmtId="0" fontId="15" fillId="0" borderId="103" xfId="0" applyFont="1" applyBorder="1" applyAlignment="1">
      <alignment horizontal="left" indent="1"/>
    </xf>
    <xf numFmtId="0" fontId="15" fillId="0" borderId="104" xfId="0" applyFont="1" applyBorder="1" applyAlignment="1">
      <alignment/>
    </xf>
    <xf numFmtId="0" fontId="15" fillId="0" borderId="48" xfId="0" applyFont="1" applyBorder="1" applyAlignment="1">
      <alignment horizontal="left" indent="1"/>
    </xf>
    <xf numFmtId="0" fontId="15" fillId="0" borderId="105" xfId="0" applyFont="1" applyBorder="1" applyAlignment="1">
      <alignment/>
    </xf>
    <xf numFmtId="0" fontId="15" fillId="0" borderId="50" xfId="0" applyFont="1" applyBorder="1" applyAlignment="1">
      <alignment horizontal="left" indent="1"/>
    </xf>
    <xf numFmtId="1" fontId="128" fillId="0" borderId="102" xfId="0" applyNumberFormat="1" applyFont="1" applyBorder="1" applyAlignment="1">
      <alignment horizontal="left" indent="1"/>
    </xf>
    <xf numFmtId="0" fontId="15" fillId="0" borderId="106" xfId="0" applyFont="1" applyBorder="1" applyAlignment="1">
      <alignment horizontal="left" wrapText="1"/>
    </xf>
    <xf numFmtId="0" fontId="15" fillId="0" borderId="48" xfId="0" applyFont="1" applyBorder="1" applyAlignment="1">
      <alignment horizontal="left" vertical="center" indent="1"/>
    </xf>
    <xf numFmtId="0" fontId="15" fillId="0" borderId="107" xfId="0" applyFont="1" applyBorder="1" applyAlignment="1">
      <alignment vertical="center" wrapText="1"/>
    </xf>
    <xf numFmtId="0" fontId="15" fillId="0" borderId="108" xfId="0" applyFont="1" applyBorder="1" applyAlignment="1">
      <alignment vertical="center" wrapText="1"/>
    </xf>
    <xf numFmtId="0" fontId="15" fillId="0" borderId="109" xfId="0" applyFont="1" applyBorder="1" applyAlignment="1">
      <alignment vertical="center" wrapText="1"/>
    </xf>
    <xf numFmtId="0" fontId="15" fillId="0" borderId="110" xfId="0" applyFont="1" applyBorder="1" applyAlignment="1">
      <alignment vertical="center" wrapText="1"/>
    </xf>
    <xf numFmtId="0" fontId="15" fillId="0" borderId="111" xfId="0" applyFont="1" applyBorder="1" applyAlignment="1">
      <alignment vertical="center" wrapText="1"/>
    </xf>
    <xf numFmtId="0" fontId="15" fillId="0" borderId="112" xfId="0" applyFont="1" applyBorder="1" applyAlignment="1">
      <alignment vertical="center" wrapText="1"/>
    </xf>
    <xf numFmtId="1" fontId="128" fillId="0" borderId="113" xfId="0" applyNumberFormat="1" applyFont="1" applyBorder="1" applyAlignment="1">
      <alignment horizontal="left" indent="1"/>
    </xf>
    <xf numFmtId="1" fontId="128" fillId="0" borderId="114" xfId="0" applyNumberFormat="1" applyFont="1" applyBorder="1" applyAlignment="1">
      <alignment horizontal="left" indent="1"/>
    </xf>
    <xf numFmtId="0" fontId="15" fillId="0" borderId="115" xfId="0" applyFont="1" applyBorder="1" applyAlignment="1">
      <alignment vertical="center" wrapText="1"/>
    </xf>
    <xf numFmtId="0" fontId="15" fillId="0" borderId="116" xfId="0" applyFont="1" applyBorder="1" applyAlignment="1">
      <alignment/>
    </xf>
    <xf numFmtId="0" fontId="15" fillId="0" borderId="117" xfId="0" applyFont="1" applyBorder="1" applyAlignment="1">
      <alignment horizontal="left" indent="1"/>
    </xf>
    <xf numFmtId="0" fontId="129" fillId="14" borderId="118" xfId="0" applyFont="1" applyFill="1" applyBorder="1" applyAlignment="1">
      <alignment wrapText="1"/>
    </xf>
    <xf numFmtId="1" fontId="128" fillId="0" borderId="119" xfId="0" applyNumberFormat="1" applyFont="1" applyBorder="1" applyAlignment="1">
      <alignment horizontal="left" indent="1"/>
    </xf>
    <xf numFmtId="1" fontId="128" fillId="0" borderId="120" xfId="0" applyNumberFormat="1" applyFont="1" applyBorder="1" applyAlignment="1">
      <alignment horizontal="left" indent="1"/>
    </xf>
    <xf numFmtId="0" fontId="15" fillId="0" borderId="121" xfId="0" applyFont="1" applyBorder="1" applyAlignment="1">
      <alignment horizontal="left" vertical="center" indent="1"/>
    </xf>
    <xf numFmtId="0" fontId="128" fillId="0" borderId="104" xfId="0" applyFont="1" applyBorder="1" applyAlignment="1">
      <alignment/>
    </xf>
    <xf numFmtId="0" fontId="0" fillId="14" borderId="122" xfId="0" applyFill="1" applyBorder="1" applyAlignment="1">
      <alignment textRotation="90"/>
    </xf>
    <xf numFmtId="0" fontId="0" fillId="14" borderId="123" xfId="0" applyFill="1" applyBorder="1" applyAlignment="1">
      <alignment textRotation="90"/>
    </xf>
    <xf numFmtId="0" fontId="15" fillId="14" borderId="124" xfId="0" applyFont="1" applyFill="1" applyBorder="1" applyAlignment="1">
      <alignment wrapText="1"/>
    </xf>
    <xf numFmtId="1" fontId="128" fillId="0" borderId="125" xfId="0" applyNumberFormat="1" applyFont="1" applyBorder="1" applyAlignment="1">
      <alignment horizontal="left" indent="1"/>
    </xf>
    <xf numFmtId="0" fontId="15" fillId="0" borderId="0" xfId="0" applyFont="1" applyAlignment="1">
      <alignment horizontal="justify" vertical="top"/>
    </xf>
    <xf numFmtId="0" fontId="37" fillId="0" borderId="0" xfId="0" applyFont="1" applyAlignment="1">
      <alignment horizontal="justify" vertical="top" wrapText="1"/>
    </xf>
    <xf numFmtId="0" fontId="3" fillId="0" borderId="0" xfId="0" applyFont="1" applyAlignment="1">
      <alignment horizontal="justify" vertical="top" wrapText="1"/>
    </xf>
    <xf numFmtId="0" fontId="14" fillId="0" borderId="0" xfId="0" applyFont="1" applyAlignment="1">
      <alignment vertical="top" wrapText="1"/>
    </xf>
    <xf numFmtId="0" fontId="15" fillId="0" borderId="0" xfId="0" applyFont="1" applyAlignment="1">
      <alignment horizontal="justify" vertical="top" wrapText="1"/>
    </xf>
    <xf numFmtId="0" fontId="15" fillId="0" borderId="0" xfId="0" applyFont="1" applyFill="1" applyAlignment="1">
      <alignment horizontal="justify" vertical="top" wrapText="1"/>
    </xf>
    <xf numFmtId="0" fontId="58" fillId="0" borderId="0" xfId="0" applyFont="1" applyAlignment="1">
      <alignment horizontal="justify" vertical="top" wrapText="1"/>
    </xf>
    <xf numFmtId="0" fontId="108" fillId="0" borderId="0" xfId="59" applyFont="1" applyAlignment="1">
      <alignment horizontal="justify" vertical="top" wrapText="1"/>
      <protection/>
    </xf>
    <xf numFmtId="0" fontId="108" fillId="0" borderId="0" xfId="59" applyFont="1" applyFill="1" applyAlignment="1">
      <alignment horizontal="justify" vertical="top" wrapText="1"/>
      <protection/>
    </xf>
    <xf numFmtId="0" fontId="3" fillId="0" borderId="0" xfId="0" applyFont="1" applyFill="1" applyAlignment="1">
      <alignment horizontal="justify" vertical="top" wrapText="1"/>
    </xf>
    <xf numFmtId="0" fontId="49" fillId="0" borderId="0" xfId="0" applyFont="1" applyAlignment="1">
      <alignment horizontal="center" vertical="top" wrapText="1"/>
    </xf>
    <xf numFmtId="165" fontId="104" fillId="33" borderId="126" xfId="57" applyNumberFormat="1" applyFont="1" applyFill="1" applyBorder="1" applyAlignment="1">
      <alignment horizontal="center" vertical="center" wrapText="1"/>
      <protection/>
    </xf>
    <xf numFmtId="165" fontId="104" fillId="33" borderId="127" xfId="57" applyNumberFormat="1" applyFont="1" applyFill="1" applyBorder="1" applyAlignment="1">
      <alignment horizontal="center" vertical="center" wrapText="1"/>
      <protection/>
    </xf>
    <xf numFmtId="165" fontId="104" fillId="33" borderId="126" xfId="57" applyNumberFormat="1" applyFont="1" applyFill="1" applyBorder="1" applyAlignment="1" quotePrefix="1">
      <alignment horizontal="center" vertical="center" wrapText="1"/>
      <protection/>
    </xf>
    <xf numFmtId="165" fontId="130" fillId="33" borderId="126" xfId="57" applyNumberFormat="1" applyFont="1" applyFill="1" applyBorder="1" applyAlignment="1">
      <alignment horizontal="center" vertical="center" wrapText="1"/>
      <protection/>
    </xf>
    <xf numFmtId="165" fontId="130" fillId="33" borderId="128" xfId="57" applyNumberFormat="1" applyFont="1" applyFill="1" applyBorder="1" applyAlignment="1">
      <alignment horizontal="center" vertical="center" wrapText="1"/>
      <protection/>
    </xf>
    <xf numFmtId="0" fontId="36" fillId="36" borderId="129" xfId="59" applyFont="1" applyFill="1" applyBorder="1" applyAlignment="1">
      <alignment wrapText="1"/>
      <protection/>
    </xf>
    <xf numFmtId="0" fontId="35" fillId="0" borderId="130" xfId="59" applyFont="1" applyFill="1" applyBorder="1" applyAlignment="1">
      <alignment horizontal="left" wrapText="1"/>
      <protection/>
    </xf>
    <xf numFmtId="0" fontId="35" fillId="0" borderId="131" xfId="59" applyFont="1" applyFill="1" applyBorder="1" applyAlignment="1">
      <alignment horizontal="left" wrapText="1"/>
      <protection/>
    </xf>
    <xf numFmtId="0" fontId="36" fillId="36" borderId="132" xfId="59" applyFont="1" applyFill="1" applyBorder="1" applyAlignment="1">
      <alignment horizontal="left" wrapText="1"/>
      <protection/>
    </xf>
    <xf numFmtId="0" fontId="36" fillId="2" borderId="132" xfId="59" applyFont="1" applyFill="1" applyBorder="1" applyAlignment="1">
      <alignment horizontal="left" wrapText="1"/>
      <protection/>
    </xf>
    <xf numFmtId="0" fontId="36" fillId="2" borderId="133" xfId="59" applyFont="1" applyFill="1" applyBorder="1" applyAlignment="1">
      <alignment horizontal="left" wrapText="1"/>
      <protection/>
    </xf>
    <xf numFmtId="0" fontId="99" fillId="0" borderId="0" xfId="59" applyFont="1" applyAlignment="1">
      <alignment wrapText="1"/>
      <protection/>
    </xf>
    <xf numFmtId="0" fontId="103" fillId="0" borderId="0" xfId="60" applyFont="1">
      <alignment/>
      <protection/>
    </xf>
    <xf numFmtId="0" fontId="103" fillId="0" borderId="0" xfId="60" applyFont="1" applyBorder="1">
      <alignment/>
      <protection/>
    </xf>
    <xf numFmtId="165" fontId="131" fillId="33" borderId="40" xfId="0" applyNumberFormat="1" applyFont="1" applyFill="1" applyBorder="1" applyAlignment="1">
      <alignment horizontal="center" vertical="center" wrapText="1"/>
    </xf>
    <xf numFmtId="165" fontId="131" fillId="33" borderId="36" xfId="0" applyNumberFormat="1" applyFont="1" applyFill="1" applyBorder="1" applyAlignment="1">
      <alignment horizontal="center" vertical="center" wrapText="1"/>
    </xf>
    <xf numFmtId="165" fontId="131" fillId="33" borderId="39" xfId="0" applyNumberFormat="1" applyFont="1" applyFill="1" applyBorder="1" applyAlignment="1">
      <alignment horizontal="center" vertical="center" wrapText="1"/>
    </xf>
    <xf numFmtId="0" fontId="108" fillId="0" borderId="19" xfId="61" applyFont="1" applyBorder="1" applyAlignment="1">
      <alignment horizontal="left" wrapText="1"/>
      <protection/>
    </xf>
    <xf numFmtId="0" fontId="108" fillId="0" borderId="10" xfId="61" applyFont="1" applyBorder="1" applyAlignment="1">
      <alignment horizontal="left" wrapText="1"/>
      <protection/>
    </xf>
    <xf numFmtId="0" fontId="108" fillId="0" borderId="131" xfId="61" applyFont="1" applyBorder="1" applyAlignment="1">
      <alignment horizontal="left" wrapText="1"/>
      <protection/>
    </xf>
    <xf numFmtId="0" fontId="109" fillId="2" borderId="133" xfId="61" applyFont="1" applyFill="1" applyBorder="1" applyAlignment="1">
      <alignment wrapText="1"/>
      <protection/>
    </xf>
    <xf numFmtId="165" fontId="104" fillId="33" borderId="40" xfId="0" applyNumberFormat="1" applyFont="1" applyFill="1" applyBorder="1" applyAlignment="1">
      <alignment horizontal="right" vertical="center" wrapText="1" indent="1"/>
    </xf>
    <xf numFmtId="165" fontId="104" fillId="33" borderId="36" xfId="0" applyNumberFormat="1" applyFont="1" applyFill="1" applyBorder="1" applyAlignment="1">
      <alignment horizontal="right" vertical="center" wrapText="1" indent="1"/>
    </xf>
    <xf numFmtId="165" fontId="104" fillId="33" borderId="39" xfId="0" applyNumberFormat="1" applyFont="1" applyFill="1" applyBorder="1" applyAlignment="1">
      <alignment horizontal="right" vertical="center" wrapText="1" indent="1"/>
    </xf>
    <xf numFmtId="0" fontId="0" fillId="0" borderId="0" xfId="0" applyFont="1" applyAlignment="1">
      <alignment/>
    </xf>
    <xf numFmtId="165" fontId="104" fillId="33" borderId="134" xfId="0" applyNumberFormat="1" applyFont="1" applyFill="1" applyBorder="1" applyAlignment="1">
      <alignment horizontal="center" vertical="center" wrapText="1"/>
    </xf>
    <xf numFmtId="165" fontId="104" fillId="33" borderId="35" xfId="0" applyNumberFormat="1" applyFont="1" applyFill="1" applyBorder="1" applyAlignment="1">
      <alignment horizontal="center" vertical="center" wrapText="1"/>
    </xf>
    <xf numFmtId="165" fontId="104" fillId="33" borderId="135" xfId="0" applyNumberFormat="1" applyFont="1" applyFill="1" applyBorder="1" applyAlignment="1">
      <alignment horizontal="center" vertical="center" wrapText="1"/>
    </xf>
    <xf numFmtId="166" fontId="103" fillId="0" borderId="42" xfId="44" applyNumberFormat="1" applyFont="1" applyBorder="1" applyAlignment="1">
      <alignment horizontal="right" vertical="center" wrapText="1"/>
    </xf>
    <xf numFmtId="166" fontId="103" fillId="0" borderId="29" xfId="44" applyNumberFormat="1" applyFont="1" applyBorder="1" applyAlignment="1">
      <alignment horizontal="right" vertical="center" wrapText="1"/>
    </xf>
    <xf numFmtId="166" fontId="121" fillId="0" borderId="47" xfId="44" applyNumberFormat="1" applyFont="1" applyBorder="1" applyAlignment="1">
      <alignment horizontal="right" vertical="center" wrapText="1"/>
    </xf>
    <xf numFmtId="166" fontId="121" fillId="0" borderId="20" xfId="44" applyNumberFormat="1" applyFont="1" applyBorder="1" applyAlignment="1">
      <alignment horizontal="right" vertical="center" wrapText="1"/>
    </xf>
    <xf numFmtId="166" fontId="102" fillId="0" borderId="42" xfId="44" applyNumberFormat="1" applyFont="1" applyBorder="1" applyAlignment="1">
      <alignment horizontal="right" vertical="center" wrapText="1"/>
    </xf>
    <xf numFmtId="166" fontId="102" fillId="0" borderId="29" xfId="44" applyNumberFormat="1" applyFont="1" applyBorder="1" applyAlignment="1">
      <alignment horizontal="right" vertical="center" wrapText="1"/>
    </xf>
    <xf numFmtId="166" fontId="120" fillId="0" borderId="20" xfId="44" applyNumberFormat="1" applyFont="1" applyBorder="1" applyAlignment="1">
      <alignment horizontal="right" vertical="center" wrapText="1"/>
    </xf>
    <xf numFmtId="0" fontId="5" fillId="0" borderId="0" xfId="0" applyFont="1" applyAlignment="1">
      <alignment vertical="center"/>
    </xf>
    <xf numFmtId="166" fontId="103" fillId="0" borderId="32" xfId="44" applyNumberFormat="1" applyFont="1" applyBorder="1" applyAlignment="1">
      <alignment horizontal="right" vertical="center" wrapText="1"/>
    </xf>
    <xf numFmtId="166" fontId="103" fillId="0" borderId="31" xfId="44" applyNumberFormat="1" applyFont="1" applyBorder="1" applyAlignment="1">
      <alignment horizontal="right" vertical="center" wrapText="1"/>
    </xf>
    <xf numFmtId="166" fontId="121" fillId="0" borderId="48" xfId="44" applyNumberFormat="1" applyFont="1" applyBorder="1" applyAlignment="1">
      <alignment horizontal="right" vertical="center" wrapText="1"/>
    </xf>
    <xf numFmtId="166" fontId="121" fillId="0" borderId="21" xfId="44" applyNumberFormat="1" applyFont="1" applyBorder="1" applyAlignment="1">
      <alignment horizontal="right" vertical="center" wrapText="1"/>
    </xf>
    <xf numFmtId="166" fontId="102" fillId="0" borderId="32" xfId="44" applyNumberFormat="1" applyFont="1" applyBorder="1" applyAlignment="1">
      <alignment horizontal="right" vertical="center" wrapText="1"/>
    </xf>
    <xf numFmtId="166" fontId="102" fillId="0" borderId="31" xfId="44" applyNumberFormat="1" applyFont="1" applyBorder="1" applyAlignment="1">
      <alignment horizontal="right" vertical="center" wrapText="1"/>
    </xf>
    <xf numFmtId="166" fontId="120" fillId="0" borderId="21" xfId="44" applyNumberFormat="1" applyFont="1" applyBorder="1" applyAlignment="1">
      <alignment horizontal="right" vertical="center" wrapText="1"/>
    </xf>
    <xf numFmtId="166" fontId="103" fillId="2" borderId="44" xfId="44" applyNumberFormat="1" applyFont="1" applyFill="1" applyBorder="1" applyAlignment="1">
      <alignment horizontal="right" vertical="center" wrapText="1"/>
    </xf>
    <xf numFmtId="166" fontId="103" fillId="2" borderId="56" xfId="44" applyNumberFormat="1" applyFont="1" applyFill="1" applyBorder="1" applyAlignment="1">
      <alignment horizontal="right" vertical="center" wrapText="1"/>
    </xf>
    <xf numFmtId="166" fontId="121" fillId="2" borderId="52" xfId="44" applyNumberFormat="1" applyFont="1" applyFill="1" applyBorder="1" applyAlignment="1">
      <alignment horizontal="right" vertical="center" wrapText="1"/>
    </xf>
    <xf numFmtId="166" fontId="121" fillId="2" borderId="15" xfId="44" applyNumberFormat="1" applyFont="1" applyFill="1" applyBorder="1" applyAlignment="1">
      <alignment horizontal="right" vertical="center" wrapText="1"/>
    </xf>
    <xf numFmtId="166" fontId="102" fillId="2" borderId="44" xfId="44" applyNumberFormat="1" applyFont="1" applyFill="1" applyBorder="1" applyAlignment="1">
      <alignment horizontal="right" vertical="center" wrapText="1"/>
    </xf>
    <xf numFmtId="166" fontId="102" fillId="2" borderId="56" xfId="44" applyNumberFormat="1" applyFont="1" applyFill="1" applyBorder="1" applyAlignment="1">
      <alignment horizontal="right" vertical="center" wrapText="1"/>
    </xf>
    <xf numFmtId="166" fontId="120" fillId="2" borderId="15" xfId="44" applyNumberFormat="1" applyFont="1" applyFill="1" applyBorder="1" applyAlignment="1">
      <alignment horizontal="right" vertical="center" wrapText="1"/>
    </xf>
    <xf numFmtId="0" fontId="102" fillId="0" borderId="0" xfId="0" applyFont="1" applyBorder="1" applyAlignment="1">
      <alignment vertical="center"/>
    </xf>
    <xf numFmtId="164" fontId="114" fillId="33" borderId="52" xfId="0" applyNumberFormat="1" applyFont="1" applyFill="1" applyBorder="1" applyAlignment="1">
      <alignment horizontal="center" vertical="center" wrapText="1"/>
    </xf>
    <xf numFmtId="0" fontId="0" fillId="0" borderId="0" xfId="0" applyFont="1" applyAlignment="1">
      <alignment wrapText="1"/>
    </xf>
    <xf numFmtId="0" fontId="0" fillId="0" borderId="0" xfId="0" applyFont="1" applyAlignment="1">
      <alignment/>
    </xf>
    <xf numFmtId="0" fontId="0" fillId="0" borderId="136" xfId="0" applyFont="1" applyBorder="1" applyAlignment="1">
      <alignment wrapText="1"/>
    </xf>
    <xf numFmtId="0" fontId="0" fillId="0" borderId="137" xfId="0" applyFont="1" applyBorder="1" applyAlignment="1">
      <alignment wrapText="1"/>
    </xf>
    <xf numFmtId="0" fontId="0" fillId="0" borderId="138" xfId="0" applyFont="1" applyBorder="1" applyAlignment="1">
      <alignment wrapText="1"/>
    </xf>
    <xf numFmtId="0" fontId="0" fillId="0" borderId="139" xfId="0" applyFont="1" applyBorder="1" applyAlignment="1">
      <alignment wrapText="1"/>
    </xf>
    <xf numFmtId="0" fontId="0" fillId="0" borderId="140" xfId="0" applyFont="1" applyBorder="1" applyAlignment="1">
      <alignment wrapText="1"/>
    </xf>
    <xf numFmtId="0" fontId="0" fillId="0" borderId="91" xfId="0" applyFont="1" applyBorder="1" applyAlignment="1">
      <alignment wrapText="1"/>
    </xf>
    <xf numFmtId="0" fontId="0" fillId="0" borderId="137" xfId="0" applyFont="1" applyFill="1" applyBorder="1" applyAlignment="1">
      <alignment wrapText="1"/>
    </xf>
    <xf numFmtId="0" fontId="0" fillId="0" borderId="136" xfId="0" applyFont="1" applyFill="1" applyBorder="1" applyAlignment="1">
      <alignment wrapText="1"/>
    </xf>
    <xf numFmtId="0" fontId="0" fillId="0" borderId="48" xfId="0" applyFont="1" applyFill="1" applyBorder="1" applyAlignment="1">
      <alignment wrapText="1"/>
    </xf>
    <xf numFmtId="0" fontId="0" fillId="0" borderId="138" xfId="0" applyFont="1" applyFill="1" applyBorder="1" applyAlignment="1">
      <alignment wrapText="1"/>
    </xf>
    <xf numFmtId="0" fontId="0" fillId="0" borderId="140" xfId="0" applyFont="1" applyFill="1" applyBorder="1" applyAlignment="1">
      <alignment wrapText="1"/>
    </xf>
    <xf numFmtId="0" fontId="0" fillId="0" borderId="139" xfId="0" applyFont="1" applyFill="1" applyBorder="1" applyAlignment="1">
      <alignment wrapText="1"/>
    </xf>
    <xf numFmtId="0" fontId="0" fillId="0" borderId="80" xfId="0" applyFont="1" applyFill="1" applyBorder="1" applyAlignment="1">
      <alignment wrapText="1"/>
    </xf>
    <xf numFmtId="0" fontId="0" fillId="0" borderId="0" xfId="0" applyFont="1" applyFill="1" applyAlignment="1">
      <alignment/>
    </xf>
    <xf numFmtId="0" fontId="0" fillId="0" borderId="141" xfId="0" applyFont="1" applyBorder="1" applyAlignment="1">
      <alignment wrapText="1"/>
    </xf>
    <xf numFmtId="0" fontId="0" fillId="0" borderId="142" xfId="0" applyFont="1" applyBorder="1" applyAlignment="1">
      <alignment wrapText="1"/>
    </xf>
    <xf numFmtId="0" fontId="0" fillId="0" borderId="143" xfId="0" applyFont="1" applyBorder="1" applyAlignment="1">
      <alignment wrapText="1"/>
    </xf>
    <xf numFmtId="0" fontId="0" fillId="0" borderId="0" xfId="0" applyFont="1" applyBorder="1" applyAlignment="1">
      <alignment wrapText="1"/>
    </xf>
    <xf numFmtId="0" fontId="0" fillId="0" borderId="90" xfId="0" applyFont="1" applyBorder="1" applyAlignment="1">
      <alignment wrapText="1"/>
    </xf>
    <xf numFmtId="0" fontId="0" fillId="0" borderId="76" xfId="0" applyFont="1" applyFill="1" applyBorder="1" applyAlignment="1">
      <alignment wrapText="1"/>
    </xf>
    <xf numFmtId="0" fontId="0" fillId="0" borderId="91" xfId="0" applyFont="1" applyFill="1" applyBorder="1" applyAlignment="1">
      <alignment wrapText="1"/>
    </xf>
    <xf numFmtId="0" fontId="0" fillId="0" borderId="144" xfId="0" applyFont="1" applyBorder="1" applyAlignment="1">
      <alignment wrapText="1"/>
    </xf>
    <xf numFmtId="0" fontId="0" fillId="0" borderId="145" xfId="0" applyFont="1" applyBorder="1" applyAlignment="1">
      <alignment wrapText="1"/>
    </xf>
    <xf numFmtId="0" fontId="0" fillId="0" borderId="146" xfId="0" applyFont="1" applyBorder="1" applyAlignment="1">
      <alignment wrapText="1"/>
    </xf>
    <xf numFmtId="0" fontId="0" fillId="0" borderId="47" xfId="0" applyFont="1" applyBorder="1" applyAlignment="1">
      <alignment wrapText="1"/>
    </xf>
    <xf numFmtId="0" fontId="0" fillId="0" borderId="47" xfId="0" applyFont="1" applyFill="1" applyBorder="1" applyAlignment="1">
      <alignment wrapText="1"/>
    </xf>
    <xf numFmtId="0" fontId="0" fillId="0" borderId="147" xfId="0" applyFont="1" applyBorder="1" applyAlignment="1">
      <alignment wrapText="1"/>
    </xf>
    <xf numFmtId="0" fontId="0" fillId="0" borderId="148" xfId="0" applyFont="1" applyBorder="1" applyAlignment="1">
      <alignment wrapText="1"/>
    </xf>
    <xf numFmtId="0" fontId="0" fillId="0" borderId="149" xfId="0" applyFont="1" applyBorder="1" applyAlignment="1">
      <alignment wrapText="1"/>
    </xf>
    <xf numFmtId="0" fontId="0" fillId="0" borderId="150" xfId="0" applyFont="1" applyBorder="1" applyAlignment="1">
      <alignment wrapText="1"/>
    </xf>
    <xf numFmtId="0" fontId="0" fillId="0" borderId="151" xfId="0" applyFont="1" applyBorder="1" applyAlignment="1">
      <alignment wrapText="1"/>
    </xf>
    <xf numFmtId="0" fontId="0" fillId="0" borderId="152" xfId="0" applyFont="1" applyBorder="1" applyAlignment="1">
      <alignment wrapText="1"/>
    </xf>
    <xf numFmtId="0" fontId="0" fillId="0" borderId="153" xfId="0" applyFont="1" applyBorder="1" applyAlignment="1">
      <alignment wrapText="1"/>
    </xf>
    <xf numFmtId="0" fontId="132" fillId="0" borderId="0" xfId="0" applyFont="1" applyAlignment="1">
      <alignment/>
    </xf>
    <xf numFmtId="166" fontId="99" fillId="36" borderId="42" xfId="48" applyNumberFormat="1" applyFont="1" applyFill="1" applyBorder="1" applyAlignment="1">
      <alignment/>
    </xf>
    <xf numFmtId="166" fontId="99" fillId="36" borderId="29" xfId="48" applyNumberFormat="1" applyFont="1" applyFill="1" applyBorder="1" applyAlignment="1">
      <alignment/>
    </xf>
    <xf numFmtId="166" fontId="99" fillId="36" borderId="30" xfId="48" applyNumberFormat="1" applyFont="1" applyFill="1" applyBorder="1" applyAlignment="1">
      <alignment/>
    </xf>
    <xf numFmtId="166" fontId="99" fillId="36" borderId="32" xfId="48" applyNumberFormat="1" applyFont="1" applyFill="1" applyBorder="1" applyAlignment="1">
      <alignment/>
    </xf>
    <xf numFmtId="166" fontId="99" fillId="36" borderId="31" xfId="48" applyNumberFormat="1" applyFont="1" applyFill="1" applyBorder="1" applyAlignment="1">
      <alignment/>
    </xf>
    <xf numFmtId="166" fontId="99" fillId="36" borderId="33" xfId="48" applyNumberFormat="1" applyFont="1" applyFill="1" applyBorder="1" applyAlignment="1">
      <alignment/>
    </xf>
    <xf numFmtId="0" fontId="99" fillId="0" borderId="0" xfId="60" applyFont="1">
      <alignment/>
      <protection/>
    </xf>
    <xf numFmtId="0" fontId="84" fillId="0" borderId="21" xfId="60" applyFont="1" applyBorder="1" applyAlignment="1">
      <alignment horizontal="left" wrapText="1"/>
      <protection/>
    </xf>
    <xf numFmtId="0" fontId="84" fillId="0" borderId="0" xfId="60" applyFont="1" applyBorder="1">
      <alignment/>
      <protection/>
    </xf>
    <xf numFmtId="0" fontId="84" fillId="0" borderId="0" xfId="60" applyFont="1">
      <alignment/>
      <protection/>
    </xf>
    <xf numFmtId="166" fontId="99" fillId="36" borderId="32" xfId="48" applyNumberFormat="1" applyFont="1" applyFill="1" applyBorder="1" applyAlignment="1">
      <alignment/>
    </xf>
    <xf numFmtId="166" fontId="99" fillId="36" borderId="31" xfId="48" applyNumberFormat="1" applyFont="1" applyFill="1" applyBorder="1" applyAlignment="1">
      <alignment/>
    </xf>
    <xf numFmtId="166" fontId="99" fillId="36" borderId="33" xfId="48" applyNumberFormat="1" applyFont="1" applyFill="1" applyBorder="1" applyAlignment="1">
      <alignment/>
    </xf>
    <xf numFmtId="166" fontId="84" fillId="0" borderId="33" xfId="48" applyNumberFormat="1" applyFont="1" applyBorder="1" applyAlignment="1">
      <alignment/>
    </xf>
    <xf numFmtId="166" fontId="84" fillId="0" borderId="32" xfId="48" applyNumberFormat="1" applyFont="1" applyBorder="1" applyAlignment="1">
      <alignment/>
    </xf>
    <xf numFmtId="166" fontId="84" fillId="0" borderId="31" xfId="48" applyNumberFormat="1" applyFont="1" applyBorder="1" applyAlignment="1">
      <alignment/>
    </xf>
    <xf numFmtId="0" fontId="84" fillId="0" borderId="154" xfId="60" applyFont="1" applyBorder="1" applyAlignment="1">
      <alignment horizontal="left" wrapText="1"/>
      <protection/>
    </xf>
    <xf numFmtId="43" fontId="24" fillId="0" borderId="42" xfId="50" applyNumberFormat="1" applyFont="1" applyBorder="1" applyAlignment="1">
      <alignment/>
    </xf>
    <xf numFmtId="43" fontId="24" fillId="0" borderId="29" xfId="50" applyNumberFormat="1" applyFont="1" applyBorder="1" applyAlignment="1">
      <alignment/>
    </xf>
    <xf numFmtId="43" fontId="24" fillId="0" borderId="30" xfId="50" applyNumberFormat="1" applyFont="1" applyBorder="1" applyAlignment="1">
      <alignment/>
    </xf>
    <xf numFmtId="43" fontId="24" fillId="0" borderId="32" xfId="50" applyNumberFormat="1" applyFont="1" applyBorder="1" applyAlignment="1">
      <alignment/>
    </xf>
    <xf numFmtId="43" fontId="24" fillId="0" borderId="31" xfId="50" applyNumberFormat="1" applyFont="1" applyBorder="1" applyAlignment="1">
      <alignment/>
    </xf>
    <xf numFmtId="43" fontId="24" fillId="0" borderId="33" xfId="50" applyNumberFormat="1" applyFont="1" applyBorder="1" applyAlignment="1">
      <alignment/>
    </xf>
    <xf numFmtId="43" fontId="24" fillId="0" borderId="34" xfId="50" applyNumberFormat="1" applyFont="1" applyBorder="1" applyAlignment="1">
      <alignment/>
    </xf>
    <xf numFmtId="43" fontId="24" fillId="0" borderId="23" xfId="50" applyNumberFormat="1" applyFont="1" applyBorder="1" applyAlignment="1">
      <alignment/>
    </xf>
    <xf numFmtId="43" fontId="24" fillId="0" borderId="24" xfId="50" applyNumberFormat="1" applyFont="1" applyBorder="1" applyAlignment="1">
      <alignment/>
    </xf>
    <xf numFmtId="43" fontId="24" fillId="0" borderId="155" xfId="50" applyNumberFormat="1" applyFont="1" applyBorder="1" applyAlignment="1">
      <alignment/>
    </xf>
    <xf numFmtId="43" fontId="24" fillId="0" borderId="156" xfId="50" applyNumberFormat="1" applyFont="1" applyBorder="1" applyAlignment="1">
      <alignment/>
    </xf>
    <xf numFmtId="43" fontId="24" fillId="0" borderId="157" xfId="50" applyNumberFormat="1" applyFont="1" applyBorder="1" applyAlignment="1">
      <alignment/>
    </xf>
    <xf numFmtId="43" fontId="111" fillId="2" borderId="43" xfId="50" applyNumberFormat="1" applyFont="1" applyFill="1" applyBorder="1" applyAlignment="1">
      <alignment/>
    </xf>
    <xf numFmtId="43" fontId="111" fillId="2" borderId="25" xfId="50" applyNumberFormat="1" applyFont="1" applyFill="1" applyBorder="1" applyAlignment="1">
      <alignment/>
    </xf>
    <xf numFmtId="43" fontId="111" fillId="2" borderId="26" xfId="50" applyNumberFormat="1" applyFont="1" applyFill="1" applyBorder="1" applyAlignment="1">
      <alignment/>
    </xf>
    <xf numFmtId="43" fontId="111" fillId="2" borderId="40" xfId="50" applyNumberFormat="1" applyFont="1" applyFill="1" applyBorder="1" applyAlignment="1">
      <alignment/>
    </xf>
    <xf numFmtId="43" fontId="111" fillId="2" borderId="36" xfId="50" applyNumberFormat="1" applyFont="1" applyFill="1" applyBorder="1" applyAlignment="1">
      <alignment/>
    </xf>
    <xf numFmtId="43" fontId="111" fillId="2" borderId="39" xfId="50" applyNumberFormat="1" applyFont="1" applyFill="1" applyBorder="1" applyAlignment="1">
      <alignment/>
    </xf>
    <xf numFmtId="2" fontId="23" fillId="36" borderId="158" xfId="0" applyNumberFormat="1" applyFont="1" applyFill="1" applyBorder="1" applyAlignment="1">
      <alignment horizontal="right" indent="1"/>
    </xf>
    <xf numFmtId="2" fontId="23" fillId="36" borderId="27" xfId="0" applyNumberFormat="1" applyFont="1" applyFill="1" applyBorder="1" applyAlignment="1">
      <alignment horizontal="right" indent="1"/>
    </xf>
    <xf numFmtId="2" fontId="23" fillId="36" borderId="28" xfId="0" applyNumberFormat="1" applyFont="1" applyFill="1" applyBorder="1" applyAlignment="1">
      <alignment horizontal="right" indent="1"/>
    </xf>
    <xf numFmtId="2" fontId="24" fillId="0" borderId="32" xfId="0" applyNumberFormat="1" applyFont="1" applyBorder="1" applyAlignment="1">
      <alignment horizontal="right" indent="1"/>
    </xf>
    <xf numFmtId="2" fontId="24" fillId="0" borderId="31" xfId="0" applyNumberFormat="1" applyFont="1" applyBorder="1" applyAlignment="1">
      <alignment horizontal="right" indent="1"/>
    </xf>
    <xf numFmtId="2" fontId="24" fillId="0" borderId="33" xfId="0" applyNumberFormat="1" applyFont="1" applyBorder="1" applyAlignment="1">
      <alignment horizontal="right" indent="1"/>
    </xf>
    <xf numFmtId="2" fontId="23" fillId="36" borderId="32" xfId="0" applyNumberFormat="1" applyFont="1" applyFill="1" applyBorder="1" applyAlignment="1">
      <alignment horizontal="right" indent="1"/>
    </xf>
    <xf numFmtId="2" fontId="23" fillId="36" borderId="31" xfId="0" applyNumberFormat="1" applyFont="1" applyFill="1" applyBorder="1" applyAlignment="1">
      <alignment horizontal="right" indent="1"/>
    </xf>
    <xf numFmtId="2" fontId="23" fillId="36" borderId="33" xfId="0" applyNumberFormat="1" applyFont="1" applyFill="1" applyBorder="1" applyAlignment="1">
      <alignment horizontal="right" indent="1"/>
    </xf>
    <xf numFmtId="2" fontId="24" fillId="0" borderId="32" xfId="0" applyNumberFormat="1" applyFont="1" applyFill="1" applyBorder="1" applyAlignment="1">
      <alignment horizontal="right" indent="1"/>
    </xf>
    <xf numFmtId="2" fontId="24" fillId="0" borderId="31" xfId="0" applyNumberFormat="1" applyFont="1" applyFill="1" applyBorder="1" applyAlignment="1">
      <alignment horizontal="right" indent="1"/>
    </xf>
    <xf numFmtId="2" fontId="24" fillId="0" borderId="33" xfId="0" applyNumberFormat="1" applyFont="1" applyFill="1" applyBorder="1" applyAlignment="1">
      <alignment horizontal="right" indent="1"/>
    </xf>
    <xf numFmtId="2" fontId="24" fillId="0" borderId="34" xfId="0" applyNumberFormat="1" applyFont="1" applyBorder="1" applyAlignment="1">
      <alignment horizontal="right" indent="1"/>
    </xf>
    <xf numFmtId="2" fontId="24" fillId="0" borderId="23" xfId="0" applyNumberFormat="1" applyFont="1" applyBorder="1" applyAlignment="1">
      <alignment horizontal="right" indent="1"/>
    </xf>
    <xf numFmtId="2" fontId="24" fillId="0" borderId="24" xfId="0" applyNumberFormat="1" applyFont="1" applyBorder="1" applyAlignment="1">
      <alignment horizontal="right" indent="1"/>
    </xf>
    <xf numFmtId="2" fontId="23" fillId="8" borderId="40" xfId="0" applyNumberFormat="1" applyFont="1" applyFill="1" applyBorder="1" applyAlignment="1">
      <alignment horizontal="right" indent="1"/>
    </xf>
    <xf numFmtId="2" fontId="23" fillId="8" borderId="36" xfId="0" applyNumberFormat="1" applyFont="1" applyFill="1" applyBorder="1" applyAlignment="1">
      <alignment horizontal="right" indent="1"/>
    </xf>
    <xf numFmtId="2" fontId="23" fillId="8" borderId="39" xfId="0" applyNumberFormat="1" applyFont="1" applyFill="1" applyBorder="1" applyAlignment="1">
      <alignment horizontal="right" indent="1"/>
    </xf>
    <xf numFmtId="2" fontId="23" fillId="36" borderId="34" xfId="0" applyNumberFormat="1" applyFont="1" applyFill="1" applyBorder="1" applyAlignment="1">
      <alignment/>
    </xf>
    <xf numFmtId="2" fontId="23" fillId="36" borderId="23" xfId="0" applyNumberFormat="1" applyFont="1" applyFill="1" applyBorder="1" applyAlignment="1">
      <alignment/>
    </xf>
    <xf numFmtId="2" fontId="23" fillId="36" borderId="24" xfId="0" applyNumberFormat="1" applyFont="1" applyFill="1" applyBorder="1" applyAlignment="1">
      <alignment/>
    </xf>
    <xf numFmtId="2" fontId="23" fillId="36" borderId="159" xfId="0" applyNumberFormat="1" applyFont="1" applyFill="1" applyBorder="1" applyAlignment="1">
      <alignment/>
    </xf>
    <xf numFmtId="2" fontId="24" fillId="0" borderId="42" xfId="0" applyNumberFormat="1" applyFont="1" applyBorder="1" applyAlignment="1">
      <alignment/>
    </xf>
    <xf numFmtId="2" fontId="24" fillId="0" borderId="29" xfId="0" applyNumberFormat="1" applyFont="1" applyBorder="1" applyAlignment="1">
      <alignment/>
    </xf>
    <xf numFmtId="2" fontId="24" fillId="0" borderId="30" xfId="0" applyNumberFormat="1" applyFont="1" applyBorder="1" applyAlignment="1">
      <alignment/>
    </xf>
    <xf numFmtId="2" fontId="24" fillId="0" borderId="41" xfId="0" applyNumberFormat="1" applyFont="1" applyBorder="1" applyAlignment="1">
      <alignment/>
    </xf>
    <xf numFmtId="2" fontId="24" fillId="0" borderId="33" xfId="0" applyNumberFormat="1" applyFont="1" applyBorder="1" applyAlignment="1">
      <alignment/>
    </xf>
    <xf numFmtId="2" fontId="24" fillId="0" borderId="49" xfId="0" applyNumberFormat="1" applyFont="1" applyBorder="1" applyAlignment="1">
      <alignment/>
    </xf>
    <xf numFmtId="2" fontId="24" fillId="0" borderId="54" xfId="0" applyNumberFormat="1" applyFont="1" applyBorder="1" applyAlignment="1">
      <alignment/>
    </xf>
    <xf numFmtId="2" fontId="24" fillId="0" borderId="51" xfId="0" applyNumberFormat="1" applyFont="1" applyBorder="1" applyAlignment="1">
      <alignment/>
    </xf>
    <xf numFmtId="2" fontId="23" fillId="36" borderId="134" xfId="0" applyNumberFormat="1" applyFont="1" applyFill="1" applyBorder="1" applyAlignment="1">
      <alignment/>
    </xf>
    <xf numFmtId="2" fontId="23" fillId="36" borderId="35" xfId="0" applyNumberFormat="1" applyFont="1" applyFill="1" applyBorder="1" applyAlignment="1">
      <alignment/>
    </xf>
    <xf numFmtId="2" fontId="23" fillId="36" borderId="135" xfId="0" applyNumberFormat="1" applyFont="1" applyFill="1" applyBorder="1" applyAlignment="1">
      <alignment/>
    </xf>
    <xf numFmtId="2" fontId="23" fillId="36" borderId="160" xfId="0" applyNumberFormat="1" applyFont="1" applyFill="1" applyBorder="1" applyAlignment="1">
      <alignment/>
    </xf>
    <xf numFmtId="2" fontId="23" fillId="8" borderId="44" xfId="0" applyNumberFormat="1" applyFont="1" applyFill="1" applyBorder="1" applyAlignment="1">
      <alignment/>
    </xf>
    <xf numFmtId="2" fontId="23" fillId="8" borderId="56" xfId="0" applyNumberFormat="1" applyFont="1" applyFill="1" applyBorder="1" applyAlignment="1">
      <alignment/>
    </xf>
    <xf numFmtId="2" fontId="23" fillId="8" borderId="45" xfId="0" applyNumberFormat="1" applyFont="1" applyFill="1" applyBorder="1" applyAlignment="1">
      <alignment/>
    </xf>
    <xf numFmtId="2" fontId="23" fillId="8" borderId="53" xfId="0" applyNumberFormat="1" applyFont="1" applyFill="1" applyBorder="1" applyAlignment="1">
      <alignment/>
    </xf>
    <xf numFmtId="0" fontId="102" fillId="0" borderId="0" xfId="0" applyFont="1" applyBorder="1" applyAlignment="1">
      <alignment horizontal="center" vertical="center" wrapText="1"/>
    </xf>
    <xf numFmtId="168" fontId="115" fillId="0" borderId="10" xfId="44" applyNumberFormat="1" applyFont="1" applyBorder="1" applyAlignment="1">
      <alignment horizontal="right" vertical="center" wrapText="1"/>
    </xf>
    <xf numFmtId="0" fontId="37" fillId="0" borderId="0" xfId="0" applyFont="1" applyAlignment="1">
      <alignment horizontal="center" vertical="top" wrapText="1"/>
    </xf>
    <xf numFmtId="0" fontId="133" fillId="0" borderId="0" xfId="59" applyFont="1" applyAlignment="1">
      <alignment horizontal="center"/>
      <protection/>
    </xf>
    <xf numFmtId="0" fontId="105" fillId="0" borderId="0" xfId="0" applyFont="1" applyBorder="1" applyAlignment="1">
      <alignment horizontal="center" vertical="center" wrapText="1"/>
    </xf>
    <xf numFmtId="166" fontId="99" fillId="2" borderId="40" xfId="48" applyNumberFormat="1" applyFont="1" applyFill="1" applyBorder="1" applyAlignment="1">
      <alignment/>
    </xf>
    <xf numFmtId="166" fontId="99" fillId="2" borderId="36" xfId="48" applyNumberFormat="1" applyFont="1" applyFill="1" applyBorder="1" applyAlignment="1">
      <alignment/>
    </xf>
    <xf numFmtId="166" fontId="99" fillId="2" borderId="39" xfId="48" applyNumberFormat="1" applyFont="1" applyFill="1" applyBorder="1" applyAlignment="1">
      <alignment/>
    </xf>
    <xf numFmtId="166" fontId="99" fillId="2" borderId="43" xfId="48" applyNumberFormat="1" applyFont="1" applyFill="1" applyBorder="1" applyAlignment="1">
      <alignment/>
    </xf>
    <xf numFmtId="166" fontId="99" fillId="2" borderId="25" xfId="48" applyNumberFormat="1" applyFont="1" applyFill="1" applyBorder="1" applyAlignment="1">
      <alignment/>
    </xf>
    <xf numFmtId="166" fontId="99" fillId="2" borderId="26" xfId="48" applyNumberFormat="1" applyFont="1" applyFill="1" applyBorder="1" applyAlignment="1">
      <alignment/>
    </xf>
    <xf numFmtId="166" fontId="99" fillId="0" borderId="0" xfId="48" applyNumberFormat="1" applyFont="1" applyBorder="1" applyAlignment="1">
      <alignment/>
    </xf>
    <xf numFmtId="166" fontId="99" fillId="0" borderId="0" xfId="48" applyNumberFormat="1" applyFont="1" applyAlignment="1">
      <alignment/>
    </xf>
    <xf numFmtId="166" fontId="115" fillId="0" borderId="161" xfId="44" applyNumberFormat="1" applyFont="1" applyBorder="1" applyAlignment="1">
      <alignment horizontal="right" vertical="center" wrapText="1"/>
    </xf>
    <xf numFmtId="168" fontId="115" fillId="0" borderId="161" xfId="44" applyNumberFormat="1" applyFont="1" applyBorder="1" applyAlignment="1">
      <alignment horizontal="right" vertical="center" wrapText="1"/>
    </xf>
    <xf numFmtId="168" fontId="0" fillId="0" borderId="0" xfId="0" applyNumberFormat="1" applyAlignment="1">
      <alignment/>
    </xf>
    <xf numFmtId="0" fontId="64" fillId="0" borderId="0" xfId="0" applyFont="1" applyAlignment="1">
      <alignment horizontal="justify"/>
    </xf>
    <xf numFmtId="0" fontId="65" fillId="0" borderId="0" xfId="0" applyFont="1" applyAlignment="1">
      <alignment horizontal="justify" wrapText="1"/>
    </xf>
    <xf numFmtId="0" fontId="51" fillId="0" borderId="0" xfId="0" applyFont="1" applyAlignment="1">
      <alignment/>
    </xf>
    <xf numFmtId="0" fontId="65" fillId="0" borderId="0" xfId="0" applyFont="1" applyAlignment="1">
      <alignment horizontal="justify" vertical="center" wrapText="1"/>
    </xf>
    <xf numFmtId="0" fontId="65" fillId="0" borderId="0" xfId="0" applyFont="1" applyAlignment="1">
      <alignment horizontal="justify" vertical="center"/>
    </xf>
    <xf numFmtId="0" fontId="51" fillId="0" borderId="0" xfId="0" applyFont="1" applyAlignment="1">
      <alignment vertical="center"/>
    </xf>
    <xf numFmtId="0" fontId="64" fillId="0" borderId="0" xfId="0" applyFont="1" applyAlignment="1">
      <alignment vertical="center"/>
    </xf>
    <xf numFmtId="0" fontId="102" fillId="0" borderId="0" xfId="59" applyFont="1" applyBorder="1" applyAlignment="1">
      <alignment vertical="center" wrapText="1"/>
      <protection/>
    </xf>
    <xf numFmtId="0" fontId="84" fillId="0" borderId="0" xfId="59" applyFont="1">
      <alignment/>
      <protection/>
    </xf>
    <xf numFmtId="0" fontId="108" fillId="0" borderId="0" xfId="59" applyFont="1" applyAlignment="1">
      <alignment horizontal="left"/>
      <protection/>
    </xf>
    <xf numFmtId="165" fontId="114" fillId="33" borderId="40" xfId="57" applyNumberFormat="1" applyFont="1" applyFill="1" applyBorder="1" applyAlignment="1">
      <alignment horizontal="center" vertical="center" wrapText="1"/>
      <protection/>
    </xf>
    <xf numFmtId="165" fontId="114" fillId="33" borderId="36" xfId="57" applyNumberFormat="1" applyFont="1" applyFill="1" applyBorder="1" applyAlignment="1">
      <alignment horizontal="center" vertical="center" wrapText="1"/>
      <protection/>
    </xf>
    <xf numFmtId="165" fontId="114" fillId="33" borderId="39" xfId="57" applyNumberFormat="1" applyFont="1" applyFill="1" applyBorder="1" applyAlignment="1">
      <alignment horizontal="center" vertical="center" wrapText="1"/>
      <protection/>
    </xf>
    <xf numFmtId="0" fontId="108" fillId="0" borderId="0" xfId="59" applyFont="1">
      <alignment/>
      <protection/>
    </xf>
    <xf numFmtId="166" fontId="134" fillId="38" borderId="34" xfId="53" applyNumberFormat="1" applyFont="1" applyFill="1" applyBorder="1" applyAlignment="1">
      <alignment horizontal="left" vertical="center"/>
    </xf>
    <xf numFmtId="166" fontId="134" fillId="38" borderId="23" xfId="53" applyNumberFormat="1" applyFont="1" applyFill="1" applyBorder="1" applyAlignment="1">
      <alignment horizontal="left" vertical="center"/>
    </xf>
    <xf numFmtId="166" fontId="134" fillId="38" borderId="24" xfId="53" applyNumberFormat="1" applyFont="1" applyFill="1" applyBorder="1" applyAlignment="1">
      <alignment horizontal="left" vertical="center"/>
    </xf>
    <xf numFmtId="0" fontId="99" fillId="0" borderId="0" xfId="59" applyFont="1" applyBorder="1">
      <alignment/>
      <protection/>
    </xf>
    <xf numFmtId="166" fontId="84" fillId="0" borderId="158" xfId="59" applyNumberFormat="1" applyFont="1" applyBorder="1">
      <alignment/>
      <protection/>
    </xf>
    <xf numFmtId="166" fontId="84" fillId="0" borderId="27" xfId="59" applyNumberFormat="1" applyFont="1" applyBorder="1">
      <alignment/>
      <protection/>
    </xf>
    <xf numFmtId="166" fontId="84" fillId="0" borderId="28" xfId="59" applyNumberFormat="1" applyFont="1" applyBorder="1">
      <alignment/>
      <protection/>
    </xf>
    <xf numFmtId="0" fontId="84" fillId="0" borderId="0" xfId="59" applyFont="1" applyBorder="1">
      <alignment/>
      <protection/>
    </xf>
    <xf numFmtId="0" fontId="35" fillId="0" borderId="10" xfId="59" applyFont="1" applyFill="1" applyBorder="1" applyAlignment="1">
      <alignment horizontal="left" wrapText="1"/>
      <protection/>
    </xf>
    <xf numFmtId="166" fontId="84" fillId="0" borderId="32" xfId="59" applyNumberFormat="1" applyFont="1" applyBorder="1">
      <alignment/>
      <protection/>
    </xf>
    <xf numFmtId="166" fontId="84" fillId="0" borderId="31" xfId="59" applyNumberFormat="1" applyFont="1" applyBorder="1">
      <alignment/>
      <protection/>
    </xf>
    <xf numFmtId="166" fontId="84" fillId="0" borderId="33" xfId="59" applyNumberFormat="1" applyFont="1" applyBorder="1">
      <alignment/>
      <protection/>
    </xf>
    <xf numFmtId="0" fontId="28" fillId="0" borderId="10" xfId="59" applyFont="1" applyFill="1" applyBorder="1" applyAlignment="1">
      <alignment horizontal="left" wrapText="1"/>
      <protection/>
    </xf>
    <xf numFmtId="166" fontId="28" fillId="0" borderId="32" xfId="63" applyNumberFormat="1" applyFont="1" applyBorder="1">
      <alignment/>
      <protection/>
    </xf>
    <xf numFmtId="166" fontId="28" fillId="0" borderId="31" xfId="63" applyNumberFormat="1" applyFont="1" applyBorder="1">
      <alignment/>
      <protection/>
    </xf>
    <xf numFmtId="166" fontId="28" fillId="0" borderId="33" xfId="63" applyNumberFormat="1" applyFont="1" applyBorder="1">
      <alignment/>
      <protection/>
    </xf>
    <xf numFmtId="166" fontId="28" fillId="0" borderId="32" xfId="56" applyNumberFormat="1" applyFont="1" applyBorder="1">
      <alignment/>
      <protection/>
    </xf>
    <xf numFmtId="166" fontId="28" fillId="0" borderId="31" xfId="56" applyNumberFormat="1" applyFont="1" applyBorder="1">
      <alignment/>
      <protection/>
    </xf>
    <xf numFmtId="166" fontId="28" fillId="0" borderId="33" xfId="56" applyNumberFormat="1" applyFont="1" applyBorder="1">
      <alignment/>
      <protection/>
    </xf>
    <xf numFmtId="0" fontId="113" fillId="0" borderId="0" xfId="59" applyFont="1" applyBorder="1">
      <alignment/>
      <protection/>
    </xf>
    <xf numFmtId="0" fontId="25" fillId="0" borderId="10" xfId="59" applyFont="1" applyFill="1" applyBorder="1" applyAlignment="1">
      <alignment horizontal="left" wrapText="1"/>
      <protection/>
    </xf>
    <xf numFmtId="166" fontId="25" fillId="0" borderId="32" xfId="63" applyNumberFormat="1" applyFont="1" applyBorder="1">
      <alignment/>
      <protection/>
    </xf>
    <xf numFmtId="166" fontId="25" fillId="0" borderId="31" xfId="63" applyNumberFormat="1" applyFont="1" applyBorder="1">
      <alignment/>
      <protection/>
    </xf>
    <xf numFmtId="166" fontId="25" fillId="0" borderId="33" xfId="63" applyNumberFormat="1" applyFont="1" applyBorder="1">
      <alignment/>
      <protection/>
    </xf>
    <xf numFmtId="166" fontId="25" fillId="0" borderId="32" xfId="56" applyNumberFormat="1" applyFont="1" applyBorder="1">
      <alignment/>
      <protection/>
    </xf>
    <xf numFmtId="166" fontId="25" fillId="0" borderId="31" xfId="56" applyNumberFormat="1" applyFont="1" applyBorder="1">
      <alignment/>
      <protection/>
    </xf>
    <xf numFmtId="166" fontId="25" fillId="0" borderId="33" xfId="56" applyNumberFormat="1" applyFont="1" applyBorder="1">
      <alignment/>
      <protection/>
    </xf>
    <xf numFmtId="0" fontId="135" fillId="0" borderId="0" xfId="59" applyFont="1" applyBorder="1">
      <alignment/>
      <protection/>
    </xf>
    <xf numFmtId="166" fontId="84" fillId="0" borderId="155" xfId="59" applyNumberFormat="1" applyFont="1" applyBorder="1">
      <alignment/>
      <protection/>
    </xf>
    <xf numFmtId="166" fontId="84" fillId="0" borderId="156" xfId="59" applyNumberFormat="1" applyFont="1" applyBorder="1">
      <alignment/>
      <protection/>
    </xf>
    <xf numFmtId="166" fontId="84" fillId="0" borderId="157" xfId="59" applyNumberFormat="1" applyFont="1" applyBorder="1">
      <alignment/>
      <protection/>
    </xf>
    <xf numFmtId="166" fontId="84" fillId="0" borderId="34" xfId="59" applyNumberFormat="1" applyFont="1" applyBorder="1">
      <alignment/>
      <protection/>
    </xf>
    <xf numFmtId="166" fontId="84" fillId="0" borderId="23" xfId="59" applyNumberFormat="1" applyFont="1" applyBorder="1">
      <alignment/>
      <protection/>
    </xf>
    <xf numFmtId="166" fontId="84" fillId="0" borderId="24" xfId="59" applyNumberFormat="1" applyFont="1" applyBorder="1">
      <alignment/>
      <protection/>
    </xf>
    <xf numFmtId="166" fontId="99" fillId="36" borderId="134" xfId="59" applyNumberFormat="1" applyFont="1" applyFill="1" applyBorder="1">
      <alignment/>
      <protection/>
    </xf>
    <xf numFmtId="166" fontId="99" fillId="36" borderId="135" xfId="59" applyNumberFormat="1" applyFont="1" applyFill="1" applyBorder="1">
      <alignment/>
      <protection/>
    </xf>
    <xf numFmtId="166" fontId="99" fillId="2" borderId="134" xfId="59" applyNumberFormat="1" applyFont="1" applyFill="1" applyBorder="1">
      <alignment/>
      <protection/>
    </xf>
    <xf numFmtId="166" fontId="99" fillId="2" borderId="135" xfId="59" applyNumberFormat="1" applyFont="1" applyFill="1" applyBorder="1">
      <alignment/>
      <protection/>
    </xf>
    <xf numFmtId="166" fontId="99" fillId="2" borderId="40" xfId="59" applyNumberFormat="1" applyFont="1" applyFill="1" applyBorder="1">
      <alignment/>
      <protection/>
    </xf>
    <xf numFmtId="166" fontId="99" fillId="2" borderId="39" xfId="59" applyNumberFormat="1" applyFont="1" applyFill="1" applyBorder="1">
      <alignment/>
      <protection/>
    </xf>
    <xf numFmtId="0" fontId="84" fillId="0" borderId="0" xfId="59" applyFont="1" applyAlignment="1">
      <alignment/>
      <protection/>
    </xf>
    <xf numFmtId="0" fontId="112" fillId="0" borderId="0" xfId="59" applyFont="1" applyAlignment="1">
      <alignment wrapText="1"/>
      <protection/>
    </xf>
    <xf numFmtId="166" fontId="84" fillId="0" borderId="0" xfId="59" applyNumberFormat="1" applyFont="1" applyBorder="1">
      <alignment/>
      <protection/>
    </xf>
    <xf numFmtId="0" fontId="113" fillId="0" borderId="0" xfId="59" applyFont="1" applyAlignment="1">
      <alignment wrapText="1"/>
      <protection/>
    </xf>
    <xf numFmtId="0" fontId="84" fillId="0" borderId="0" xfId="59" applyFont="1" applyAlignment="1">
      <alignment horizontal="left" wrapText="1"/>
      <protection/>
    </xf>
    <xf numFmtId="0" fontId="84" fillId="0" borderId="0" xfId="59" applyFont="1" applyAlignment="1">
      <alignment wrapText="1"/>
      <protection/>
    </xf>
    <xf numFmtId="164" fontId="114" fillId="33" borderId="26" xfId="0" applyNumberFormat="1" applyFont="1" applyFill="1" applyBorder="1" applyAlignment="1">
      <alignment horizontal="center" vertical="center" wrapText="1"/>
    </xf>
    <xf numFmtId="166" fontId="84" fillId="0" borderId="0" xfId="59" applyNumberFormat="1" applyFont="1">
      <alignment/>
      <protection/>
    </xf>
    <xf numFmtId="43" fontId="115" fillId="0" borderId="10" xfId="44" applyNumberFormat="1" applyFont="1" applyBorder="1" applyAlignment="1">
      <alignment horizontal="right" vertical="center" wrapText="1"/>
    </xf>
    <xf numFmtId="43" fontId="122" fillId="0" borderId="10" xfId="44" applyNumberFormat="1" applyFont="1" applyFill="1" applyBorder="1" applyAlignment="1">
      <alignment horizontal="right" vertical="center" wrapText="1"/>
    </xf>
    <xf numFmtId="43" fontId="122" fillId="0" borderId="33" xfId="44" applyNumberFormat="1" applyFont="1" applyFill="1" applyBorder="1" applyAlignment="1">
      <alignment horizontal="right" vertical="center" wrapText="1"/>
    </xf>
    <xf numFmtId="43" fontId="115" fillId="0" borderId="10" xfId="44" applyNumberFormat="1" applyFont="1" applyFill="1" applyBorder="1" applyAlignment="1">
      <alignment horizontal="right" vertical="center" wrapText="1"/>
    </xf>
    <xf numFmtId="43" fontId="115" fillId="0" borderId="33" xfId="44" applyNumberFormat="1" applyFont="1" applyFill="1" applyBorder="1" applyAlignment="1">
      <alignment horizontal="right" vertical="center" wrapText="1"/>
    </xf>
    <xf numFmtId="43" fontId="116" fillId="0" borderId="10" xfId="44" applyNumberFormat="1" applyFont="1" applyFill="1" applyBorder="1" applyAlignment="1">
      <alignment horizontal="right" vertical="center" wrapText="1"/>
    </xf>
    <xf numFmtId="43" fontId="116" fillId="0" borderId="58" xfId="44" applyNumberFormat="1" applyFont="1" applyFill="1" applyBorder="1" applyAlignment="1">
      <alignment horizontal="right" vertical="center" wrapText="1"/>
    </xf>
    <xf numFmtId="43" fontId="116" fillId="0" borderId="33" xfId="44" applyNumberFormat="1" applyFont="1" applyFill="1" applyBorder="1" applyAlignment="1">
      <alignment horizontal="right" vertical="center" wrapText="1"/>
    </xf>
    <xf numFmtId="43" fontId="115" fillId="0" borderId="11" xfId="44" applyNumberFormat="1" applyFont="1" applyBorder="1" applyAlignment="1">
      <alignment horizontal="right" vertical="center" wrapText="1"/>
    </xf>
    <xf numFmtId="43" fontId="115" fillId="0" borderId="38" xfId="44" applyNumberFormat="1" applyFont="1" applyBorder="1" applyAlignment="1">
      <alignment horizontal="right" vertical="center" wrapText="1"/>
    </xf>
    <xf numFmtId="43" fontId="115" fillId="0" borderId="11" xfId="44" applyNumberFormat="1" applyFont="1" applyFill="1" applyBorder="1" applyAlignment="1">
      <alignment horizontal="right" vertical="center" wrapText="1"/>
    </xf>
    <xf numFmtId="43" fontId="115" fillId="0" borderId="38" xfId="44" applyNumberFormat="1" applyFont="1" applyFill="1" applyBorder="1" applyAlignment="1">
      <alignment horizontal="right" vertical="center" wrapText="1"/>
    </xf>
    <xf numFmtId="43" fontId="116" fillId="0" borderId="11" xfId="44" applyNumberFormat="1" applyFont="1" applyFill="1" applyBorder="1" applyAlignment="1">
      <alignment horizontal="right" vertical="center" wrapText="1"/>
    </xf>
    <xf numFmtId="43" fontId="116" fillId="0" borderId="38" xfId="44" applyNumberFormat="1" applyFont="1" applyFill="1" applyBorder="1" applyAlignment="1">
      <alignment horizontal="right" vertical="center" wrapText="1"/>
    </xf>
    <xf numFmtId="43" fontId="115" fillId="0" borderId="55" xfId="44" applyNumberFormat="1" applyFont="1" applyBorder="1" applyAlignment="1">
      <alignment horizontal="right" vertical="center" wrapText="1"/>
    </xf>
    <xf numFmtId="43" fontId="115" fillId="2" borderId="12" xfId="44" applyNumberFormat="1" applyFont="1" applyFill="1" applyBorder="1" applyAlignment="1">
      <alignment horizontal="right" vertical="center" wrapText="1"/>
    </xf>
    <xf numFmtId="43" fontId="115" fillId="2" borderId="45" xfId="44" applyNumberFormat="1" applyFont="1" applyFill="1" applyBorder="1" applyAlignment="1">
      <alignment horizontal="right" vertical="center" wrapText="1"/>
    </xf>
    <xf numFmtId="43" fontId="115" fillId="2" borderId="59" xfId="44" applyNumberFormat="1" applyFont="1" applyFill="1" applyBorder="1" applyAlignment="1">
      <alignment horizontal="right" vertical="center" wrapText="1"/>
    </xf>
    <xf numFmtId="43" fontId="115" fillId="0" borderId="29" xfId="44" applyNumberFormat="1" applyFont="1" applyBorder="1" applyAlignment="1">
      <alignment horizontal="right" vertical="center" wrapText="1"/>
    </xf>
    <xf numFmtId="43" fontId="118" fillId="0" borderId="30" xfId="44" applyNumberFormat="1" applyFont="1" applyBorder="1" applyAlignment="1">
      <alignment horizontal="right" vertical="center" wrapText="1"/>
    </xf>
    <xf numFmtId="43" fontId="115" fillId="0" borderId="19" xfId="44" applyNumberFormat="1" applyFont="1" applyBorder="1" applyAlignment="1">
      <alignment horizontal="right" vertical="center" wrapText="1"/>
    </xf>
    <xf numFmtId="43" fontId="115" fillId="0" borderId="31" xfId="44" applyNumberFormat="1" applyFont="1" applyBorder="1" applyAlignment="1">
      <alignment horizontal="right" vertical="center" wrapText="1"/>
    </xf>
    <xf numFmtId="43" fontId="118" fillId="0" borderId="33" xfId="44" applyNumberFormat="1" applyFont="1" applyBorder="1" applyAlignment="1">
      <alignment horizontal="right" vertical="center" wrapText="1"/>
    </xf>
    <xf numFmtId="43" fontId="115" fillId="0" borderId="54" xfId="44" applyNumberFormat="1" applyFont="1" applyBorder="1" applyAlignment="1">
      <alignment horizontal="right" vertical="center" wrapText="1"/>
    </xf>
    <xf numFmtId="43" fontId="118" fillId="0" borderId="38" xfId="44" applyNumberFormat="1" applyFont="1" applyBorder="1" applyAlignment="1">
      <alignment horizontal="right" vertical="center" wrapText="1"/>
    </xf>
    <xf numFmtId="43" fontId="118" fillId="0" borderId="55" xfId="44" applyNumberFormat="1" applyFont="1" applyBorder="1" applyAlignment="1">
      <alignment horizontal="right" vertical="center" wrapText="1"/>
    </xf>
    <xf numFmtId="43" fontId="115" fillId="2" borderId="14" xfId="44" applyNumberFormat="1" applyFont="1" applyFill="1" applyBorder="1" applyAlignment="1">
      <alignment horizontal="right" vertical="center" wrapText="1"/>
    </xf>
    <xf numFmtId="43" fontId="118" fillId="2" borderId="12" xfId="44" applyNumberFormat="1" applyFont="1" applyFill="1" applyBorder="1" applyAlignment="1">
      <alignment horizontal="right" vertical="center" wrapText="1"/>
    </xf>
    <xf numFmtId="43" fontId="116" fillId="2" borderId="14" xfId="44" applyNumberFormat="1" applyFont="1" applyFill="1" applyBorder="1" applyAlignment="1">
      <alignment horizontal="right" vertical="center" wrapText="1"/>
    </xf>
    <xf numFmtId="166" fontId="35" fillId="0" borderId="32" xfId="48" applyNumberFormat="1" applyFont="1" applyBorder="1" applyAlignment="1">
      <alignment/>
    </xf>
    <xf numFmtId="166" fontId="35" fillId="0" borderId="31" xfId="48" applyNumberFormat="1" applyFont="1" applyBorder="1" applyAlignment="1">
      <alignment/>
    </xf>
    <xf numFmtId="166" fontId="35" fillId="0" borderId="33" xfId="48" applyNumberFormat="1" applyFont="1" applyBorder="1" applyAlignment="1">
      <alignment/>
    </xf>
    <xf numFmtId="0" fontId="12" fillId="0" borderId="131" xfId="0" applyFont="1" applyFill="1" applyBorder="1" applyAlignment="1">
      <alignment wrapText="1"/>
    </xf>
    <xf numFmtId="2" fontId="24" fillId="0" borderId="32" xfId="0" applyNumberFormat="1" applyFont="1" applyFill="1" applyBorder="1" applyAlignment="1">
      <alignment horizontal="right" indent="1"/>
    </xf>
    <xf numFmtId="2" fontId="24" fillId="0" borderId="31" xfId="0" applyNumberFormat="1" applyFont="1" applyFill="1" applyBorder="1" applyAlignment="1">
      <alignment horizontal="right" indent="1"/>
    </xf>
    <xf numFmtId="2" fontId="24" fillId="0" borderId="33" xfId="0" applyNumberFormat="1" applyFont="1" applyFill="1" applyBorder="1" applyAlignment="1">
      <alignment horizontal="right" indent="1"/>
    </xf>
    <xf numFmtId="2" fontId="24" fillId="0" borderId="32" xfId="0" applyNumberFormat="1" applyFont="1" applyBorder="1" applyAlignment="1">
      <alignment horizontal="right" indent="1"/>
    </xf>
    <xf numFmtId="2" fontId="24" fillId="0" borderId="31" xfId="0" applyNumberFormat="1" applyFont="1" applyBorder="1" applyAlignment="1">
      <alignment horizontal="right" indent="1"/>
    </xf>
    <xf numFmtId="2" fontId="24" fillId="0" borderId="33" xfId="0" applyNumberFormat="1" applyFont="1" applyBorder="1" applyAlignment="1">
      <alignment horizontal="right" indent="1"/>
    </xf>
    <xf numFmtId="0" fontId="136" fillId="0" borderId="0" xfId="0" applyFont="1" applyBorder="1" applyAlignment="1">
      <alignment vertical="center" wrapText="1"/>
    </xf>
    <xf numFmtId="0" fontId="84" fillId="0" borderId="20" xfId="60" applyFont="1" applyBorder="1" applyAlignment="1">
      <alignment horizontal="left" wrapText="1"/>
      <protection/>
    </xf>
    <xf numFmtId="166" fontId="35" fillId="0" borderId="42" xfId="48" applyNumberFormat="1" applyFont="1" applyBorder="1" applyAlignment="1">
      <alignment/>
    </xf>
    <xf numFmtId="166" fontId="35" fillId="0" borderId="29" xfId="48" applyNumberFormat="1" applyFont="1" applyBorder="1" applyAlignment="1">
      <alignment/>
    </xf>
    <xf numFmtId="166" fontId="35" fillId="0" borderId="30" xfId="48" applyNumberFormat="1" applyFont="1" applyBorder="1" applyAlignment="1">
      <alignment/>
    </xf>
    <xf numFmtId="0" fontId="84" fillId="0" borderId="21" xfId="60" applyFont="1" applyBorder="1" applyAlignment="1">
      <alignment horizontal="left" wrapText="1"/>
      <protection/>
    </xf>
    <xf numFmtId="0" fontId="133" fillId="0" borderId="0" xfId="59" applyFont="1" applyAlignment="1">
      <alignment horizontal="center" wrapText="1"/>
      <protection/>
    </xf>
    <xf numFmtId="0" fontId="84" fillId="0" borderId="0" xfId="60" applyFont="1" applyAlignment="1">
      <alignment wrapText="1"/>
      <protection/>
    </xf>
    <xf numFmtId="0" fontId="84" fillId="0" borderId="0" xfId="60" applyFont="1" applyAlignment="1">
      <alignment horizontal="center" wrapText="1"/>
      <protection/>
    </xf>
    <xf numFmtId="0" fontId="84" fillId="0" borderId="10" xfId="60" applyFont="1" applyBorder="1" applyAlignment="1">
      <alignment horizontal="left" wrapText="1"/>
      <protection/>
    </xf>
    <xf numFmtId="0" fontId="84" fillId="0" borderId="19" xfId="60" applyFont="1" applyBorder="1" applyAlignment="1">
      <alignment horizontal="left" wrapText="1"/>
      <protection/>
    </xf>
    <xf numFmtId="0" fontId="84" fillId="0" borderId="10" xfId="60" applyFont="1" applyBorder="1" applyAlignment="1">
      <alignment horizontal="left" wrapText="1"/>
      <protection/>
    </xf>
    <xf numFmtId="0" fontId="84" fillId="0" borderId="129" xfId="60" applyFont="1" applyBorder="1" applyAlignment="1">
      <alignment horizontal="left" wrapText="1"/>
      <protection/>
    </xf>
    <xf numFmtId="0" fontId="112" fillId="0" borderId="0" xfId="60" applyFont="1" applyAlignment="1">
      <alignment wrapText="1"/>
      <protection/>
    </xf>
    <xf numFmtId="0" fontId="113" fillId="0" borderId="0" xfId="60" applyFont="1" applyAlignment="1">
      <alignment wrapText="1"/>
      <protection/>
    </xf>
    <xf numFmtId="0" fontId="84" fillId="0" borderId="162" xfId="60" applyFont="1" applyBorder="1" applyAlignment="1">
      <alignment horizontal="left" wrapText="1"/>
      <protection/>
    </xf>
    <xf numFmtId="0" fontId="84" fillId="0" borderId="163" xfId="60" applyFont="1" applyBorder="1" applyAlignment="1">
      <alignment horizontal="left" wrapText="1"/>
      <protection/>
    </xf>
    <xf numFmtId="166" fontId="35" fillId="0" borderId="57" xfId="48" applyNumberFormat="1" applyFont="1" applyBorder="1" applyAlignment="1">
      <alignment/>
    </xf>
    <xf numFmtId="166" fontId="35" fillId="0" borderId="164" xfId="48" applyNumberFormat="1" applyFont="1" applyBorder="1" applyAlignment="1">
      <alignment/>
    </xf>
    <xf numFmtId="166" fontId="35" fillId="0" borderId="55" xfId="48" applyNumberFormat="1" applyFont="1" applyBorder="1" applyAlignment="1">
      <alignment/>
    </xf>
    <xf numFmtId="0" fontId="84" fillId="0" borderId="11" xfId="60" applyFont="1" applyBorder="1" applyAlignment="1">
      <alignment horizontal="left" wrapText="1"/>
      <protection/>
    </xf>
    <xf numFmtId="0" fontId="84" fillId="0" borderId="22" xfId="60" applyFont="1" applyBorder="1" applyAlignment="1">
      <alignment horizontal="left" wrapText="1"/>
      <protection/>
    </xf>
    <xf numFmtId="166" fontId="35" fillId="0" borderId="49" xfId="48" applyNumberFormat="1" applyFont="1" applyBorder="1" applyAlignment="1">
      <alignment/>
    </xf>
    <xf numFmtId="166" fontId="35" fillId="0" borderId="54" xfId="48" applyNumberFormat="1" applyFont="1" applyBorder="1" applyAlignment="1">
      <alignment/>
    </xf>
    <xf numFmtId="166" fontId="35" fillId="0" borderId="38" xfId="48" applyNumberFormat="1" applyFont="1" applyBorder="1" applyAlignment="1">
      <alignment/>
    </xf>
    <xf numFmtId="167" fontId="0" fillId="0" borderId="0" xfId="0" applyNumberFormat="1" applyAlignment="1">
      <alignment/>
    </xf>
    <xf numFmtId="43" fontId="116" fillId="2" borderId="12" xfId="44" applyNumberFormat="1" applyFont="1" applyFill="1" applyBorder="1" applyAlignment="1">
      <alignment horizontal="right" vertical="center" wrapText="1"/>
    </xf>
    <xf numFmtId="0" fontId="84" fillId="0" borderId="21" xfId="60" applyFont="1" applyFill="1" applyBorder="1" applyAlignment="1">
      <alignment horizontal="left" wrapText="1"/>
      <protection/>
    </xf>
    <xf numFmtId="43" fontId="24" fillId="0" borderId="31" xfId="0" applyNumberFormat="1" applyFont="1" applyBorder="1" applyAlignment="1">
      <alignment horizontal="right" indent="1"/>
    </xf>
    <xf numFmtId="43" fontId="24" fillId="0" borderId="31" xfId="0" applyNumberFormat="1" applyFont="1" applyFill="1" applyBorder="1" applyAlignment="1">
      <alignment horizontal="right" indent="1"/>
    </xf>
    <xf numFmtId="43" fontId="24" fillId="0" borderId="33" xfId="0" applyNumberFormat="1" applyFont="1" applyFill="1" applyBorder="1" applyAlignment="1">
      <alignment horizontal="right" indent="1"/>
    </xf>
    <xf numFmtId="43" fontId="24" fillId="0" borderId="33" xfId="0" applyNumberFormat="1" applyFont="1" applyBorder="1" applyAlignment="1">
      <alignment horizontal="right" indent="1"/>
    </xf>
    <xf numFmtId="43" fontId="24" fillId="0" borderId="32" xfId="0" applyNumberFormat="1" applyFont="1" applyBorder="1" applyAlignment="1">
      <alignment horizontal="right" indent="1"/>
    </xf>
    <xf numFmtId="43" fontId="24" fillId="0" borderId="33" xfId="0" applyNumberFormat="1" applyFont="1" applyBorder="1" applyAlignment="1">
      <alignment horizontal="right" indent="1"/>
    </xf>
    <xf numFmtId="43" fontId="122" fillId="2" borderId="14" xfId="44" applyNumberFormat="1" applyFont="1" applyFill="1" applyBorder="1" applyAlignment="1">
      <alignment horizontal="right" vertical="center" wrapText="1"/>
    </xf>
    <xf numFmtId="0" fontId="103" fillId="0" borderId="0" xfId="59" applyFont="1">
      <alignment/>
      <protection/>
    </xf>
    <xf numFmtId="0" fontId="3" fillId="0" borderId="0" xfId="0" applyFont="1" applyAlignment="1">
      <alignment wrapText="1"/>
    </xf>
    <xf numFmtId="0" fontId="15" fillId="0" borderId="0" xfId="0" applyFont="1" applyAlignment="1">
      <alignment vertical="center"/>
    </xf>
    <xf numFmtId="0" fontId="0" fillId="0" borderId="0" xfId="0" applyAlignment="1">
      <alignment vertical="center" wrapText="1"/>
    </xf>
    <xf numFmtId="0" fontId="0" fillId="0" borderId="0" xfId="0" applyFont="1" applyAlignment="1">
      <alignment vertical="center"/>
    </xf>
    <xf numFmtId="43" fontId="116" fillId="0" borderId="19" xfId="44" applyNumberFormat="1" applyFont="1" applyBorder="1" applyAlignment="1">
      <alignment horizontal="right" vertical="center" wrapText="1"/>
    </xf>
    <xf numFmtId="43" fontId="116" fillId="0" borderId="29" xfId="44" applyNumberFormat="1" applyFont="1" applyBorder="1" applyAlignment="1">
      <alignment horizontal="right" vertical="center" wrapText="1"/>
    </xf>
    <xf numFmtId="43" fontId="122" fillId="0" borderId="30" xfId="44" applyNumberFormat="1" applyFont="1" applyBorder="1" applyAlignment="1">
      <alignment horizontal="right" vertical="center" wrapText="1"/>
    </xf>
    <xf numFmtId="43" fontId="116" fillId="0" borderId="10" xfId="44" applyNumberFormat="1" applyFont="1" applyBorder="1" applyAlignment="1">
      <alignment horizontal="right" vertical="center" wrapText="1"/>
    </xf>
    <xf numFmtId="43" fontId="116" fillId="0" borderId="31" xfId="44" applyNumberFormat="1" applyFont="1" applyBorder="1" applyAlignment="1">
      <alignment horizontal="right" vertical="center" wrapText="1"/>
    </xf>
    <xf numFmtId="43" fontId="122" fillId="0" borderId="33" xfId="44" applyNumberFormat="1" applyFont="1" applyBorder="1" applyAlignment="1">
      <alignment horizontal="right" vertical="center" wrapText="1"/>
    </xf>
    <xf numFmtId="43" fontId="116" fillId="0" borderId="11" xfId="44" applyNumberFormat="1" applyFont="1" applyBorder="1" applyAlignment="1">
      <alignment horizontal="right" vertical="center" wrapText="1"/>
    </xf>
    <xf numFmtId="43" fontId="116" fillId="0" borderId="54" xfId="44" applyNumberFormat="1" applyFont="1" applyBorder="1" applyAlignment="1">
      <alignment horizontal="right" vertical="center" wrapText="1"/>
    </xf>
    <xf numFmtId="43" fontId="122" fillId="0" borderId="38" xfId="44" applyNumberFormat="1" applyFont="1" applyBorder="1" applyAlignment="1">
      <alignment horizontal="right" vertical="center" wrapText="1"/>
    </xf>
    <xf numFmtId="43" fontId="122" fillId="0" borderId="55" xfId="44" applyNumberFormat="1" applyFont="1" applyBorder="1" applyAlignment="1">
      <alignment horizontal="right" vertical="center" wrapText="1"/>
    </xf>
    <xf numFmtId="0" fontId="51" fillId="0" borderId="0" xfId="0" applyFont="1" applyAlignment="1">
      <alignment horizontal="justify" vertical="top" wrapText="1"/>
    </xf>
    <xf numFmtId="166" fontId="99" fillId="0" borderId="0" xfId="59" applyNumberFormat="1" applyFont="1" applyBorder="1">
      <alignment/>
      <protection/>
    </xf>
    <xf numFmtId="0" fontId="109" fillId="35" borderId="165" xfId="59" applyFont="1" applyFill="1" applyBorder="1" applyAlignment="1">
      <alignment horizontal="center" vertical="center"/>
      <protection/>
    </xf>
    <xf numFmtId="0" fontId="109" fillId="35" borderId="131" xfId="59" applyFont="1" applyFill="1" applyBorder="1" applyAlignment="1">
      <alignment horizontal="center" vertical="center"/>
      <protection/>
    </xf>
    <xf numFmtId="0" fontId="109" fillId="35" borderId="129" xfId="59" applyFont="1" applyFill="1" applyBorder="1" applyAlignment="1">
      <alignment horizontal="center" vertical="center"/>
      <protection/>
    </xf>
    <xf numFmtId="0" fontId="109" fillId="35" borderId="166" xfId="59" applyFont="1" applyFill="1" applyBorder="1" applyAlignment="1">
      <alignment horizontal="center" vertical="center"/>
      <protection/>
    </xf>
    <xf numFmtId="0" fontId="102" fillId="0" borderId="0" xfId="59" applyFont="1" applyBorder="1" applyAlignment="1">
      <alignment horizontal="center" vertical="center" wrapText="1"/>
      <protection/>
    </xf>
    <xf numFmtId="0" fontId="99" fillId="0" borderId="0" xfId="59" applyFont="1" applyAlignment="1">
      <alignment horizontal="center" vertical="top" wrapText="1"/>
      <protection/>
    </xf>
    <xf numFmtId="165" fontId="104" fillId="33" borderId="127" xfId="0" applyNumberFormat="1" applyFont="1" applyFill="1" applyBorder="1" applyAlignment="1">
      <alignment horizontal="center" vertical="center" wrapText="1"/>
    </xf>
    <xf numFmtId="165" fontId="104" fillId="33" borderId="126" xfId="0" applyNumberFormat="1" applyFont="1" applyFill="1" applyBorder="1" applyAlignment="1">
      <alignment horizontal="center" vertical="center" wrapText="1"/>
    </xf>
    <xf numFmtId="165" fontId="104" fillId="33" borderId="128" xfId="0" applyNumberFormat="1" applyFont="1" applyFill="1" applyBorder="1" applyAlignment="1">
      <alignment horizontal="center" vertical="center" wrapText="1"/>
    </xf>
    <xf numFmtId="0" fontId="99" fillId="36" borderId="10" xfId="60" applyFont="1" applyFill="1" applyBorder="1" applyAlignment="1">
      <alignment horizontal="left" wrapText="1"/>
      <protection/>
    </xf>
    <xf numFmtId="0" fontId="99" fillId="36" borderId="21" xfId="60" applyFont="1" applyFill="1" applyBorder="1" applyAlignment="1">
      <alignment horizontal="left" wrapText="1"/>
      <protection/>
    </xf>
    <xf numFmtId="165" fontId="104" fillId="33" borderId="40" xfId="0" applyNumberFormat="1" applyFont="1" applyFill="1" applyBorder="1" applyAlignment="1">
      <alignment horizontal="center" vertical="center" wrapText="1"/>
    </xf>
    <xf numFmtId="165" fontId="104" fillId="33" borderId="39" xfId="0" applyNumberFormat="1" applyFont="1" applyFill="1" applyBorder="1" applyAlignment="1">
      <alignment horizontal="center" vertical="center" wrapText="1"/>
    </xf>
    <xf numFmtId="0" fontId="99" fillId="36" borderId="21" xfId="60" applyFont="1" applyFill="1" applyBorder="1" applyAlignment="1">
      <alignment horizontal="left" wrapText="1"/>
      <protection/>
    </xf>
    <xf numFmtId="0" fontId="116" fillId="0" borderId="0" xfId="60" applyFont="1" applyBorder="1" applyAlignment="1">
      <alignment horizontal="center" vertical="center" wrapText="1"/>
      <protection/>
    </xf>
    <xf numFmtId="0" fontId="116" fillId="0" borderId="0" xfId="60" applyFont="1" applyAlignment="1">
      <alignment horizontal="center"/>
      <protection/>
    </xf>
    <xf numFmtId="0" fontId="99" fillId="36" borderId="19" xfId="60" applyFont="1" applyFill="1" applyBorder="1" applyAlignment="1">
      <alignment horizontal="left" wrapText="1"/>
      <protection/>
    </xf>
    <xf numFmtId="0" fontId="99" fillId="36" borderId="20" xfId="60" applyFont="1" applyFill="1" applyBorder="1" applyAlignment="1">
      <alignment horizontal="left" wrapText="1"/>
      <protection/>
    </xf>
    <xf numFmtId="0" fontId="108" fillId="0" borderId="0" xfId="60" applyFont="1" applyAlignment="1">
      <alignment horizontal="left"/>
      <protection/>
    </xf>
    <xf numFmtId="166" fontId="99" fillId="2" borderId="133" xfId="48" applyNumberFormat="1" applyFont="1" applyFill="1" applyBorder="1" applyAlignment="1">
      <alignment horizontal="left" wrapText="1"/>
    </xf>
    <xf numFmtId="0" fontId="0" fillId="0" borderId="167" xfId="0" applyBorder="1" applyAlignment="1">
      <alignment wrapText="1"/>
    </xf>
    <xf numFmtId="0" fontId="108" fillId="0" borderId="0" xfId="60" applyFont="1" applyAlignment="1">
      <alignment horizontal="left" wrapText="1"/>
      <protection/>
    </xf>
    <xf numFmtId="165" fontId="104" fillId="33" borderId="168" xfId="0" applyNumberFormat="1" applyFont="1" applyFill="1" applyBorder="1" applyAlignment="1">
      <alignment horizontal="center" vertical="center" wrapText="1"/>
    </xf>
    <xf numFmtId="165" fontId="104" fillId="33" borderId="169" xfId="0" applyNumberFormat="1" applyFont="1" applyFill="1" applyBorder="1" applyAlignment="1">
      <alignment horizontal="center" vertical="center" wrapText="1"/>
    </xf>
    <xf numFmtId="0" fontId="116" fillId="0" borderId="0" xfId="61" applyFont="1" applyBorder="1" applyAlignment="1">
      <alignment horizontal="center" vertical="center" wrapText="1"/>
      <protection/>
    </xf>
    <xf numFmtId="0" fontId="116" fillId="0" borderId="0" xfId="61" applyFont="1" applyAlignment="1">
      <alignment horizontal="center" wrapText="1"/>
      <protection/>
    </xf>
    <xf numFmtId="0" fontId="12" fillId="0" borderId="16" xfId="0" applyFont="1" applyFill="1" applyBorder="1" applyAlignment="1">
      <alignment wrapText="1"/>
    </xf>
    <xf numFmtId="0" fontId="12" fillId="0" borderId="18" xfId="0" applyFont="1" applyFill="1" applyBorder="1" applyAlignment="1">
      <alignment wrapText="1"/>
    </xf>
    <xf numFmtId="0" fontId="12" fillId="0" borderId="0" xfId="0" applyFont="1" applyFill="1" applyBorder="1" applyAlignment="1">
      <alignment wrapText="1"/>
    </xf>
    <xf numFmtId="0" fontId="15" fillId="0" borderId="0" xfId="0" applyFont="1" applyAlignment="1">
      <alignment horizontal="left" wrapText="1"/>
    </xf>
    <xf numFmtId="0" fontId="116" fillId="0" borderId="0" xfId="0" applyFont="1" applyBorder="1" applyAlignment="1">
      <alignment horizontal="center" vertical="center" wrapText="1"/>
    </xf>
    <xf numFmtId="0" fontId="116" fillId="0" borderId="13" xfId="0" applyFont="1" applyBorder="1" applyAlignment="1">
      <alignment horizontal="center" vertical="top" wrapText="1"/>
    </xf>
    <xf numFmtId="164" fontId="104" fillId="33" borderId="170" xfId="0" applyNumberFormat="1" applyFont="1" applyFill="1" applyBorder="1" applyAlignment="1">
      <alignment horizontal="center" vertical="center" wrapText="1"/>
    </xf>
    <xf numFmtId="164" fontId="104" fillId="33" borderId="171" xfId="0" applyNumberFormat="1" applyFont="1" applyFill="1" applyBorder="1" applyAlignment="1">
      <alignment horizontal="center" vertical="center" wrapText="1"/>
    </xf>
    <xf numFmtId="164" fontId="104" fillId="33" borderId="172" xfId="0" applyNumberFormat="1" applyFont="1" applyFill="1" applyBorder="1" applyAlignment="1">
      <alignment horizontal="center" vertical="center" wrapText="1"/>
    </xf>
    <xf numFmtId="164" fontId="137" fillId="33" borderId="132" xfId="0" applyNumberFormat="1" applyFont="1" applyFill="1" applyBorder="1" applyAlignment="1">
      <alignment horizontal="center" vertical="center" wrapText="1"/>
    </xf>
    <xf numFmtId="164" fontId="137" fillId="33" borderId="173" xfId="0" applyNumberFormat="1" applyFont="1" applyFill="1" applyBorder="1" applyAlignment="1">
      <alignment horizontal="center" vertical="center" wrapText="1"/>
    </xf>
    <xf numFmtId="164" fontId="137" fillId="33" borderId="174" xfId="0" applyNumberFormat="1" applyFont="1" applyFill="1" applyBorder="1" applyAlignment="1">
      <alignment horizontal="center" vertical="center" wrapText="1"/>
    </xf>
    <xf numFmtId="164" fontId="137" fillId="33" borderId="132" xfId="0" applyNumberFormat="1" applyFont="1" applyFill="1" applyBorder="1" applyAlignment="1">
      <alignment horizontal="center" vertical="center" wrapText="1"/>
    </xf>
    <xf numFmtId="164" fontId="137" fillId="33" borderId="173" xfId="0" applyNumberFormat="1" applyFont="1" applyFill="1" applyBorder="1" applyAlignment="1">
      <alignment horizontal="center" vertical="center" wrapText="1"/>
    </xf>
    <xf numFmtId="164" fontId="137" fillId="33" borderId="174" xfId="0" applyNumberFormat="1" applyFont="1" applyFill="1" applyBorder="1" applyAlignment="1">
      <alignment horizontal="center" vertical="center" wrapText="1"/>
    </xf>
    <xf numFmtId="164" fontId="104" fillId="33" borderId="16" xfId="0" applyNumberFormat="1" applyFont="1" applyFill="1" applyBorder="1" applyAlignment="1">
      <alignment horizontal="center" vertical="center" wrapText="1"/>
    </xf>
    <xf numFmtId="164" fontId="104" fillId="33" borderId="18" xfId="0" applyNumberFormat="1" applyFont="1" applyFill="1" applyBorder="1" applyAlignment="1">
      <alignment horizontal="center" vertical="center" wrapText="1"/>
    </xf>
    <xf numFmtId="164" fontId="104" fillId="33" borderId="131" xfId="0" applyNumberFormat="1" applyFont="1" applyFill="1" applyBorder="1" applyAlignment="1">
      <alignment horizontal="center" vertical="center" wrapText="1"/>
    </xf>
    <xf numFmtId="164" fontId="104" fillId="33" borderId="175" xfId="0" applyNumberFormat="1" applyFont="1" applyFill="1" applyBorder="1" applyAlignment="1">
      <alignment horizontal="center" vertical="center" wrapText="1"/>
    </xf>
    <xf numFmtId="164" fontId="104" fillId="33" borderId="166" xfId="0" applyNumberFormat="1" applyFont="1" applyFill="1" applyBorder="1" applyAlignment="1">
      <alignment horizontal="center" vertical="center" wrapText="1"/>
    </xf>
    <xf numFmtId="164" fontId="104" fillId="33" borderId="176" xfId="0" applyNumberFormat="1" applyFont="1" applyFill="1" applyBorder="1" applyAlignment="1">
      <alignment horizontal="center" vertical="center" wrapText="1"/>
    </xf>
    <xf numFmtId="0" fontId="138" fillId="0" borderId="0" xfId="60" applyFont="1" applyAlignment="1">
      <alignment horizontal="left" vertical="center" wrapText="1"/>
      <protection/>
    </xf>
    <xf numFmtId="0" fontId="116" fillId="0" borderId="0" xfId="59" applyFont="1" applyBorder="1" applyAlignment="1">
      <alignment horizontal="center" vertical="center" wrapText="1"/>
      <protection/>
    </xf>
    <xf numFmtId="0" fontId="116" fillId="0" borderId="0" xfId="59" applyFont="1" applyAlignment="1">
      <alignment horizontal="center"/>
      <protection/>
    </xf>
    <xf numFmtId="165" fontId="114" fillId="33" borderId="177" xfId="57" applyNumberFormat="1" applyFont="1" applyFill="1" applyBorder="1" applyAlignment="1">
      <alignment horizontal="center" vertical="center" wrapText="1"/>
      <protection/>
    </xf>
    <xf numFmtId="165" fontId="114" fillId="33" borderId="178" xfId="57" applyNumberFormat="1" applyFont="1" applyFill="1" applyBorder="1" applyAlignment="1">
      <alignment horizontal="center" vertical="center" wrapText="1"/>
      <protection/>
    </xf>
    <xf numFmtId="165" fontId="114" fillId="33" borderId="127" xfId="57" applyNumberFormat="1" applyFont="1" applyFill="1" applyBorder="1" applyAlignment="1">
      <alignment horizontal="center" vertical="center" wrapText="1"/>
      <protection/>
    </xf>
    <xf numFmtId="165" fontId="114" fillId="33" borderId="126" xfId="57" applyNumberFormat="1" applyFont="1" applyFill="1" applyBorder="1" applyAlignment="1">
      <alignment horizontal="center" vertical="center" wrapText="1"/>
      <protection/>
    </xf>
    <xf numFmtId="165" fontId="114" fillId="33" borderId="128" xfId="57" applyNumberFormat="1" applyFont="1" applyFill="1" applyBorder="1" applyAlignment="1">
      <alignment horizontal="center" vertical="center" wrapText="1"/>
      <protection/>
    </xf>
    <xf numFmtId="0" fontId="108" fillId="0" borderId="0" xfId="60" applyFont="1" applyAlignment="1">
      <alignment horizontal="justify" vertical="center" wrapText="1"/>
      <protection/>
    </xf>
    <xf numFmtId="164" fontId="137" fillId="33" borderId="134" xfId="0" applyNumberFormat="1" applyFont="1" applyFill="1" applyBorder="1" applyAlignment="1">
      <alignment horizontal="center" vertical="center" wrapText="1"/>
    </xf>
    <xf numFmtId="164" fontId="137" fillId="33" borderId="35" xfId="0" applyNumberFormat="1" applyFont="1" applyFill="1" applyBorder="1" applyAlignment="1">
      <alignment horizontal="center" vertical="center" wrapText="1"/>
    </xf>
    <xf numFmtId="164" fontId="137" fillId="33" borderId="135" xfId="0" applyNumberFormat="1" applyFont="1" applyFill="1" applyBorder="1" applyAlignment="1">
      <alignment horizontal="center" vertical="center" wrapText="1"/>
    </xf>
    <xf numFmtId="164" fontId="104" fillId="33" borderId="127" xfId="0" applyNumberFormat="1" applyFont="1" applyFill="1" applyBorder="1" applyAlignment="1">
      <alignment horizontal="center" vertical="center" wrapText="1"/>
    </xf>
    <xf numFmtId="164" fontId="104" fillId="33" borderId="126" xfId="0" applyNumberFormat="1" applyFont="1" applyFill="1" applyBorder="1" applyAlignment="1">
      <alignment horizontal="center" vertical="center" wrapText="1"/>
    </xf>
    <xf numFmtId="164" fontId="104" fillId="33" borderId="128" xfId="0" applyNumberFormat="1" applyFont="1" applyFill="1" applyBorder="1" applyAlignment="1">
      <alignment horizontal="center" vertical="center" wrapText="1"/>
    </xf>
    <xf numFmtId="164" fontId="137" fillId="33" borderId="134" xfId="0" applyNumberFormat="1" applyFont="1" applyFill="1" applyBorder="1" applyAlignment="1">
      <alignment horizontal="center" vertical="center" wrapText="1"/>
    </xf>
    <xf numFmtId="164" fontId="137" fillId="33" borderId="35" xfId="0" applyNumberFormat="1" applyFont="1" applyFill="1" applyBorder="1" applyAlignment="1">
      <alignment horizontal="center" vertical="center" wrapText="1"/>
    </xf>
    <xf numFmtId="164" fontId="137" fillId="33" borderId="135" xfId="0" applyNumberFormat="1" applyFont="1" applyFill="1" applyBorder="1" applyAlignment="1">
      <alignment horizontal="center" vertical="center" wrapText="1"/>
    </xf>
    <xf numFmtId="0" fontId="14" fillId="36" borderId="129" xfId="0" applyFont="1" applyFill="1" applyBorder="1" applyAlignment="1">
      <alignment wrapText="1"/>
    </xf>
    <xf numFmtId="0" fontId="14" fillId="36" borderId="154" xfId="0" applyFont="1" applyFill="1" applyBorder="1" applyAlignment="1">
      <alignment wrapText="1"/>
    </xf>
    <xf numFmtId="0" fontId="14" fillId="36" borderId="132" xfId="0" applyFont="1" applyFill="1" applyBorder="1" applyAlignment="1">
      <alignment wrapText="1"/>
    </xf>
    <xf numFmtId="0" fontId="14" fillId="36" borderId="174" xfId="0" applyFont="1" applyFill="1" applyBorder="1" applyAlignment="1">
      <alignment wrapText="1"/>
    </xf>
    <xf numFmtId="0" fontId="14" fillId="8" borderId="12" xfId="0" applyFont="1" applyFill="1" applyBorder="1" applyAlignment="1">
      <alignment horizontal="left" wrapText="1"/>
    </xf>
    <xf numFmtId="0" fontId="14" fillId="8" borderId="15" xfId="0" applyFont="1" applyFill="1" applyBorder="1" applyAlignment="1">
      <alignment horizontal="left" wrapText="1"/>
    </xf>
    <xf numFmtId="0" fontId="102" fillId="0" borderId="0" xfId="0" applyFont="1" applyBorder="1" applyAlignment="1">
      <alignment horizontal="center" vertical="center" wrapText="1"/>
    </xf>
    <xf numFmtId="0" fontId="102" fillId="0" borderId="13" xfId="0" applyFont="1" applyBorder="1" applyAlignment="1">
      <alignment horizontal="center" vertical="center" wrapText="1"/>
    </xf>
    <xf numFmtId="164" fontId="104" fillId="33" borderId="179" xfId="0" applyNumberFormat="1" applyFont="1" applyFill="1" applyBorder="1" applyAlignment="1">
      <alignment horizontal="center" vertical="center" wrapText="1"/>
    </xf>
    <xf numFmtId="164" fontId="104" fillId="33" borderId="134" xfId="0" applyNumberFormat="1" applyFont="1" applyFill="1" applyBorder="1" applyAlignment="1">
      <alignment horizontal="center" vertical="center" wrapText="1"/>
    </xf>
    <xf numFmtId="164" fontId="104" fillId="33" borderId="180" xfId="0" applyNumberFormat="1" applyFont="1" applyFill="1" applyBorder="1" applyAlignment="1">
      <alignment horizontal="center" vertical="center" wrapText="1"/>
    </xf>
    <xf numFmtId="164" fontId="104" fillId="33" borderId="40" xfId="0" applyNumberFormat="1" applyFont="1" applyFill="1" applyBorder="1" applyAlignment="1">
      <alignment horizontal="center" vertical="center" wrapText="1"/>
    </xf>
    <xf numFmtId="164" fontId="104" fillId="33" borderId="181" xfId="0" applyNumberFormat="1" applyFont="1" applyFill="1" applyBorder="1" applyAlignment="1">
      <alignment horizontal="center" vertical="center" wrapText="1"/>
    </xf>
    <xf numFmtId="164" fontId="114" fillId="33" borderId="177" xfId="0" applyNumberFormat="1" applyFont="1" applyFill="1" applyBorder="1" applyAlignment="1">
      <alignment horizontal="center" vertical="center" wrapText="1"/>
    </xf>
    <xf numFmtId="164" fontId="114" fillId="33" borderId="178" xfId="0" applyNumberFormat="1" applyFont="1" applyFill="1" applyBorder="1" applyAlignment="1">
      <alignment horizontal="center" vertical="center" wrapText="1"/>
    </xf>
    <xf numFmtId="49" fontId="117" fillId="33" borderId="127" xfId="0" applyNumberFormat="1" applyFont="1" applyFill="1" applyBorder="1" applyAlignment="1">
      <alignment horizontal="center" vertical="center" wrapText="1"/>
    </xf>
    <xf numFmtId="49" fontId="117" fillId="33" borderId="128" xfId="0" applyNumberFormat="1" applyFont="1" applyFill="1" applyBorder="1" applyAlignment="1">
      <alignment horizontal="center" vertical="center" wrapText="1"/>
    </xf>
    <xf numFmtId="49" fontId="114" fillId="33" borderId="170" xfId="0" applyNumberFormat="1" applyFont="1" applyFill="1" applyBorder="1" applyAlignment="1">
      <alignment horizontal="center" vertical="center" wrapText="1"/>
    </xf>
    <xf numFmtId="49" fontId="114" fillId="33" borderId="172" xfId="0" applyNumberFormat="1" applyFont="1" applyFill="1" applyBorder="1" applyAlignment="1">
      <alignment horizontal="center" vertical="center" wrapText="1"/>
    </xf>
    <xf numFmtId="49" fontId="114" fillId="33" borderId="171" xfId="0" applyNumberFormat="1" applyFont="1" applyFill="1" applyBorder="1" applyAlignment="1">
      <alignment horizontal="center" vertical="center" wrapText="1"/>
    </xf>
    <xf numFmtId="164" fontId="114" fillId="33" borderId="170" xfId="0" applyNumberFormat="1" applyFont="1" applyFill="1" applyBorder="1" applyAlignment="1">
      <alignment horizontal="center" vertical="center" wrapText="1"/>
    </xf>
    <xf numFmtId="164" fontId="114" fillId="33" borderId="133" xfId="0" applyNumberFormat="1" applyFont="1" applyFill="1" applyBorder="1" applyAlignment="1">
      <alignment horizontal="center" vertical="center" wrapText="1"/>
    </xf>
    <xf numFmtId="164" fontId="114" fillId="33" borderId="168" xfId="0" applyNumberFormat="1" applyFont="1" applyFill="1" applyBorder="1" applyAlignment="1">
      <alignment horizontal="center" vertical="center" wrapText="1"/>
    </xf>
    <xf numFmtId="164" fontId="114" fillId="33" borderId="169" xfId="0" applyNumberFormat="1" applyFont="1" applyFill="1" applyBorder="1" applyAlignment="1">
      <alignment horizontal="center" vertical="center" wrapText="1"/>
    </xf>
    <xf numFmtId="49" fontId="114" fillId="33" borderId="127" xfId="0" applyNumberFormat="1" applyFont="1" applyFill="1" applyBorder="1" applyAlignment="1">
      <alignment horizontal="center" vertical="center" wrapText="1"/>
    </xf>
    <xf numFmtId="49" fontId="114" fillId="33" borderId="128" xfId="0" applyNumberFormat="1" applyFont="1" applyFill="1" applyBorder="1" applyAlignment="1">
      <alignment horizontal="center" vertical="center" wrapText="1"/>
    </xf>
    <xf numFmtId="0" fontId="102" fillId="0" borderId="0" xfId="0" applyFont="1" applyBorder="1" applyAlignment="1">
      <alignment horizontal="center" wrapText="1"/>
    </xf>
    <xf numFmtId="49" fontId="117" fillId="33" borderId="171" xfId="0" applyNumberFormat="1" applyFont="1" applyFill="1" applyBorder="1" applyAlignment="1">
      <alignment horizontal="center" vertical="center" wrapText="1"/>
    </xf>
    <xf numFmtId="0" fontId="107" fillId="0" borderId="0" xfId="55" applyFont="1" applyAlignment="1">
      <alignment horizontal="left" wrapText="1"/>
      <protection/>
    </xf>
    <xf numFmtId="0" fontId="107" fillId="0" borderId="0" xfId="55" applyFont="1" applyBorder="1" applyAlignment="1">
      <alignment horizontal="left" wrapText="1"/>
      <protection/>
    </xf>
    <xf numFmtId="0" fontId="102" fillId="0" borderId="0" xfId="0" applyFont="1" applyBorder="1" applyAlignment="1">
      <alignment horizontal="center" vertical="center"/>
    </xf>
    <xf numFmtId="0" fontId="123" fillId="0" borderId="0" xfId="0" applyFont="1" applyBorder="1" applyAlignment="1">
      <alignment horizontal="center" vertical="center" wrapText="1"/>
    </xf>
    <xf numFmtId="49" fontId="114" fillId="33" borderId="16" xfId="0" applyNumberFormat="1" applyFont="1" applyFill="1" applyBorder="1" applyAlignment="1">
      <alignment horizontal="center" vertical="center" wrapText="1"/>
    </xf>
    <xf numFmtId="49" fontId="114" fillId="33" borderId="18" xfId="0" applyNumberFormat="1" applyFont="1" applyFill="1" applyBorder="1" applyAlignment="1">
      <alignment horizontal="center" vertical="center" wrapText="1"/>
    </xf>
    <xf numFmtId="49" fontId="114" fillId="33" borderId="166" xfId="0" applyNumberFormat="1" applyFont="1" applyFill="1" applyBorder="1" applyAlignment="1">
      <alignment horizontal="center" vertical="center" wrapText="1"/>
    </xf>
    <xf numFmtId="49" fontId="114" fillId="33" borderId="176" xfId="0" applyNumberFormat="1" applyFont="1" applyFill="1" applyBorder="1" applyAlignment="1">
      <alignment horizontal="center" vertical="center" wrapText="1"/>
    </xf>
    <xf numFmtId="49" fontId="114" fillId="33" borderId="17" xfId="0" applyNumberFormat="1" applyFont="1" applyFill="1" applyBorder="1" applyAlignment="1">
      <alignment horizontal="center" vertical="center" wrapText="1"/>
    </xf>
    <xf numFmtId="49" fontId="114" fillId="33" borderId="131" xfId="0" applyNumberFormat="1" applyFont="1" applyFill="1" applyBorder="1" applyAlignment="1">
      <alignment horizontal="center" vertical="center" wrapText="1"/>
    </xf>
    <xf numFmtId="49" fontId="114" fillId="33" borderId="175" xfId="0" applyNumberFormat="1" applyFont="1" applyFill="1" applyBorder="1" applyAlignment="1">
      <alignment horizontal="center" vertical="center" wrapText="1"/>
    </xf>
    <xf numFmtId="0" fontId="103" fillId="0" borderId="16" xfId="0" applyFont="1" applyFill="1" applyBorder="1" applyAlignment="1">
      <alignment horizontal="left" vertical="center" wrapText="1"/>
    </xf>
    <xf numFmtId="0" fontId="103" fillId="0" borderId="17" xfId="0" applyFont="1" applyFill="1" applyBorder="1" applyAlignment="1">
      <alignment horizontal="left" vertical="center" wrapText="1"/>
    </xf>
    <xf numFmtId="164" fontId="114" fillId="33" borderId="182" xfId="0" applyNumberFormat="1" applyFont="1" applyFill="1" applyBorder="1" applyAlignment="1">
      <alignment horizontal="center" vertical="center" wrapText="1"/>
    </xf>
    <xf numFmtId="49" fontId="114" fillId="33" borderId="12" xfId="0" applyNumberFormat="1" applyFont="1" applyFill="1" applyBorder="1" applyAlignment="1">
      <alignment horizontal="center" vertical="center" wrapText="1"/>
    </xf>
    <xf numFmtId="49" fontId="114" fillId="33" borderId="15" xfId="0" applyNumberFormat="1" applyFont="1" applyFill="1" applyBorder="1" applyAlignment="1">
      <alignment horizontal="center" vertical="center" wrapText="1"/>
    </xf>
    <xf numFmtId="49" fontId="114" fillId="33" borderId="52" xfId="0" applyNumberFormat="1" applyFont="1" applyFill="1" applyBorder="1" applyAlignment="1">
      <alignment horizontal="center" vertical="center" wrapText="1"/>
    </xf>
    <xf numFmtId="49" fontId="139" fillId="33" borderId="12" xfId="0" applyNumberFormat="1" applyFont="1" applyFill="1" applyBorder="1" applyAlignment="1">
      <alignment horizontal="center" vertical="center" wrapText="1"/>
    </xf>
    <xf numFmtId="49" fontId="139" fillId="33" borderId="15" xfId="0" applyNumberFormat="1" applyFont="1" applyFill="1" applyBorder="1" applyAlignment="1">
      <alignment horizontal="center" vertical="center" wrapText="1"/>
    </xf>
    <xf numFmtId="164" fontId="139" fillId="33" borderId="16" xfId="0" applyNumberFormat="1" applyFont="1" applyFill="1" applyBorder="1" applyAlignment="1">
      <alignment horizontal="center" vertical="center" wrapText="1"/>
    </xf>
    <xf numFmtId="164" fontId="139" fillId="33" borderId="17" xfId="0" applyNumberFormat="1" applyFont="1" applyFill="1" applyBorder="1" applyAlignment="1">
      <alignment horizontal="center" vertical="center" wrapText="1"/>
    </xf>
    <xf numFmtId="164" fontId="139" fillId="33" borderId="18" xfId="0" applyNumberFormat="1" applyFont="1" applyFill="1" applyBorder="1" applyAlignment="1">
      <alignment horizontal="center" vertical="center" wrapText="1"/>
    </xf>
    <xf numFmtId="164" fontId="139" fillId="33" borderId="166" xfId="0" applyNumberFormat="1" applyFont="1" applyFill="1" applyBorder="1" applyAlignment="1">
      <alignment horizontal="center" vertical="center" wrapText="1"/>
    </xf>
    <xf numFmtId="164" fontId="139" fillId="33" borderId="13" xfId="0" applyNumberFormat="1" applyFont="1" applyFill="1" applyBorder="1" applyAlignment="1">
      <alignment horizontal="center" vertical="center" wrapText="1"/>
    </xf>
    <xf numFmtId="164" fontId="139" fillId="33" borderId="176" xfId="0" applyNumberFormat="1" applyFont="1" applyFill="1" applyBorder="1" applyAlignment="1">
      <alignment horizontal="center" vertical="center" wrapText="1"/>
    </xf>
    <xf numFmtId="49" fontId="139" fillId="33" borderId="52" xfId="0" applyNumberFormat="1" applyFont="1" applyFill="1" applyBorder="1" applyAlignment="1">
      <alignment horizontal="center" vertical="center" wrapText="1"/>
    </xf>
    <xf numFmtId="49" fontId="114" fillId="33" borderId="13" xfId="0" applyNumberFormat="1" applyFont="1" applyFill="1" applyBorder="1" applyAlignment="1">
      <alignment horizontal="center" vertical="center" wrapText="1"/>
    </xf>
    <xf numFmtId="49" fontId="114" fillId="33" borderId="0" xfId="0" applyNumberFormat="1" applyFont="1" applyFill="1" applyBorder="1" applyAlignment="1">
      <alignment horizontal="center" vertical="center" wrapText="1"/>
    </xf>
    <xf numFmtId="164" fontId="104" fillId="33" borderId="177" xfId="0" applyNumberFormat="1" applyFont="1" applyFill="1" applyBorder="1" applyAlignment="1" quotePrefix="1">
      <alignment horizontal="center" vertical="center" wrapText="1"/>
    </xf>
    <xf numFmtId="164" fontId="104" fillId="33" borderId="178" xfId="0" applyNumberFormat="1" applyFont="1" applyFill="1" applyBorder="1" applyAlignment="1">
      <alignment horizontal="center" vertical="center" wrapText="1"/>
    </xf>
    <xf numFmtId="164" fontId="104" fillId="33" borderId="177" xfId="0" applyNumberFormat="1" applyFont="1" applyFill="1" applyBorder="1" applyAlignment="1">
      <alignment horizontal="center" vertical="center" wrapText="1"/>
    </xf>
    <xf numFmtId="164" fontId="104" fillId="33" borderId="12" xfId="0" applyNumberFormat="1" applyFont="1" applyFill="1" applyBorder="1" applyAlignment="1" quotePrefix="1">
      <alignment horizontal="center" vertical="center" wrapText="1"/>
    </xf>
    <xf numFmtId="164" fontId="104" fillId="33" borderId="52" xfId="0" applyNumberFormat="1" applyFont="1" applyFill="1" applyBorder="1" applyAlignment="1">
      <alignment horizontal="center" vertical="center" wrapText="1"/>
    </xf>
    <xf numFmtId="164" fontId="104" fillId="33" borderId="15" xfId="0" applyNumberFormat="1" applyFont="1" applyFill="1" applyBorder="1" applyAlignment="1">
      <alignment horizontal="center" vertical="center" wrapText="1"/>
    </xf>
    <xf numFmtId="0" fontId="14" fillId="37" borderId="183" xfId="0" applyFont="1" applyFill="1" applyBorder="1" applyAlignment="1">
      <alignment horizontal="center" vertical="center" wrapText="1"/>
    </xf>
    <xf numFmtId="0" fontId="14" fillId="37" borderId="184" xfId="0" applyFont="1" applyFill="1" applyBorder="1" applyAlignment="1">
      <alignment horizontal="center" vertical="center" wrapText="1"/>
    </xf>
    <xf numFmtId="0" fontId="14" fillId="37" borderId="185" xfId="0" applyFont="1" applyFill="1" applyBorder="1" applyAlignment="1">
      <alignment horizontal="center" vertical="center" wrapText="1"/>
    </xf>
    <xf numFmtId="0" fontId="14" fillId="37" borderId="186" xfId="0" applyFont="1" applyFill="1" applyBorder="1" applyAlignment="1">
      <alignment horizontal="center" vertical="center" wrapText="1"/>
    </xf>
    <xf numFmtId="0" fontId="14" fillId="37" borderId="187" xfId="0" applyFont="1" applyFill="1" applyBorder="1" applyAlignment="1">
      <alignment horizontal="center" vertical="center" wrapText="1"/>
    </xf>
    <xf numFmtId="0" fontId="132" fillId="0" borderId="188" xfId="0" applyFont="1" applyBorder="1" applyAlignment="1">
      <alignment horizontal="left" wrapText="1"/>
    </xf>
    <xf numFmtId="0" fontId="132" fillId="0" borderId="189" xfId="0" applyFont="1" applyBorder="1" applyAlignment="1">
      <alignment horizontal="left" wrapText="1"/>
    </xf>
    <xf numFmtId="0" fontId="132" fillId="0" borderId="190" xfId="0" applyFont="1" applyBorder="1" applyAlignment="1">
      <alignment horizontal="left" wrapText="1"/>
    </xf>
    <xf numFmtId="0" fontId="132" fillId="0" borderId="191" xfId="0" applyFont="1" applyBorder="1" applyAlignment="1">
      <alignment horizontal="left" wrapText="1"/>
    </xf>
    <xf numFmtId="0" fontId="0" fillId="0" borderId="48" xfId="0" applyFont="1" applyBorder="1" applyAlignment="1">
      <alignment horizontal="center" wrapText="1"/>
    </xf>
    <xf numFmtId="0" fontId="0" fillId="0" borderId="76" xfId="0" applyFont="1" applyBorder="1" applyAlignment="1">
      <alignment horizontal="left" vertical="center" wrapText="1"/>
    </xf>
    <xf numFmtId="0" fontId="132" fillId="0" borderId="192" xfId="0" applyFont="1" applyBorder="1" applyAlignment="1">
      <alignment horizontal="left" wrapText="1"/>
    </xf>
    <xf numFmtId="0" fontId="132" fillId="0" borderId="193" xfId="0" applyFont="1" applyBorder="1" applyAlignment="1">
      <alignment horizontal="left" wrapText="1"/>
    </xf>
    <xf numFmtId="0" fontId="132" fillId="0" borderId="194" xfId="0" applyFont="1" applyBorder="1" applyAlignment="1">
      <alignment horizontal="left" wrapText="1"/>
    </xf>
    <xf numFmtId="0" fontId="132" fillId="0" borderId="195" xfId="0" applyFont="1" applyBorder="1" applyAlignment="1">
      <alignment horizontal="left" wrapText="1"/>
    </xf>
    <xf numFmtId="0" fontId="132" fillId="0" borderId="184" xfId="0" applyFont="1" applyBorder="1" applyAlignment="1">
      <alignment horizontal="left" wrapText="1"/>
    </xf>
    <xf numFmtId="0" fontId="132" fillId="0" borderId="187" xfId="0" applyFont="1" applyBorder="1" applyAlignment="1">
      <alignment horizontal="left" wrapText="1"/>
    </xf>
    <xf numFmtId="0" fontId="0" fillId="0" borderId="136" xfId="0" applyFont="1" applyBorder="1" applyAlignment="1">
      <alignment horizontal="center" vertical="center" wrapText="1"/>
    </xf>
    <xf numFmtId="0" fontId="0" fillId="0" borderId="138" xfId="0" applyFont="1" applyBorder="1" applyAlignment="1">
      <alignment horizontal="center" vertical="center" wrapText="1"/>
    </xf>
    <xf numFmtId="0" fontId="0" fillId="0" borderId="78" xfId="0" applyFont="1" applyBorder="1" applyAlignment="1">
      <alignment horizontal="left" vertical="center" wrapText="1"/>
    </xf>
    <xf numFmtId="0" fontId="0" fillId="0" borderId="79" xfId="0" applyFont="1" applyBorder="1" applyAlignment="1">
      <alignment horizontal="left" vertical="center" wrapText="1"/>
    </xf>
    <xf numFmtId="0" fontId="0" fillId="0" borderId="13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77" xfId="0" applyFont="1" applyBorder="1" applyAlignment="1">
      <alignment horizontal="left" vertical="center" wrapText="1"/>
    </xf>
    <xf numFmtId="0" fontId="0" fillId="0" borderId="75" xfId="0" applyFont="1" applyBorder="1" applyAlignment="1">
      <alignment horizontal="left" vertical="center" wrapText="1"/>
    </xf>
    <xf numFmtId="0" fontId="0" fillId="0" borderId="48" xfId="0" applyFont="1" applyBorder="1" applyAlignment="1">
      <alignment horizontal="left" vertical="center" wrapText="1"/>
    </xf>
    <xf numFmtId="0" fontId="0" fillId="0" borderId="142" xfId="0" applyFont="1" applyBorder="1" applyAlignment="1">
      <alignment horizontal="left" vertical="center" wrapText="1"/>
    </xf>
    <xf numFmtId="0" fontId="0" fillId="0" borderId="139" xfId="0" applyFont="1" applyBorder="1" applyAlignment="1">
      <alignment horizontal="left" vertical="center" wrapText="1"/>
    </xf>
    <xf numFmtId="0" fontId="0" fillId="0" borderId="143" xfId="0" applyFont="1" applyBorder="1" applyAlignment="1">
      <alignment horizontal="left" vertical="center" wrapText="1"/>
    </xf>
    <xf numFmtId="0" fontId="0" fillId="0" borderId="80" xfId="0" applyFont="1" applyBorder="1" applyAlignment="1">
      <alignment horizontal="left" vertical="center" wrapText="1"/>
    </xf>
    <xf numFmtId="0" fontId="0" fillId="0" borderId="0" xfId="0" applyFont="1" applyBorder="1" applyAlignment="1">
      <alignment horizontal="left" vertical="center" wrapText="1"/>
    </xf>
    <xf numFmtId="0" fontId="0" fillId="0" borderId="140" xfId="0" applyFont="1" applyBorder="1" applyAlignment="1">
      <alignment horizontal="left" vertical="center" wrapText="1"/>
    </xf>
    <xf numFmtId="0" fontId="0" fillId="0" borderId="90" xfId="0" applyFont="1" applyBorder="1" applyAlignment="1">
      <alignment horizontal="left" vertical="center" wrapText="1"/>
    </xf>
    <xf numFmtId="0" fontId="0" fillId="0" borderId="91" xfId="0" applyFont="1" applyBorder="1" applyAlignment="1">
      <alignment horizontal="left" vertical="center" wrapText="1"/>
    </xf>
    <xf numFmtId="0" fontId="0" fillId="0" borderId="138" xfId="0" applyFont="1" applyBorder="1" applyAlignment="1">
      <alignment horizontal="left" vertical="center" wrapText="1"/>
    </xf>
    <xf numFmtId="0" fontId="0" fillId="0" borderId="142" xfId="0" applyFont="1" applyFill="1" applyBorder="1" applyAlignment="1">
      <alignment vertical="center" wrapText="1"/>
    </xf>
    <xf numFmtId="0" fontId="0" fillId="0" borderId="139" xfId="0" applyFont="1" applyFill="1" applyBorder="1" applyAlignment="1">
      <alignment vertical="center" wrapText="1"/>
    </xf>
    <xf numFmtId="0" fontId="0" fillId="0" borderId="143"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140" xfId="0" applyFont="1" applyFill="1" applyBorder="1" applyAlignment="1">
      <alignment vertical="center" wrapText="1"/>
    </xf>
    <xf numFmtId="0" fontId="0" fillId="0" borderId="90"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142" xfId="0" applyFont="1" applyFill="1" applyBorder="1" applyAlignment="1">
      <alignment horizontal="left" vertical="center" wrapText="1"/>
    </xf>
    <xf numFmtId="0" fontId="0" fillId="0" borderId="13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40" xfId="0" applyFont="1" applyFill="1" applyBorder="1" applyAlignment="1">
      <alignment horizontal="left" vertical="center" wrapText="1"/>
    </xf>
    <xf numFmtId="0" fontId="0" fillId="0" borderId="141" xfId="0" applyFont="1" applyBorder="1" applyAlignment="1">
      <alignment horizontal="left" vertical="center" wrapText="1"/>
    </xf>
    <xf numFmtId="0" fontId="0" fillId="0" borderId="136" xfId="0" applyFont="1" applyBorder="1" applyAlignment="1">
      <alignment horizontal="left" vertical="center" wrapText="1"/>
    </xf>
    <xf numFmtId="0" fontId="0" fillId="0" borderId="137" xfId="0" applyFont="1" applyBorder="1" applyAlignment="1">
      <alignment horizontal="left" vertical="center" wrapText="1"/>
    </xf>
    <xf numFmtId="0" fontId="15" fillId="0" borderId="0" xfId="0" applyFont="1" applyBorder="1" applyAlignment="1">
      <alignment horizontal="left" vertical="center" wrapText="1"/>
    </xf>
    <xf numFmtId="0" fontId="49" fillId="0" borderId="0" xfId="0" applyFont="1" applyAlignment="1">
      <alignment horizontal="left"/>
    </xf>
    <xf numFmtId="0" fontId="51" fillId="0" borderId="196" xfId="0" applyFont="1" applyBorder="1" applyAlignment="1">
      <alignment horizontal="left" vertical="center" wrapText="1"/>
    </xf>
    <xf numFmtId="0" fontId="51" fillId="0" borderId="197" xfId="0" applyFont="1" applyBorder="1" applyAlignment="1">
      <alignment horizontal="left" vertical="center" wrapText="1"/>
    </xf>
    <xf numFmtId="0" fontId="51" fillId="0" borderId="65" xfId="0" applyFont="1" applyBorder="1" applyAlignment="1">
      <alignment horizontal="left" vertical="center" wrapText="1"/>
    </xf>
    <xf numFmtId="0" fontId="51" fillId="0" borderId="196" xfId="0" applyFont="1" applyBorder="1" applyAlignment="1">
      <alignment horizontal="left" vertical="center"/>
    </xf>
    <xf numFmtId="0" fontId="51" fillId="0" borderId="65" xfId="0" applyFont="1" applyBorder="1" applyAlignment="1">
      <alignment horizontal="left" vertical="center"/>
    </xf>
    <xf numFmtId="0" fontId="51" fillId="0" borderId="198" xfId="0" applyFont="1" applyBorder="1" applyAlignment="1">
      <alignment horizontal="left" vertical="center" wrapText="1"/>
    </xf>
    <xf numFmtId="0" fontId="51" fillId="0" borderId="199" xfId="0" applyFont="1" applyBorder="1" applyAlignment="1">
      <alignment horizontal="left" vertical="center" wrapText="1"/>
    </xf>
    <xf numFmtId="0" fontId="51" fillId="0" borderId="200" xfId="0" applyFont="1" applyBorder="1" applyAlignment="1">
      <alignment horizontal="left" vertical="center" wrapText="1"/>
    </xf>
    <xf numFmtId="0" fontId="51" fillId="0" borderId="198" xfId="0" applyFont="1" applyBorder="1" applyAlignment="1">
      <alignment horizontal="left" vertical="center"/>
    </xf>
    <xf numFmtId="0" fontId="51" fillId="0" borderId="200" xfId="0" applyFont="1" applyBorder="1" applyAlignment="1">
      <alignment horizontal="left" vertical="center"/>
    </xf>
    <xf numFmtId="0" fontId="51" fillId="0" borderId="201" xfId="0" applyFont="1" applyFill="1" applyBorder="1" applyAlignment="1">
      <alignment horizontal="left" vertical="center" wrapText="1"/>
    </xf>
    <xf numFmtId="0" fontId="51" fillId="0" borderId="202" xfId="0" applyFont="1" applyFill="1" applyBorder="1" applyAlignment="1">
      <alignment horizontal="left" vertical="center" wrapText="1"/>
    </xf>
    <xf numFmtId="0" fontId="127" fillId="37" borderId="203" xfId="0" applyFont="1" applyFill="1" applyBorder="1" applyAlignment="1">
      <alignment horizontal="center" vertical="center" wrapText="1"/>
    </xf>
    <xf numFmtId="0" fontId="127" fillId="37" borderId="204" xfId="0" applyFont="1" applyFill="1" applyBorder="1" applyAlignment="1">
      <alignment horizontal="center" vertical="center" wrapText="1"/>
    </xf>
    <xf numFmtId="0" fontId="126" fillId="0" borderId="205" xfId="0" applyFont="1" applyBorder="1" applyAlignment="1">
      <alignment horizontal="left" vertical="center" wrapText="1"/>
    </xf>
    <xf numFmtId="0" fontId="126" fillId="0" borderId="206" xfId="0" applyFont="1" applyBorder="1" applyAlignment="1">
      <alignment horizontal="left" vertical="center" wrapText="1"/>
    </xf>
    <xf numFmtId="0" fontId="126" fillId="0" borderId="207" xfId="0" applyFont="1" applyBorder="1" applyAlignment="1">
      <alignment horizontal="left" vertical="center" wrapText="1"/>
    </xf>
    <xf numFmtId="0" fontId="126" fillId="0" borderId="208" xfId="0" applyFont="1" applyBorder="1" applyAlignment="1">
      <alignment horizontal="left" vertical="center" wrapText="1"/>
    </xf>
    <xf numFmtId="0" fontId="15" fillId="0" borderId="209" xfId="0" applyFont="1" applyBorder="1" applyAlignment="1">
      <alignment horizontal="left" vertical="center" wrapText="1"/>
    </xf>
    <xf numFmtId="0" fontId="15" fillId="0" borderId="210" xfId="0" applyFont="1" applyBorder="1" applyAlignment="1">
      <alignment horizontal="left" vertical="center" wrapText="1"/>
    </xf>
    <xf numFmtId="0" fontId="15" fillId="0" borderId="87" xfId="0" applyFont="1" applyBorder="1" applyAlignment="1">
      <alignment horizontal="left" vertical="center" wrapText="1"/>
    </xf>
    <xf numFmtId="0" fontId="15" fillId="0" borderId="211" xfId="0" applyFont="1" applyBorder="1" applyAlignment="1">
      <alignment horizontal="left" vertical="center" wrapText="1"/>
    </xf>
    <xf numFmtId="0" fontId="15" fillId="0" borderId="212" xfId="0" applyFont="1" applyBorder="1" applyAlignment="1">
      <alignment horizontal="left" vertical="center" wrapText="1"/>
    </xf>
    <xf numFmtId="0" fontId="15" fillId="0" borderId="213" xfId="0" applyFont="1" applyBorder="1" applyAlignment="1">
      <alignment horizontal="left" vertical="center" wrapText="1"/>
    </xf>
    <xf numFmtId="0" fontId="126" fillId="0" borderId="214" xfId="0" applyFont="1" applyBorder="1" applyAlignment="1">
      <alignment horizontal="left" vertical="center" wrapText="1"/>
    </xf>
    <xf numFmtId="0" fontId="126" fillId="0" borderId="211" xfId="0" applyFont="1" applyBorder="1" applyAlignment="1">
      <alignment horizontal="left" vertical="center" wrapText="1"/>
    </xf>
    <xf numFmtId="0" fontId="126" fillId="0" borderId="215" xfId="0" applyFont="1" applyBorder="1" applyAlignment="1">
      <alignment horizontal="left" wrapText="1"/>
    </xf>
    <xf numFmtId="0" fontId="128" fillId="0" borderId="215" xfId="0" applyFont="1" applyBorder="1" applyAlignment="1">
      <alignment horizontal="left" wrapText="1"/>
    </xf>
    <xf numFmtId="0" fontId="128" fillId="0" borderId="216" xfId="0" applyFont="1" applyBorder="1" applyAlignment="1">
      <alignment horizontal="left" wrapText="1"/>
    </xf>
    <xf numFmtId="0" fontId="126" fillId="0" borderId="0" xfId="0" applyFont="1" applyBorder="1" applyAlignment="1">
      <alignment horizontal="left" wrapText="1"/>
    </xf>
    <xf numFmtId="0" fontId="128" fillId="0" borderId="0" xfId="0" applyFont="1" applyBorder="1" applyAlignment="1">
      <alignment horizontal="left" wrapText="1"/>
    </xf>
    <xf numFmtId="0" fontId="128" fillId="0" borderId="217" xfId="0" applyFont="1" applyBorder="1" applyAlignment="1">
      <alignment horizontal="left" wrapText="1"/>
    </xf>
    <xf numFmtId="0" fontId="126" fillId="0" borderId="218" xfId="0" applyFont="1" applyBorder="1" applyAlignment="1">
      <alignment horizontal="left" wrapText="1"/>
    </xf>
    <xf numFmtId="0" fontId="128" fillId="0" borderId="218" xfId="0" applyFont="1" applyBorder="1" applyAlignment="1">
      <alignment horizontal="left" wrapText="1"/>
    </xf>
    <xf numFmtId="0" fontId="128" fillId="0" borderId="219" xfId="0" applyFont="1" applyBorder="1" applyAlignment="1">
      <alignment horizontal="left" wrapText="1"/>
    </xf>
    <xf numFmtId="0" fontId="109" fillId="0" borderId="48" xfId="0" applyFont="1" applyBorder="1" applyAlignment="1">
      <alignment horizontal="left" vertical="center" wrapText="1"/>
    </xf>
    <xf numFmtId="0" fontId="15" fillId="0" borderId="220" xfId="0" applyFont="1" applyBorder="1" applyAlignment="1">
      <alignment horizontal="left" vertical="center" wrapText="1"/>
    </xf>
    <xf numFmtId="0" fontId="109" fillId="0" borderId="117" xfId="0" applyFont="1" applyBorder="1" applyAlignment="1">
      <alignment horizontal="left" wrapText="1"/>
    </xf>
    <xf numFmtId="0" fontId="15" fillId="0" borderId="221" xfId="0" applyFont="1" applyBorder="1" applyAlignment="1">
      <alignment horizontal="left" wrapText="1"/>
    </xf>
    <xf numFmtId="0" fontId="126" fillId="0" borderId="222" xfId="0" applyFont="1" applyBorder="1" applyAlignment="1">
      <alignment horizontal="left" wrapText="1"/>
    </xf>
    <xf numFmtId="0" fontId="128" fillId="0" borderId="222" xfId="0" applyFont="1" applyBorder="1" applyAlignment="1">
      <alignment horizontal="left" wrapText="1"/>
    </xf>
    <xf numFmtId="0" fontId="128" fillId="0" borderId="223" xfId="0" applyFont="1" applyBorder="1" applyAlignment="1">
      <alignment horizontal="left" wrapText="1"/>
    </xf>
    <xf numFmtId="0" fontId="126" fillId="0" borderId="125" xfId="0" applyFont="1" applyBorder="1" applyAlignment="1">
      <alignment horizontal="left" wrapText="1"/>
    </xf>
    <xf numFmtId="0" fontId="128" fillId="0" borderId="125" xfId="0" applyFont="1" applyBorder="1" applyAlignment="1">
      <alignment horizontal="left" wrapText="1"/>
    </xf>
    <xf numFmtId="0" fontId="128" fillId="0" borderId="224" xfId="0" applyFont="1" applyBorder="1" applyAlignment="1">
      <alignment horizontal="left" wrapText="1"/>
    </xf>
    <xf numFmtId="0" fontId="109" fillId="0" borderId="103" xfId="0" applyFont="1" applyBorder="1" applyAlignment="1">
      <alignment horizontal="left" wrapText="1"/>
    </xf>
    <xf numFmtId="0" fontId="15" fillId="0" borderId="225" xfId="0" applyFont="1" applyBorder="1" applyAlignment="1">
      <alignment horizontal="left" wrapText="1"/>
    </xf>
    <xf numFmtId="0" fontId="109" fillId="0" borderId="48" xfId="0" applyFont="1" applyBorder="1" applyAlignment="1">
      <alignment horizontal="left" wrapText="1"/>
    </xf>
    <xf numFmtId="0" fontId="15" fillId="0" borderId="220" xfId="0" applyFont="1" applyBorder="1" applyAlignment="1">
      <alignment horizontal="left" wrapText="1"/>
    </xf>
    <xf numFmtId="0" fontId="128" fillId="0" borderId="143" xfId="0" applyFont="1" applyBorder="1" applyAlignment="1">
      <alignment horizontal="left" wrapText="1"/>
    </xf>
    <xf numFmtId="0" fontId="14" fillId="0" borderId="48" xfId="0" applyFont="1" applyBorder="1" applyAlignment="1">
      <alignment horizontal="left" wrapText="1"/>
    </xf>
    <xf numFmtId="0" fontId="109" fillId="0" borderId="121" xfId="0" applyFont="1" applyBorder="1" applyAlignment="1">
      <alignment horizontal="left" vertical="center" wrapText="1"/>
    </xf>
    <xf numFmtId="0" fontId="15" fillId="0" borderId="226" xfId="0" applyFont="1" applyBorder="1" applyAlignment="1">
      <alignment horizontal="left" vertical="center" wrapText="1"/>
    </xf>
    <xf numFmtId="0" fontId="126" fillId="0" borderId="103" xfId="0" applyFont="1" applyBorder="1" applyAlignment="1">
      <alignment horizontal="left" wrapText="1"/>
    </xf>
    <xf numFmtId="0" fontId="128" fillId="0" borderId="103" xfId="0" applyFont="1" applyBorder="1" applyAlignment="1">
      <alignment horizontal="left" wrapText="1"/>
    </xf>
    <xf numFmtId="0" fontId="128" fillId="0" borderId="225" xfId="0" applyFont="1" applyBorder="1" applyAlignment="1">
      <alignment horizontal="left" wrapText="1"/>
    </xf>
    <xf numFmtId="0" fontId="49" fillId="0" borderId="0" xfId="0" applyFont="1" applyAlignment="1">
      <alignment horizontal="left" wrapText="1"/>
    </xf>
    <xf numFmtId="0" fontId="50" fillId="0" borderId="0" xfId="0" applyFont="1" applyAlignment="1">
      <alignment horizontal="left" wrapText="1"/>
    </xf>
    <xf numFmtId="0" fontId="126" fillId="0" borderId="227" xfId="0" applyFont="1" applyBorder="1" applyAlignment="1">
      <alignment horizontal="left" vertical="center" wrapText="1"/>
    </xf>
    <xf numFmtId="0" fontId="126" fillId="0" borderId="228" xfId="0" applyFont="1" applyBorder="1" applyAlignment="1">
      <alignment horizontal="left" vertical="center" wrapText="1"/>
    </xf>
    <xf numFmtId="0" fontId="15" fillId="0" borderId="109" xfId="0" applyFont="1" applyBorder="1" applyAlignment="1">
      <alignment horizontal="left" vertical="center" wrapText="1"/>
    </xf>
    <xf numFmtId="0" fontId="15" fillId="0" borderId="229" xfId="0" applyFont="1" applyBorder="1" applyAlignment="1">
      <alignment horizontal="left" vertical="center" wrapText="1"/>
    </xf>
    <xf numFmtId="0" fontId="140" fillId="37" borderId="98" xfId="0" applyFont="1" applyFill="1" applyBorder="1" applyAlignment="1">
      <alignment horizontal="center" vertical="center" wrapText="1"/>
    </xf>
    <xf numFmtId="0" fontId="140" fillId="37" borderId="230" xfId="0" applyFont="1" applyFill="1" applyBorder="1" applyAlignment="1">
      <alignment horizontal="center" vertical="center" wrapText="1"/>
    </xf>
    <xf numFmtId="0" fontId="126" fillId="0" borderId="86" xfId="0" applyFont="1" applyBorder="1" applyAlignment="1">
      <alignment horizontal="left" vertical="center" wrapText="1"/>
    </xf>
    <xf numFmtId="0" fontId="126" fillId="0" borderId="231" xfId="0" applyFont="1" applyBorder="1" applyAlignment="1">
      <alignment horizontal="center" vertical="center" textRotation="90" wrapText="1"/>
    </xf>
    <xf numFmtId="0" fontId="126" fillId="0" borderId="86" xfId="0" applyFont="1" applyBorder="1" applyAlignment="1">
      <alignment horizontal="center" vertical="center" textRotation="90" wrapText="1"/>
    </xf>
    <xf numFmtId="0" fontId="126" fillId="0" borderId="232" xfId="0" applyFont="1" applyBorder="1" applyAlignment="1">
      <alignment horizontal="center" vertical="center" textRotation="90" wrapText="1"/>
    </xf>
    <xf numFmtId="0" fontId="126" fillId="14" borderId="122" xfId="0" applyFont="1" applyFill="1" applyBorder="1" applyAlignment="1">
      <alignment horizontal="center" vertical="center" textRotation="90" wrapText="1"/>
    </xf>
    <xf numFmtId="0" fontId="126" fillId="14" borderId="124" xfId="0" applyFont="1" applyFill="1" applyBorder="1" applyAlignment="1">
      <alignment horizontal="center" vertical="center" textRotation="90" wrapText="1"/>
    </xf>
    <xf numFmtId="0" fontId="126" fillId="0" borderId="233" xfId="0" applyFont="1" applyBorder="1" applyAlignment="1">
      <alignment horizontal="left" vertical="center" wrapText="1"/>
    </xf>
    <xf numFmtId="0" fontId="0" fillId="14" borderId="234" xfId="0" applyFill="1" applyBorder="1" applyAlignment="1">
      <alignment horizontal="center"/>
    </xf>
    <xf numFmtId="0" fontId="0" fillId="14" borderId="235" xfId="0" applyFill="1" applyBorder="1" applyAlignment="1">
      <alignment horizontal="center"/>
    </xf>
    <xf numFmtId="0" fontId="140" fillId="37" borderId="236" xfId="0" applyFont="1" applyFill="1" applyBorder="1" applyAlignment="1">
      <alignment horizontal="center" vertical="center" wrapText="1"/>
    </xf>
    <xf numFmtId="0" fontId="140" fillId="37" borderId="237" xfId="0" applyFont="1" applyFill="1" applyBorder="1" applyAlignment="1">
      <alignment horizontal="center" vertical="center" wrapText="1"/>
    </xf>
    <xf numFmtId="0" fontId="128" fillId="0" borderId="233" xfId="0" applyFont="1" applyBorder="1" applyAlignment="1">
      <alignment horizontal="left" wrapText="1"/>
    </xf>
    <xf numFmtId="0" fontId="126" fillId="0" borderId="238" xfId="0" applyFont="1" applyBorder="1" applyAlignment="1">
      <alignment horizontal="left" wrapText="1"/>
    </xf>
    <xf numFmtId="0" fontId="128" fillId="0" borderId="238" xfId="0" applyFont="1" applyBorder="1" applyAlignment="1">
      <alignment horizontal="left" wrapText="1"/>
    </xf>
    <xf numFmtId="0" fontId="128" fillId="0" borderId="239" xfId="0" applyFont="1" applyBorder="1" applyAlignment="1">
      <alignment horizontal="left" wrapText="1"/>
    </xf>
    <xf numFmtId="0" fontId="109" fillId="0" borderId="50" xfId="0" applyFont="1" applyBorder="1" applyAlignment="1">
      <alignment horizontal="left" wrapText="1"/>
    </xf>
    <xf numFmtId="0" fontId="15" fillId="0" borderId="240" xfId="0" applyFont="1" applyBorder="1" applyAlignment="1">
      <alignment horizontal="left" wrapText="1"/>
    </xf>
  </cellXfs>
  <cellStyles count="6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Migliaia 2" xfId="46"/>
    <cellStyle name="Migliaia 3" xfId="47"/>
    <cellStyle name="Migliaia 3 2" xfId="48"/>
    <cellStyle name="Migliaia 3 2 2" xfId="49"/>
    <cellStyle name="Migliaia 3 3" xfId="50"/>
    <cellStyle name="Migliaia 4" xfId="51"/>
    <cellStyle name="Migliaia 5" xfId="52"/>
    <cellStyle name="Migliaia 6" xfId="53"/>
    <cellStyle name="Neutrale" xfId="54"/>
    <cellStyle name="Normale 2" xfId="55"/>
    <cellStyle name="Normale 2 2" xfId="56"/>
    <cellStyle name="Normale 2 3" xfId="57"/>
    <cellStyle name="Normale 3" xfId="58"/>
    <cellStyle name="Normale 4" xfId="59"/>
    <cellStyle name="Normale 4 2" xfId="60"/>
    <cellStyle name="Normale 4 3" xfId="61"/>
    <cellStyle name="Normale 4 4" xfId="62"/>
    <cellStyle name="Normale 5" xfId="63"/>
    <cellStyle name="Nota" xfId="64"/>
    <cellStyle name="Output" xfId="65"/>
    <cellStyle name="Percent" xfId="66"/>
    <cellStyle name="Testo avviso" xfId="67"/>
    <cellStyle name="Testo descrittivo" xfId="68"/>
    <cellStyle name="Titolo" xfId="69"/>
    <cellStyle name="Titolo 1" xfId="70"/>
    <cellStyle name="Titolo 2" xfId="71"/>
    <cellStyle name="Titolo 3" xfId="72"/>
    <cellStyle name="Titolo 4" xfId="73"/>
    <cellStyle name="Totale" xfId="74"/>
    <cellStyle name="Valore non valido" xfId="75"/>
    <cellStyle name="Valore valido" xfId="76"/>
    <cellStyle name="Currency" xfId="77"/>
    <cellStyle name="Currency [0]"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54"/>
  <sheetViews>
    <sheetView tabSelected="1" zoomScalePageLayoutView="0" workbookViewId="0" topLeftCell="A1">
      <selection activeCell="A2" sqref="A2"/>
    </sheetView>
  </sheetViews>
  <sheetFormatPr defaultColWidth="9.140625" defaultRowHeight="12.75"/>
  <cols>
    <col min="1" max="1" width="89.7109375" style="342" customWidth="1"/>
    <col min="2" max="3" width="25.7109375" style="0" customWidth="1"/>
    <col min="4" max="4" width="89.7109375" style="127" customWidth="1"/>
  </cols>
  <sheetData>
    <row r="1" spans="1:4" ht="46.5">
      <c r="A1" s="350" t="s">
        <v>495</v>
      </c>
      <c r="D1" s="129"/>
    </row>
    <row r="3" ht="21">
      <c r="A3" s="346" t="s">
        <v>291</v>
      </c>
    </row>
    <row r="5" ht="19.5">
      <c r="A5" s="341" t="s">
        <v>523</v>
      </c>
    </row>
    <row r="8" spans="1:8" ht="19.5">
      <c r="A8" s="341" t="s">
        <v>520</v>
      </c>
      <c r="B8" s="55"/>
      <c r="C8" s="55"/>
      <c r="D8" s="128"/>
      <c r="E8" s="55"/>
      <c r="F8" s="55"/>
      <c r="G8" s="55"/>
      <c r="H8" s="55"/>
    </row>
    <row r="9" spans="1:4" ht="15.75">
      <c r="A9" s="347"/>
      <c r="D9" s="128"/>
    </row>
    <row r="10" spans="1:8" ht="47.25">
      <c r="A10" s="348" t="str">
        <f>'Tavola 2.1'!B3</f>
        <v>Tavola 2.1 - Stanziamenti definitivi di competenza, impegni, stanziamenti definitivi di cassa, pagamenti totali e pagamenti in conto competenza per Titolo. Anni 2000-2009. Milioni di euro. </v>
      </c>
      <c r="B10" s="55"/>
      <c r="C10" s="55"/>
      <c r="D10" s="128"/>
      <c r="E10" s="55"/>
      <c r="F10" s="55"/>
      <c r="G10" s="55"/>
      <c r="H10" s="55"/>
    </row>
    <row r="11" spans="1:4" ht="15.75">
      <c r="A11" s="347"/>
      <c r="D11" s="128"/>
    </row>
    <row r="12" spans="1:21" ht="38.25" customHeight="1">
      <c r="A12" s="348" t="str">
        <f>'Tavola 2.2'!A2:T2</f>
        <v>Tavola 2.2 - Residui iniziali, stanziamenti iniziali e definitivi di competenza, impegni, pagamenti totali e in conto competenza per Missione e Programma. Anni 2007-2009. Milioni di euro.</v>
      </c>
      <c r="B12" s="80"/>
      <c r="C12" s="80"/>
      <c r="D12" s="128"/>
      <c r="E12" s="80"/>
      <c r="F12" s="80"/>
      <c r="G12" s="80"/>
      <c r="H12" s="80"/>
      <c r="I12" s="80"/>
      <c r="J12" s="80"/>
      <c r="K12" s="80"/>
      <c r="L12" s="80"/>
      <c r="M12" s="80"/>
      <c r="N12" s="80"/>
      <c r="O12" s="80"/>
      <c r="P12" s="80"/>
      <c r="Q12" s="80"/>
      <c r="R12" s="80"/>
      <c r="S12" s="80"/>
      <c r="T12" s="80"/>
      <c r="U12" s="80"/>
    </row>
    <row r="13" spans="1:4" ht="15.75">
      <c r="A13" s="348"/>
      <c r="D13" s="128"/>
    </row>
    <row r="14" spans="1:11" ht="31.5">
      <c r="A14" s="348" t="str">
        <f>+'Tavola 2.3'!A2:J2</f>
        <v>Tavola 2.3 - Stanziamenti definitivi di competenza, impegni, pagamenti in conto competenza per Missione. Anni 2007-2009. Composizione percentuale.</v>
      </c>
      <c r="B14" s="80"/>
      <c r="C14" s="80"/>
      <c r="D14" s="128"/>
      <c r="E14" s="80"/>
      <c r="F14" s="80"/>
      <c r="G14" s="80"/>
      <c r="H14" s="80"/>
      <c r="I14" s="80"/>
      <c r="J14" s="80"/>
      <c r="K14" s="80"/>
    </row>
    <row r="15" ht="15.75">
      <c r="A15" s="348"/>
    </row>
    <row r="16" spans="1:15" ht="31.5">
      <c r="A16" s="348" t="str">
        <f>+'Tavola 2.4'!A3:N3</f>
        <v>Tavola 2.4 - Indicatori gestionali per Missione e Programma. Anni 2007-2009. Valori percentuali.</v>
      </c>
      <c r="B16" s="88"/>
      <c r="C16" s="88"/>
      <c r="D16" s="128"/>
      <c r="E16" s="88"/>
      <c r="F16" s="88"/>
      <c r="G16" s="88"/>
      <c r="H16" s="88"/>
      <c r="I16" s="88"/>
      <c r="J16" s="88"/>
      <c r="K16" s="88"/>
      <c r="L16" s="88"/>
      <c r="M16" s="88"/>
      <c r="N16" s="88"/>
      <c r="O16" s="88"/>
    </row>
    <row r="17" spans="1:4" ht="15.75">
      <c r="A17" s="348"/>
      <c r="D17" s="128"/>
    </row>
    <row r="18" spans="1:20" ht="40.5" customHeight="1">
      <c r="A18" s="348" t="s">
        <v>511</v>
      </c>
      <c r="B18" s="80"/>
      <c r="C18" s="80"/>
      <c r="D18" s="128"/>
      <c r="E18" s="80"/>
      <c r="F18" s="80"/>
      <c r="G18" s="80"/>
      <c r="H18" s="80"/>
      <c r="I18" s="80"/>
      <c r="J18" s="80"/>
      <c r="K18" s="80"/>
      <c r="L18" s="80"/>
      <c r="M18" s="80"/>
      <c r="N18" s="80"/>
      <c r="O18" s="80"/>
      <c r="P18" s="80"/>
      <c r="Q18" s="80"/>
      <c r="R18" s="80"/>
      <c r="S18" s="80"/>
      <c r="T18" s="80"/>
    </row>
    <row r="19" ht="15.75">
      <c r="A19" s="348"/>
    </row>
    <row r="20" spans="1:15" ht="31.5">
      <c r="A20" s="348" t="str">
        <f>+'Tavola 2.6'!A3:N3</f>
        <v>Tavola 2.6 - Indicatori gestionali per Titolo e Categoria economica. Anni 2007-2009. Valori percentuali.</v>
      </c>
      <c r="B20" s="88"/>
      <c r="C20" s="88"/>
      <c r="D20" s="128"/>
      <c r="E20" s="88"/>
      <c r="F20" s="88"/>
      <c r="G20" s="88"/>
      <c r="H20" s="88"/>
      <c r="I20" s="88"/>
      <c r="J20" s="88"/>
      <c r="K20" s="88"/>
      <c r="L20" s="88"/>
      <c r="M20" s="88"/>
      <c r="N20" s="88"/>
      <c r="O20" s="88"/>
    </row>
    <row r="21" ht="15.75">
      <c r="A21" s="349"/>
    </row>
    <row r="22" spans="1:4" ht="31.5">
      <c r="A22" s="348" t="str">
        <f>+'Tavola 2.7'!A2:M2</f>
        <v>Tavola 2.7 - Stanziamenti definitivi di competenza e impegni per Missione e Amministrazione. Anno 2009. Milioni di euro.</v>
      </c>
      <c r="B22" s="17"/>
      <c r="C22" s="17"/>
      <c r="D22" s="128"/>
    </row>
    <row r="23" spans="1:4" ht="15.75">
      <c r="A23" s="348"/>
      <c r="D23" s="128"/>
    </row>
    <row r="24" spans="1:4" ht="31.5">
      <c r="A24" s="348" t="str">
        <f>+'Tavola 2.8'!B2</f>
        <v>Tavola 2.8 - Stanziamenti definitivi di cassa, pagamenti totali e in conto competenza per Missione e Amministrazione. Anno 2009. Milioni di euro.</v>
      </c>
      <c r="B24" s="17"/>
      <c r="C24" s="17"/>
      <c r="D24" s="128"/>
    </row>
    <row r="25" ht="15.75">
      <c r="A25" s="348"/>
    </row>
    <row r="26" spans="1:3" ht="31.5">
      <c r="A26" s="348" t="str">
        <f>+'Tavola 2.9'!B2</f>
        <v>Tavola 2.9 - Stanziamenti definitivi di competenza e impegni per Amministrazione e Categoria economica. Anno 2009. Milioni di euro.</v>
      </c>
      <c r="B26" s="17"/>
      <c r="C26" s="17"/>
    </row>
    <row r="27" ht="15.75">
      <c r="A27" s="348"/>
    </row>
    <row r="28" spans="1:3" ht="31.5">
      <c r="A28" s="348" t="str">
        <f>+'Tavola 2.10'!B2</f>
        <v>Tavola 2.10 - Stanziamenti definitivi di cassa, pagamenti totali e pagamenti in conto competenza per  Amministrazione e Categoria economica. Anno 2009. Milioni di euro.</v>
      </c>
      <c r="B28" s="17"/>
      <c r="C28" s="17"/>
    </row>
    <row r="29" ht="15.75">
      <c r="A29" s="349"/>
    </row>
    <row r="30" spans="1:4" ht="31.5">
      <c r="A30" s="348" t="str">
        <f>+'Tavola 2.11'!B2</f>
        <v>Tavola 2.11 - Stanziamenti definitivi di competenza e impegni per Missione e Categoria economica. Anno 2009. Milioni di euro.</v>
      </c>
      <c r="B30" s="17"/>
      <c r="C30" s="17"/>
      <c r="D30" s="128"/>
    </row>
    <row r="31" spans="1:15" ht="15.75">
      <c r="A31" s="348"/>
      <c r="B31" s="88"/>
      <c r="C31" s="88"/>
      <c r="D31" s="128"/>
      <c r="E31" s="88"/>
      <c r="F31" s="88"/>
      <c r="G31" s="88"/>
      <c r="H31" s="88"/>
      <c r="I31" s="88"/>
      <c r="J31" s="88"/>
      <c r="K31" s="88"/>
      <c r="L31" s="88"/>
      <c r="M31" s="88"/>
      <c r="N31" s="88"/>
      <c r="O31" s="88"/>
    </row>
    <row r="32" spans="1:15" ht="31.5">
      <c r="A32" s="348" t="str">
        <f>+'Tavola 2.12'!B2</f>
        <v>Tavola 2.12 - Stanziamenti definitivi di cassa, pagamenti totali e in conto competenza per Missione e Categoria economica. Anno 2009. Milioni di euro.</v>
      </c>
      <c r="B32" s="17"/>
      <c r="C32" s="17"/>
      <c r="D32" s="128"/>
      <c r="E32" s="88"/>
      <c r="F32" s="88"/>
      <c r="G32" s="88"/>
      <c r="H32" s="88"/>
      <c r="I32" s="88"/>
      <c r="J32" s="88"/>
      <c r="K32" s="88"/>
      <c r="L32" s="88"/>
      <c r="M32" s="88"/>
      <c r="N32" s="88"/>
      <c r="O32" s="88"/>
    </row>
    <row r="33" ht="15.75">
      <c r="A33" s="348"/>
    </row>
    <row r="34" spans="1:4" ht="31.5">
      <c r="A34" s="348" t="str">
        <f>+'Tavola 2.13'!B2</f>
        <v>Tavola 2.13 - Spesa per trasferimenti: Stanziamenti definitivi di competenza e impegni per Missione e Categoria economica. Anno 2009. Milioni di euro. </v>
      </c>
      <c r="B34" s="17"/>
      <c r="C34" s="17"/>
      <c r="D34" s="128"/>
    </row>
    <row r="35" ht="15.75">
      <c r="A35" s="348"/>
    </row>
    <row r="36" spans="1:12" ht="47.25">
      <c r="A36" s="348" t="str">
        <f>+'Tavola 2.14'!B2</f>
        <v>Tavola 2.14 - Spesa per trasferimenti: Stanziamenti definitivi di competenza e impegni per Missione e Categoria economica. Anno 2009. Incidenza percentuale sul totale della spesa complessiva. </v>
      </c>
      <c r="B36" s="17"/>
      <c r="C36" s="17"/>
      <c r="D36" s="128"/>
      <c r="E36" s="88"/>
      <c r="F36" s="88"/>
      <c r="G36" s="88"/>
      <c r="H36" s="88"/>
      <c r="I36" s="88"/>
      <c r="J36" s="88"/>
      <c r="K36" s="88"/>
      <c r="L36" s="88"/>
    </row>
    <row r="37" spans="1:4" ht="15.75">
      <c r="A37" s="348"/>
      <c r="D37" s="128"/>
    </row>
    <row r="38" spans="1:4" ht="31.5">
      <c r="A38" s="348" t="str">
        <f>+'Tavola 2.15'!B2</f>
        <v>Tavola 2.15 - Spesa per trasferimenti: Stanziamenti definitivi di cassa, pagamenti totali e in conto competenza per Missione e Categoria economica. Anno 2009. Milioni di euro. </v>
      </c>
      <c r="B38" s="17"/>
      <c r="C38" s="17"/>
      <c r="D38" s="128"/>
    </row>
    <row r="39" spans="1:12" ht="15.75">
      <c r="A39" s="348"/>
      <c r="B39" s="88"/>
      <c r="C39" s="88"/>
      <c r="D39" s="128"/>
      <c r="E39" s="88"/>
      <c r="F39" s="88"/>
      <c r="G39" s="88"/>
      <c r="H39" s="88"/>
      <c r="I39" s="88"/>
      <c r="J39" s="88"/>
      <c r="K39" s="88"/>
      <c r="L39" s="88"/>
    </row>
    <row r="40" spans="1:12" ht="47.25">
      <c r="A40" s="348" t="str">
        <f>+'Tavola 2.16'!B2</f>
        <v>Tavola 2.16 - Spesa per trasferimenti: Stanziamenti definitivi di cassa, pagamenti totali e in conto competenza per Missione e Categoria economica. Anno 2009. Incidenza percentuale sul totale della spesa complessiva. </v>
      </c>
      <c r="B40" s="17"/>
      <c r="C40" s="17"/>
      <c r="D40" s="128"/>
      <c r="E40" s="88"/>
      <c r="F40" s="88"/>
      <c r="G40" s="88"/>
      <c r="H40" s="88"/>
      <c r="I40" s="88"/>
      <c r="J40" s="88"/>
      <c r="K40" s="88"/>
      <c r="L40" s="88"/>
    </row>
    <row r="41" ht="15.75">
      <c r="A41" s="348"/>
    </row>
    <row r="42" spans="1:4" ht="31.5">
      <c r="A42" s="348" t="str">
        <f>+'Tavola 2.17'!A2</f>
        <v>Tavola 2.17 - Scostamento tra stanziamenti iniziali e stanziamenti definitivi per Missione e per tipologia di variazione di bilancio. Anno 2009. Milioni di euro.</v>
      </c>
      <c r="B42" s="17"/>
      <c r="C42" s="17"/>
      <c r="D42" s="128"/>
    </row>
    <row r="43" ht="15.75">
      <c r="A43" s="349"/>
    </row>
    <row r="44" ht="21">
      <c r="A44" s="346" t="s">
        <v>462</v>
      </c>
    </row>
    <row r="46" ht="18.75">
      <c r="A46" s="679" t="str">
        <f>+Note!A3</f>
        <v>NOTE ALLE TAVOLE</v>
      </c>
    </row>
    <row r="48" ht="31.5">
      <c r="A48" s="348" t="s">
        <v>522</v>
      </c>
    </row>
    <row r="50" ht="31.5">
      <c r="A50" s="348" t="str">
        <f>CONCATENATE(+'Allegato 2'!A3," - ",'Allegato 2'!A5)</f>
        <v>Allegato 2 - Evoluzione della composizione delle Amministrazioni centrali dello Stato. Anni 2007-2010</v>
      </c>
    </row>
    <row r="52" ht="15.75">
      <c r="A52" s="348" t="str">
        <f>CONCATENATE('Allegato 3'!A3," - ",'Allegato 3'!A5)</f>
        <v>Allegato 3 - Classificazione economica della spesa</v>
      </c>
    </row>
    <row r="54" ht="15.75">
      <c r="A54" s="348" t="str">
        <f>CONCATENATE('Allegato 4'!A3," - ",'Allegato 4'!A5)</f>
        <v>Allegato 4 - Classificazione economica della spesa per trasferimenti</v>
      </c>
    </row>
  </sheetData>
  <sheetProtection/>
  <hyperlinks>
    <hyperlink ref="A10" location="'Tavola 2.1'!Area_stampa" display="'Tavola 2.1'!Area_stampa"/>
    <hyperlink ref="A12" location="'Tavola 2.2'!Area_stampa" display="'Tavola 2.2'!Area_stampa"/>
    <hyperlink ref="A14" location="'Tavola 2.3'!Area_stampa" display="'Tavola 2.3'!Area_stampa"/>
    <hyperlink ref="A16:O16" location="'Tavola 6'!Area_stampa" display="Tavola 5 - Indicatori gestionali per Missione e Programma. Anni 2007-2009. Valori percentuali."/>
    <hyperlink ref="A20:O20" location="'Tavola 7'!Area_stampa" display="Tavola 7 - Indicatori gestionali per Titolo e Categoria economica. Anni 2007-2009. Valori percentuali."/>
    <hyperlink ref="A22" location="'Tavola 2.7'!Area_stampa" display="'Tavola 2.7'!Area_stampa"/>
    <hyperlink ref="A26" location="'Tavola 2.9'!Area_stampa" display="'Tavola 2.9'!Area_stampa"/>
    <hyperlink ref="A28" location="'Tavola 2.10'!Area_stampa" display="'Tavola 2.10'!Area_stampa"/>
    <hyperlink ref="A30" location="'Tavola 2.11'!Area_stampa" display="'Tavola 2.11'!Area_stampa"/>
    <hyperlink ref="A32" location="'Tavola 2.12'!Area_stampa" display="'Tavola 2.12'!Area_stampa"/>
    <hyperlink ref="A34" location="'Tavola 2.13'!Area_stampa" display="'Tavola 2.13'!Area_stampa"/>
    <hyperlink ref="A38" location="'Tavola 2.15'!Area_stampa" display="'Tavola 2.15'!Area_stampa"/>
    <hyperlink ref="A36" location="'Tavola 2.14'!Area_stampa" display="'Tavola 2.14'!Area_stampa"/>
    <hyperlink ref="A40" location="'Tavola 2.16'!Area_stampa" display="'Tavola 2.16'!Area_stampa"/>
    <hyperlink ref="A42" location="'Tavola 2.17'!Area_stampa" display="'Tavola 2.17'!Area_stampa"/>
    <hyperlink ref="A24" location="'Tavola 2.8'!Area_stampa" display="'Tavola 2.8'!Area_stampa"/>
    <hyperlink ref="A16" location="'Tavola 2.4'!Area_stampa" display="'Tavola 2.4'!Area_stampa"/>
    <hyperlink ref="A20" location="'Tavola 2.6'!Area_stampa" display="'Tavola 2.6'!Area_stampa"/>
    <hyperlink ref="A48" location="'Allegato 1'!Area_stampa" display="'Allegato 1'!Area_stampa"/>
    <hyperlink ref="A50" location="'Allegato 2'!Area_stampa" display="'Allegato 2'!Area_stampa"/>
    <hyperlink ref="A52" location="'Allegato 3'!Area_stampa" display="'Allegato 3'!Area_stampa"/>
    <hyperlink ref="A54" location="'Allegato 4'!Area_stampa" display="'Allegato 4'!Area_stampa"/>
    <hyperlink ref="A5" location="'nota bene'!Area_stampa" display="Nota bene"/>
    <hyperlink ref="A18" location="'Tavola 2.5'!A1" display="Tavola 2.5 - Residui iniziali, stanziamenti iniziali e definitivi di competenza, impegni, pagamenti totali e in conto competenza per Titolo e Categoria economica. Anni 2007-2009. Milioni di euro."/>
    <hyperlink ref="A46" location="Note!A1" display="Note!A1"/>
  </hyperlinks>
  <printOptions/>
  <pageMargins left="0.7086614173228347" right="0.7086614173228347" top="0.7480314960629921" bottom="0.7480314960629921" header="0.31496062992125984" footer="0.31496062992125984"/>
  <pageSetup horizontalDpi="600" verticalDpi="600" orientation="portrait" paperSize="9" scale="98" r:id="rId1"/>
  <headerFooter>
    <oddFooter>&amp;R&amp;P/&amp;N</oddFooter>
  </headerFooter>
  <rowBreaks count="1" manualBreakCount="1">
    <brk id="21" max="0" man="1"/>
  </rowBreaks>
</worksheet>
</file>

<file path=xl/worksheets/sheet10.xml><?xml version="1.0" encoding="utf-8"?>
<worksheet xmlns="http://schemas.openxmlformats.org/spreadsheetml/2006/main" xmlns:r="http://schemas.openxmlformats.org/officeDocument/2006/relationships">
  <dimension ref="A1:AY40"/>
  <sheetViews>
    <sheetView zoomScaleSheetLayoutView="32" zoomScalePageLayoutView="0" workbookViewId="0" topLeftCell="A1">
      <selection activeCell="A1" sqref="A1:AN40"/>
    </sheetView>
  </sheetViews>
  <sheetFormatPr defaultColWidth="9.140625" defaultRowHeight="12.75"/>
  <cols>
    <col min="1" max="1" width="50.8515625" style="0" customWidth="1"/>
    <col min="2" max="4" width="17.00390625" style="0" customWidth="1"/>
    <col min="5" max="12" width="17.140625" style="0" customWidth="1"/>
    <col min="13" max="13" width="17.140625" style="149" customWidth="1"/>
    <col min="14" max="15" width="17.140625" style="0" customWidth="1"/>
    <col min="16" max="16" width="17.140625" style="149" customWidth="1"/>
    <col min="17" max="18" width="17.140625" style="0" customWidth="1"/>
    <col min="19" max="19" width="17.140625" style="149" customWidth="1"/>
    <col min="20" max="21" width="17.140625" style="0" customWidth="1"/>
    <col min="22" max="22" width="17.140625" style="149" customWidth="1"/>
    <col min="23" max="24" width="17.140625" style="0" customWidth="1"/>
    <col min="25" max="25" width="17.140625" style="149" customWidth="1"/>
    <col min="26" max="27" width="17.140625" style="0" customWidth="1"/>
    <col min="28" max="28" width="17.140625" style="149" customWidth="1"/>
    <col min="29" max="30" width="17.140625" style="0" customWidth="1"/>
    <col min="31" max="31" width="17.140625" style="149" customWidth="1"/>
    <col min="32" max="33" width="17.140625" style="0" customWidth="1"/>
    <col min="34" max="34" width="17.140625" style="149" customWidth="1"/>
    <col min="35" max="36" width="17.140625" style="0" customWidth="1"/>
    <col min="37" max="37" width="17.140625" style="149" customWidth="1"/>
    <col min="38" max="39" width="17.140625" style="0" customWidth="1"/>
    <col min="40" max="40" width="17.140625" style="149" customWidth="1"/>
    <col min="43" max="43" width="9.8515625" style="0" bestFit="1" customWidth="1"/>
  </cols>
  <sheetData>
    <row r="1" spans="1:40" s="6" customFormat="1" ht="18" customHeight="1">
      <c r="A1" s="5"/>
      <c r="B1" s="752" t="s">
        <v>463</v>
      </c>
      <c r="C1" s="752"/>
      <c r="D1" s="752"/>
      <c r="E1" s="752"/>
      <c r="F1" s="752"/>
      <c r="G1" s="752"/>
      <c r="H1" s="752"/>
      <c r="I1" s="752"/>
      <c r="J1" s="752"/>
      <c r="K1" s="752"/>
      <c r="L1" s="752"/>
      <c r="M1" s="752"/>
      <c r="N1" s="752"/>
      <c r="O1" s="752"/>
      <c r="P1" s="752"/>
      <c r="Q1" s="752" t="s">
        <v>463</v>
      </c>
      <c r="R1" s="752"/>
      <c r="S1" s="752"/>
      <c r="T1" s="752"/>
      <c r="U1" s="752"/>
      <c r="V1" s="752"/>
      <c r="W1" s="752"/>
      <c r="X1" s="752"/>
      <c r="Y1" s="752"/>
      <c r="Z1" s="752"/>
      <c r="AA1" s="752"/>
      <c r="AB1" s="752"/>
      <c r="AC1" s="752"/>
      <c r="AD1" s="752"/>
      <c r="AE1" s="752"/>
      <c r="AF1" s="752" t="s">
        <v>463</v>
      </c>
      <c r="AG1" s="752"/>
      <c r="AH1" s="752"/>
      <c r="AI1" s="752"/>
      <c r="AJ1" s="752"/>
      <c r="AK1" s="752"/>
      <c r="AL1" s="752"/>
      <c r="AM1" s="752"/>
      <c r="AN1" s="752"/>
    </row>
    <row r="2" spans="1:40" s="6" customFormat="1" ht="19.5" customHeight="1">
      <c r="A2" s="5"/>
      <c r="B2" s="752" t="s">
        <v>461</v>
      </c>
      <c r="C2" s="752"/>
      <c r="D2" s="752"/>
      <c r="E2" s="752"/>
      <c r="F2" s="752"/>
      <c r="G2" s="752"/>
      <c r="H2" s="752"/>
      <c r="I2" s="752"/>
      <c r="J2" s="752"/>
      <c r="K2" s="752"/>
      <c r="L2" s="752"/>
      <c r="M2" s="752"/>
      <c r="N2" s="752"/>
      <c r="O2" s="752"/>
      <c r="P2" s="752"/>
      <c r="Q2" s="752" t="s">
        <v>482</v>
      </c>
      <c r="R2" s="752"/>
      <c r="S2" s="752"/>
      <c r="T2" s="752"/>
      <c r="U2" s="752"/>
      <c r="V2" s="752"/>
      <c r="W2" s="752"/>
      <c r="X2" s="752"/>
      <c r="Y2" s="752"/>
      <c r="Z2" s="752"/>
      <c r="AA2" s="752"/>
      <c r="AB2" s="752"/>
      <c r="AC2" s="752"/>
      <c r="AD2" s="752"/>
      <c r="AE2" s="752"/>
      <c r="AF2" s="752" t="s">
        <v>482</v>
      </c>
      <c r="AG2" s="752"/>
      <c r="AH2" s="752"/>
      <c r="AI2" s="752"/>
      <c r="AJ2" s="752"/>
      <c r="AK2" s="752"/>
      <c r="AL2" s="752"/>
      <c r="AM2" s="752"/>
      <c r="AN2" s="752"/>
    </row>
    <row r="3" spans="1:40" s="6" customFormat="1" ht="19.5" customHeight="1" thickBot="1">
      <c r="A3" s="286"/>
      <c r="B3" s="114"/>
      <c r="C3" s="114"/>
      <c r="D3" s="114"/>
      <c r="E3" s="114"/>
      <c r="F3" s="114"/>
      <c r="G3" s="114"/>
      <c r="H3" s="114"/>
      <c r="I3" s="114"/>
      <c r="J3" s="114"/>
      <c r="K3" s="114"/>
      <c r="L3" s="114"/>
      <c r="M3" s="147"/>
      <c r="N3" s="114"/>
      <c r="O3" s="114"/>
      <c r="P3" s="147"/>
      <c r="Q3" s="114"/>
      <c r="R3" s="114"/>
      <c r="S3" s="147"/>
      <c r="T3" s="114"/>
      <c r="U3" s="114"/>
      <c r="V3" s="147"/>
      <c r="W3" s="114"/>
      <c r="X3" s="114"/>
      <c r="Y3" s="147"/>
      <c r="Z3" s="114"/>
      <c r="AA3" s="114"/>
      <c r="AB3" s="147"/>
      <c r="AC3" s="114"/>
      <c r="AD3" s="114"/>
      <c r="AE3" s="147"/>
      <c r="AF3" s="114"/>
      <c r="AG3" s="114"/>
      <c r="AH3" s="147"/>
      <c r="AI3" s="114"/>
      <c r="AJ3" s="114"/>
      <c r="AK3" s="147"/>
      <c r="AL3" s="133"/>
      <c r="AM3" s="133"/>
      <c r="AN3" s="160"/>
    </row>
    <row r="4" spans="1:51" s="4" customFormat="1" ht="68.25" customHeight="1">
      <c r="A4" s="766" t="s">
        <v>49</v>
      </c>
      <c r="B4" s="763" t="s">
        <v>41</v>
      </c>
      <c r="C4" s="765"/>
      <c r="D4" s="764"/>
      <c r="E4" s="763" t="s">
        <v>38</v>
      </c>
      <c r="F4" s="765"/>
      <c r="G4" s="764"/>
      <c r="H4" s="763" t="s">
        <v>47</v>
      </c>
      <c r="I4" s="765"/>
      <c r="J4" s="764"/>
      <c r="K4" s="763" t="s">
        <v>45</v>
      </c>
      <c r="L4" s="765"/>
      <c r="M4" s="764"/>
      <c r="N4" s="763" t="s">
        <v>48</v>
      </c>
      <c r="O4" s="765"/>
      <c r="P4" s="764"/>
      <c r="Q4" s="763" t="s">
        <v>39</v>
      </c>
      <c r="R4" s="765"/>
      <c r="S4" s="764"/>
      <c r="T4" s="763" t="s">
        <v>40</v>
      </c>
      <c r="U4" s="765"/>
      <c r="V4" s="764"/>
      <c r="W4" s="763" t="s">
        <v>44</v>
      </c>
      <c r="X4" s="765"/>
      <c r="Y4" s="764"/>
      <c r="Z4" s="763" t="s">
        <v>43</v>
      </c>
      <c r="AA4" s="765"/>
      <c r="AB4" s="764"/>
      <c r="AC4" s="763" t="s">
        <v>46</v>
      </c>
      <c r="AD4" s="765"/>
      <c r="AE4" s="764"/>
      <c r="AF4" s="763" t="s">
        <v>42</v>
      </c>
      <c r="AG4" s="765"/>
      <c r="AH4" s="764"/>
      <c r="AI4" s="763" t="s">
        <v>37</v>
      </c>
      <c r="AJ4" s="765"/>
      <c r="AK4" s="764"/>
      <c r="AL4" s="763" t="s">
        <v>0</v>
      </c>
      <c r="AM4" s="765"/>
      <c r="AN4" s="764"/>
      <c r="AO4" s="2"/>
      <c r="AP4" s="3"/>
      <c r="AQ4" s="3"/>
      <c r="AR4" s="3"/>
      <c r="AS4" s="3"/>
      <c r="AT4" s="3"/>
      <c r="AU4" s="3"/>
      <c r="AV4" s="3"/>
      <c r="AW4" s="3"/>
      <c r="AX4" s="3"/>
      <c r="AY4" s="3"/>
    </row>
    <row r="5" spans="1:40" s="4" customFormat="1" ht="90" customHeight="1" thickBot="1">
      <c r="A5" s="767"/>
      <c r="B5" s="135" t="s">
        <v>304</v>
      </c>
      <c r="C5" s="138" t="s">
        <v>305</v>
      </c>
      <c r="D5" s="140" t="s">
        <v>295</v>
      </c>
      <c r="E5" s="135" t="s">
        <v>304</v>
      </c>
      <c r="F5" s="138" t="s">
        <v>305</v>
      </c>
      <c r="G5" s="140" t="s">
        <v>295</v>
      </c>
      <c r="H5" s="135" t="s">
        <v>304</v>
      </c>
      <c r="I5" s="138" t="s">
        <v>305</v>
      </c>
      <c r="J5" s="140" t="s">
        <v>295</v>
      </c>
      <c r="K5" s="135" t="s">
        <v>304</v>
      </c>
      <c r="L5" s="138" t="s">
        <v>305</v>
      </c>
      <c r="M5" s="140" t="s">
        <v>295</v>
      </c>
      <c r="N5" s="135" t="s">
        <v>304</v>
      </c>
      <c r="O5" s="138" t="s">
        <v>305</v>
      </c>
      <c r="P5" s="140" t="s">
        <v>295</v>
      </c>
      <c r="Q5" s="135" t="s">
        <v>304</v>
      </c>
      <c r="R5" s="138" t="s">
        <v>305</v>
      </c>
      <c r="S5" s="140" t="s">
        <v>295</v>
      </c>
      <c r="T5" s="135" t="s">
        <v>304</v>
      </c>
      <c r="U5" s="138" t="s">
        <v>305</v>
      </c>
      <c r="V5" s="140" t="s">
        <v>295</v>
      </c>
      <c r="W5" s="135" t="s">
        <v>304</v>
      </c>
      <c r="X5" s="138" t="s">
        <v>305</v>
      </c>
      <c r="Y5" s="140" t="s">
        <v>295</v>
      </c>
      <c r="Z5" s="135" t="s">
        <v>304</v>
      </c>
      <c r="AA5" s="138" t="s">
        <v>305</v>
      </c>
      <c r="AB5" s="140" t="s">
        <v>295</v>
      </c>
      <c r="AC5" s="135" t="s">
        <v>304</v>
      </c>
      <c r="AD5" s="138" t="s">
        <v>305</v>
      </c>
      <c r="AE5" s="140" t="s">
        <v>295</v>
      </c>
      <c r="AF5" s="135" t="s">
        <v>304</v>
      </c>
      <c r="AG5" s="138" t="s">
        <v>305</v>
      </c>
      <c r="AH5" s="140" t="s">
        <v>295</v>
      </c>
      <c r="AI5" s="135" t="s">
        <v>304</v>
      </c>
      <c r="AJ5" s="138" t="s">
        <v>305</v>
      </c>
      <c r="AK5" s="140" t="s">
        <v>295</v>
      </c>
      <c r="AL5" s="135" t="s">
        <v>304</v>
      </c>
      <c r="AM5" s="138" t="s">
        <v>305</v>
      </c>
      <c r="AN5" s="140" t="s">
        <v>295</v>
      </c>
    </row>
    <row r="6" spans="1:40" ht="59.25" customHeight="1">
      <c r="A6" s="115" t="s">
        <v>34</v>
      </c>
      <c r="B6" s="122">
        <v>3729.66843</v>
      </c>
      <c r="C6" s="143">
        <v>3674.2921302600002</v>
      </c>
      <c r="D6" s="145">
        <v>2673.79403306</v>
      </c>
      <c r="E6" s="122">
        <v>0</v>
      </c>
      <c r="F6" s="143">
        <v>0</v>
      </c>
      <c r="G6" s="145">
        <v>0</v>
      </c>
      <c r="H6" s="122">
        <v>0</v>
      </c>
      <c r="I6" s="143">
        <v>0</v>
      </c>
      <c r="J6" s="145">
        <v>0</v>
      </c>
      <c r="K6" s="122">
        <v>0</v>
      </c>
      <c r="L6" s="143">
        <v>0</v>
      </c>
      <c r="M6" s="145">
        <v>0</v>
      </c>
      <c r="N6" s="122">
        <v>0</v>
      </c>
      <c r="O6" s="143">
        <v>0</v>
      </c>
      <c r="P6" s="145">
        <v>0</v>
      </c>
      <c r="Q6" s="122">
        <v>0</v>
      </c>
      <c r="R6" s="143">
        <v>0</v>
      </c>
      <c r="S6" s="145">
        <v>0</v>
      </c>
      <c r="T6" s="122">
        <v>0</v>
      </c>
      <c r="U6" s="143">
        <v>0</v>
      </c>
      <c r="V6" s="145">
        <v>0</v>
      </c>
      <c r="W6" s="122">
        <v>0</v>
      </c>
      <c r="X6" s="143">
        <v>0</v>
      </c>
      <c r="Y6" s="145">
        <v>0</v>
      </c>
      <c r="Z6" s="122">
        <v>0</v>
      </c>
      <c r="AA6" s="143">
        <v>0</v>
      </c>
      <c r="AB6" s="145">
        <v>0</v>
      </c>
      <c r="AC6" s="122">
        <v>0</v>
      </c>
      <c r="AD6" s="143">
        <v>0</v>
      </c>
      <c r="AE6" s="145">
        <v>0</v>
      </c>
      <c r="AF6" s="122">
        <v>0</v>
      </c>
      <c r="AG6" s="143">
        <v>0</v>
      </c>
      <c r="AH6" s="145">
        <v>0</v>
      </c>
      <c r="AI6" s="122">
        <v>0</v>
      </c>
      <c r="AJ6" s="143">
        <v>0</v>
      </c>
      <c r="AK6" s="145">
        <v>0</v>
      </c>
      <c r="AL6" s="120">
        <v>3729.66843</v>
      </c>
      <c r="AM6" s="143">
        <v>3674.2921302600002</v>
      </c>
      <c r="AN6" s="145">
        <v>2673.79403306</v>
      </c>
    </row>
    <row r="7" spans="1:40" ht="56.25">
      <c r="A7" s="7" t="s">
        <v>33</v>
      </c>
      <c r="B7" s="123">
        <v>0</v>
      </c>
      <c r="C7" s="144">
        <v>0</v>
      </c>
      <c r="D7" s="146">
        <v>0</v>
      </c>
      <c r="E7" s="123">
        <v>0</v>
      </c>
      <c r="F7" s="144">
        <v>0</v>
      </c>
      <c r="G7" s="146">
        <v>0</v>
      </c>
      <c r="H7" s="123">
        <v>0</v>
      </c>
      <c r="I7" s="144">
        <v>0</v>
      </c>
      <c r="J7" s="146">
        <v>0</v>
      </c>
      <c r="K7" s="123">
        <v>0</v>
      </c>
      <c r="L7" s="144">
        <v>0</v>
      </c>
      <c r="M7" s="146">
        <v>0</v>
      </c>
      <c r="N7" s="123">
        <v>0</v>
      </c>
      <c r="O7" s="144">
        <v>0</v>
      </c>
      <c r="P7" s="146">
        <v>0</v>
      </c>
      <c r="Q7" s="123">
        <v>0</v>
      </c>
      <c r="R7" s="144">
        <v>0</v>
      </c>
      <c r="S7" s="146">
        <v>0</v>
      </c>
      <c r="T7" s="123">
        <v>609.444757</v>
      </c>
      <c r="U7" s="144">
        <v>597.66658701</v>
      </c>
      <c r="V7" s="146">
        <v>571.19718251</v>
      </c>
      <c r="W7" s="123">
        <v>0</v>
      </c>
      <c r="X7" s="144">
        <v>0</v>
      </c>
      <c r="Y7" s="146">
        <v>0</v>
      </c>
      <c r="Z7" s="123">
        <v>0</v>
      </c>
      <c r="AA7" s="144">
        <v>0</v>
      </c>
      <c r="AB7" s="146">
        <v>0</v>
      </c>
      <c r="AC7" s="123">
        <v>0</v>
      </c>
      <c r="AD7" s="144">
        <v>0</v>
      </c>
      <c r="AE7" s="146">
        <v>0</v>
      </c>
      <c r="AF7" s="123">
        <v>0</v>
      </c>
      <c r="AG7" s="144">
        <v>0</v>
      </c>
      <c r="AH7" s="146">
        <v>0</v>
      </c>
      <c r="AI7" s="123">
        <v>0</v>
      </c>
      <c r="AJ7" s="144">
        <v>0</v>
      </c>
      <c r="AK7" s="146">
        <v>0</v>
      </c>
      <c r="AL7" s="121">
        <v>609.444757</v>
      </c>
      <c r="AM7" s="144">
        <v>597.66658701</v>
      </c>
      <c r="AN7" s="146">
        <v>571.19718251</v>
      </c>
    </row>
    <row r="8" spans="1:40" ht="41.25" customHeight="1">
      <c r="A8" s="7" t="s">
        <v>32</v>
      </c>
      <c r="B8" s="123">
        <v>94501.65877645</v>
      </c>
      <c r="C8" s="144">
        <v>86507.10585845</v>
      </c>
      <c r="D8" s="146">
        <v>76347.24662836001</v>
      </c>
      <c r="E8" s="123">
        <v>0</v>
      </c>
      <c r="F8" s="144">
        <v>0</v>
      </c>
      <c r="G8" s="146">
        <v>0</v>
      </c>
      <c r="H8" s="123">
        <v>0</v>
      </c>
      <c r="I8" s="144">
        <v>0</v>
      </c>
      <c r="J8" s="146">
        <v>0</v>
      </c>
      <c r="K8" s="123">
        <v>0</v>
      </c>
      <c r="L8" s="144">
        <v>0</v>
      </c>
      <c r="M8" s="146">
        <v>0</v>
      </c>
      <c r="N8" s="123">
        <v>0</v>
      </c>
      <c r="O8" s="144">
        <v>0</v>
      </c>
      <c r="P8" s="146">
        <v>0</v>
      </c>
      <c r="Q8" s="123">
        <v>0</v>
      </c>
      <c r="R8" s="144">
        <v>0</v>
      </c>
      <c r="S8" s="146">
        <v>0</v>
      </c>
      <c r="T8" s="123">
        <v>19605.904177</v>
      </c>
      <c r="U8" s="144">
        <v>19136.990922560002</v>
      </c>
      <c r="V8" s="146">
        <v>17965.96747001</v>
      </c>
      <c r="W8" s="123">
        <v>0</v>
      </c>
      <c r="X8" s="144">
        <v>0</v>
      </c>
      <c r="Y8" s="146">
        <v>0</v>
      </c>
      <c r="Z8" s="123">
        <v>0</v>
      </c>
      <c r="AA8" s="144">
        <v>0</v>
      </c>
      <c r="AB8" s="146">
        <v>0</v>
      </c>
      <c r="AC8" s="123">
        <v>0</v>
      </c>
      <c r="AD8" s="144">
        <v>0</v>
      </c>
      <c r="AE8" s="146">
        <v>0</v>
      </c>
      <c r="AF8" s="123">
        <v>0</v>
      </c>
      <c r="AG8" s="144">
        <v>0</v>
      </c>
      <c r="AH8" s="146">
        <v>0</v>
      </c>
      <c r="AI8" s="123">
        <v>0</v>
      </c>
      <c r="AJ8" s="144">
        <v>0</v>
      </c>
      <c r="AK8" s="146">
        <v>0</v>
      </c>
      <c r="AL8" s="121">
        <v>114107.56295345</v>
      </c>
      <c r="AM8" s="144">
        <v>105644.09678101</v>
      </c>
      <c r="AN8" s="146">
        <v>94313.21409837</v>
      </c>
    </row>
    <row r="9" spans="1:40" ht="25.5" customHeight="1">
      <c r="A9" s="7" t="s">
        <v>31</v>
      </c>
      <c r="B9" s="123">
        <v>24688.86543624</v>
      </c>
      <c r="C9" s="144">
        <v>22291.95892402</v>
      </c>
      <c r="D9" s="146">
        <v>22089.946762640004</v>
      </c>
      <c r="E9" s="123">
        <v>0</v>
      </c>
      <c r="F9" s="144">
        <v>0</v>
      </c>
      <c r="G9" s="146">
        <v>0</v>
      </c>
      <c r="H9" s="123">
        <v>0</v>
      </c>
      <c r="I9" s="144">
        <v>0</v>
      </c>
      <c r="J9" s="146">
        <v>0</v>
      </c>
      <c r="K9" s="123">
        <v>0</v>
      </c>
      <c r="L9" s="144">
        <v>0</v>
      </c>
      <c r="M9" s="146">
        <v>0</v>
      </c>
      <c r="N9" s="123">
        <v>2147.21696891</v>
      </c>
      <c r="O9" s="144">
        <v>1845.7477325800003</v>
      </c>
      <c r="P9" s="146">
        <v>1562.7527256199996</v>
      </c>
      <c r="Q9" s="123">
        <v>164.584555</v>
      </c>
      <c r="R9" s="144">
        <v>158.08001327</v>
      </c>
      <c r="S9" s="146">
        <v>150.80486255</v>
      </c>
      <c r="T9" s="123">
        <v>0</v>
      </c>
      <c r="U9" s="144">
        <v>0</v>
      </c>
      <c r="V9" s="146">
        <v>0</v>
      </c>
      <c r="W9" s="123">
        <v>0</v>
      </c>
      <c r="X9" s="144">
        <v>0</v>
      </c>
      <c r="Y9" s="146">
        <v>0</v>
      </c>
      <c r="Z9" s="123">
        <v>180.64</v>
      </c>
      <c r="AA9" s="144">
        <v>0</v>
      </c>
      <c r="AB9" s="146">
        <v>0</v>
      </c>
      <c r="AC9" s="123">
        <v>0</v>
      </c>
      <c r="AD9" s="144">
        <v>0</v>
      </c>
      <c r="AE9" s="146">
        <v>0</v>
      </c>
      <c r="AF9" s="123">
        <v>0</v>
      </c>
      <c r="AG9" s="144">
        <v>0</v>
      </c>
      <c r="AH9" s="146">
        <v>0</v>
      </c>
      <c r="AI9" s="123">
        <v>0</v>
      </c>
      <c r="AJ9" s="144">
        <v>0</v>
      </c>
      <c r="AK9" s="146">
        <v>0</v>
      </c>
      <c r="AL9" s="121">
        <v>27181.306960150003</v>
      </c>
      <c r="AM9" s="144">
        <v>24295.78666987</v>
      </c>
      <c r="AN9" s="146">
        <v>23803.504350810003</v>
      </c>
    </row>
    <row r="10" spans="1:40" ht="25.5" customHeight="1">
      <c r="A10" s="7" t="s">
        <v>30</v>
      </c>
      <c r="B10" s="123">
        <v>181.868012</v>
      </c>
      <c r="C10" s="144">
        <v>0</v>
      </c>
      <c r="D10" s="146">
        <v>0</v>
      </c>
      <c r="E10" s="123">
        <v>0</v>
      </c>
      <c r="F10" s="144">
        <v>0</v>
      </c>
      <c r="G10" s="146">
        <v>0</v>
      </c>
      <c r="H10" s="123">
        <v>0</v>
      </c>
      <c r="I10" s="144">
        <v>0</v>
      </c>
      <c r="J10" s="146">
        <v>0</v>
      </c>
      <c r="K10" s="123">
        <v>0</v>
      </c>
      <c r="L10" s="144">
        <v>0</v>
      </c>
      <c r="M10" s="146">
        <v>0</v>
      </c>
      <c r="N10" s="123">
        <v>0</v>
      </c>
      <c r="O10" s="144">
        <v>0</v>
      </c>
      <c r="P10" s="146">
        <v>0</v>
      </c>
      <c r="Q10" s="123">
        <v>0</v>
      </c>
      <c r="R10" s="144">
        <v>0</v>
      </c>
      <c r="S10" s="146">
        <v>0</v>
      </c>
      <c r="T10" s="123">
        <v>0</v>
      </c>
      <c r="U10" s="144">
        <v>0</v>
      </c>
      <c r="V10" s="146">
        <v>0</v>
      </c>
      <c r="W10" s="123">
        <v>0</v>
      </c>
      <c r="X10" s="144">
        <v>0</v>
      </c>
      <c r="Y10" s="146">
        <v>0</v>
      </c>
      <c r="Z10" s="123">
        <v>0</v>
      </c>
      <c r="AA10" s="144">
        <v>0</v>
      </c>
      <c r="AB10" s="146">
        <v>0</v>
      </c>
      <c r="AC10" s="123">
        <v>23038.738846</v>
      </c>
      <c r="AD10" s="144">
        <v>22166.197073160005</v>
      </c>
      <c r="AE10" s="146">
        <v>20311.1104386</v>
      </c>
      <c r="AF10" s="123">
        <v>0</v>
      </c>
      <c r="AG10" s="144">
        <v>0</v>
      </c>
      <c r="AH10" s="146">
        <v>0</v>
      </c>
      <c r="AI10" s="123">
        <v>0</v>
      </c>
      <c r="AJ10" s="144">
        <v>0</v>
      </c>
      <c r="AK10" s="146">
        <v>0</v>
      </c>
      <c r="AL10" s="121">
        <v>23220.606858</v>
      </c>
      <c r="AM10" s="144">
        <v>22166.197073160005</v>
      </c>
      <c r="AN10" s="146">
        <v>20311.1104386</v>
      </c>
    </row>
    <row r="11" spans="1:40" ht="25.5" customHeight="1">
      <c r="A11" s="7" t="s">
        <v>29</v>
      </c>
      <c r="B11" s="123">
        <v>0</v>
      </c>
      <c r="C11" s="144">
        <v>0</v>
      </c>
      <c r="D11" s="146">
        <v>0</v>
      </c>
      <c r="E11" s="123">
        <v>0</v>
      </c>
      <c r="F11" s="144">
        <v>0</v>
      </c>
      <c r="G11" s="146">
        <v>0</v>
      </c>
      <c r="H11" s="123">
        <v>0</v>
      </c>
      <c r="I11" s="144">
        <v>0</v>
      </c>
      <c r="J11" s="146">
        <v>0</v>
      </c>
      <c r="K11" s="123">
        <v>9279.31646</v>
      </c>
      <c r="L11" s="144">
        <v>8058.936682290001</v>
      </c>
      <c r="M11" s="146">
        <v>7416.13125781</v>
      </c>
      <c r="N11" s="123">
        <v>0</v>
      </c>
      <c r="O11" s="144">
        <v>0</v>
      </c>
      <c r="P11" s="146">
        <v>0</v>
      </c>
      <c r="Q11" s="123">
        <v>0</v>
      </c>
      <c r="R11" s="144">
        <v>0</v>
      </c>
      <c r="S11" s="146">
        <v>0</v>
      </c>
      <c r="T11" s="123">
        <v>0</v>
      </c>
      <c r="U11" s="144">
        <v>0</v>
      </c>
      <c r="V11" s="146">
        <v>0</v>
      </c>
      <c r="W11" s="123">
        <v>0</v>
      </c>
      <c r="X11" s="144">
        <v>0</v>
      </c>
      <c r="Y11" s="146">
        <v>0</v>
      </c>
      <c r="Z11" s="123">
        <v>0</v>
      </c>
      <c r="AA11" s="144">
        <v>0</v>
      </c>
      <c r="AB11" s="146">
        <v>0</v>
      </c>
      <c r="AC11" s="123">
        <v>0</v>
      </c>
      <c r="AD11" s="144">
        <v>0</v>
      </c>
      <c r="AE11" s="146">
        <v>0</v>
      </c>
      <c r="AF11" s="123">
        <v>0</v>
      </c>
      <c r="AG11" s="144">
        <v>0</v>
      </c>
      <c r="AH11" s="146">
        <v>0</v>
      </c>
      <c r="AI11" s="123">
        <v>0</v>
      </c>
      <c r="AJ11" s="144">
        <v>0</v>
      </c>
      <c r="AK11" s="146">
        <v>0</v>
      </c>
      <c r="AL11" s="121">
        <v>9279.31646</v>
      </c>
      <c r="AM11" s="144">
        <v>8058.936682290001</v>
      </c>
      <c r="AN11" s="146">
        <v>7416.13125781</v>
      </c>
    </row>
    <row r="12" spans="1:40" ht="25.5" customHeight="1">
      <c r="A12" s="7" t="s">
        <v>28</v>
      </c>
      <c r="B12" s="123">
        <v>2265.04330946</v>
      </c>
      <c r="C12" s="144">
        <v>2022.4710498600002</v>
      </c>
      <c r="D12" s="146">
        <v>1944.63058346</v>
      </c>
      <c r="E12" s="123">
        <v>0</v>
      </c>
      <c r="F12" s="144">
        <v>0</v>
      </c>
      <c r="G12" s="146">
        <v>0</v>
      </c>
      <c r="H12" s="123">
        <v>0</v>
      </c>
      <c r="I12" s="144">
        <v>0</v>
      </c>
      <c r="J12" s="146">
        <v>0</v>
      </c>
      <c r="K12" s="123">
        <v>0</v>
      </c>
      <c r="L12" s="144">
        <v>0</v>
      </c>
      <c r="M12" s="146">
        <v>0</v>
      </c>
      <c r="N12" s="123">
        <v>0</v>
      </c>
      <c r="O12" s="144">
        <v>0</v>
      </c>
      <c r="P12" s="146">
        <v>0</v>
      </c>
      <c r="Q12" s="123">
        <v>0</v>
      </c>
      <c r="R12" s="144">
        <v>0</v>
      </c>
      <c r="S12" s="146">
        <v>0</v>
      </c>
      <c r="T12" s="123">
        <v>9846.717451</v>
      </c>
      <c r="U12" s="144">
        <v>9115.49986813</v>
      </c>
      <c r="V12" s="146">
        <v>8257.74417111</v>
      </c>
      <c r="W12" s="123">
        <v>0</v>
      </c>
      <c r="X12" s="144">
        <v>0</v>
      </c>
      <c r="Y12" s="146">
        <v>0</v>
      </c>
      <c r="Z12" s="123">
        <v>769.383313</v>
      </c>
      <c r="AA12" s="144">
        <v>638.0343839399999</v>
      </c>
      <c r="AB12" s="146">
        <v>583.6723591</v>
      </c>
      <c r="AC12" s="123">
        <v>0</v>
      </c>
      <c r="AD12" s="144">
        <v>0</v>
      </c>
      <c r="AE12" s="146">
        <v>0</v>
      </c>
      <c r="AF12" s="123">
        <v>200.88044044999998</v>
      </c>
      <c r="AG12" s="144">
        <v>182.51528612</v>
      </c>
      <c r="AH12" s="146">
        <v>164.05672400999998</v>
      </c>
      <c r="AI12" s="123">
        <v>0</v>
      </c>
      <c r="AJ12" s="144">
        <v>0</v>
      </c>
      <c r="AK12" s="146">
        <v>0</v>
      </c>
      <c r="AL12" s="121">
        <v>13082.02451391</v>
      </c>
      <c r="AM12" s="144">
        <v>11958.520588050003</v>
      </c>
      <c r="AN12" s="146">
        <v>10950.10383768</v>
      </c>
    </row>
    <row r="13" spans="1:40" ht="25.5" customHeight="1">
      <c r="A13" s="7" t="s">
        <v>27</v>
      </c>
      <c r="B13" s="123">
        <v>3888.117848</v>
      </c>
      <c r="C13" s="144">
        <v>3782.34266081</v>
      </c>
      <c r="D13" s="146">
        <v>1649.93911026</v>
      </c>
      <c r="E13" s="123">
        <v>0</v>
      </c>
      <c r="F13" s="144">
        <v>0</v>
      </c>
      <c r="G13" s="146">
        <v>0</v>
      </c>
      <c r="H13" s="123">
        <v>0</v>
      </c>
      <c r="I13" s="144">
        <v>0</v>
      </c>
      <c r="J13" s="146">
        <v>0</v>
      </c>
      <c r="K13" s="123">
        <v>0</v>
      </c>
      <c r="L13" s="144">
        <v>0</v>
      </c>
      <c r="M13" s="146">
        <v>0</v>
      </c>
      <c r="N13" s="123">
        <v>0</v>
      </c>
      <c r="O13" s="144">
        <v>0</v>
      </c>
      <c r="P13" s="146">
        <v>0</v>
      </c>
      <c r="Q13" s="123">
        <v>0</v>
      </c>
      <c r="R13" s="144">
        <v>0</v>
      </c>
      <c r="S13" s="146">
        <v>0</v>
      </c>
      <c r="T13" s="123">
        <v>2408.901791</v>
      </c>
      <c r="U13" s="144">
        <v>2065.39594782</v>
      </c>
      <c r="V13" s="146">
        <v>1858.68970951</v>
      </c>
      <c r="W13" s="123">
        <v>0</v>
      </c>
      <c r="X13" s="144">
        <v>0</v>
      </c>
      <c r="Y13" s="146">
        <v>0</v>
      </c>
      <c r="Z13" s="123">
        <v>0</v>
      </c>
      <c r="AA13" s="144">
        <v>0</v>
      </c>
      <c r="AB13" s="146">
        <v>0</v>
      </c>
      <c r="AC13" s="123">
        <v>0</v>
      </c>
      <c r="AD13" s="144">
        <v>0</v>
      </c>
      <c r="AE13" s="146">
        <v>0</v>
      </c>
      <c r="AF13" s="123">
        <v>208.54318097</v>
      </c>
      <c r="AG13" s="144">
        <v>181.22443355000001</v>
      </c>
      <c r="AH13" s="146">
        <v>157.00086434</v>
      </c>
      <c r="AI13" s="123">
        <v>0</v>
      </c>
      <c r="AJ13" s="144">
        <v>0</v>
      </c>
      <c r="AK13" s="146">
        <v>0</v>
      </c>
      <c r="AL13" s="121">
        <v>6505.56281997</v>
      </c>
      <c r="AM13" s="144">
        <v>6028.96304218</v>
      </c>
      <c r="AN13" s="146">
        <v>3665.62968411</v>
      </c>
    </row>
    <row r="14" spans="1:40" ht="25.5" customHeight="1">
      <c r="A14" s="7" t="s">
        <v>26</v>
      </c>
      <c r="B14" s="123">
        <v>235.341871</v>
      </c>
      <c r="C14" s="144">
        <v>225.339837</v>
      </c>
      <c r="D14" s="146">
        <v>167.339837</v>
      </c>
      <c r="E14" s="123">
        <v>0</v>
      </c>
      <c r="F14" s="144">
        <v>0</v>
      </c>
      <c r="G14" s="146">
        <v>0</v>
      </c>
      <c r="H14" s="123">
        <v>0</v>
      </c>
      <c r="I14" s="144">
        <v>0</v>
      </c>
      <c r="J14" s="146">
        <v>0</v>
      </c>
      <c r="K14" s="123">
        <v>0</v>
      </c>
      <c r="L14" s="144">
        <v>0</v>
      </c>
      <c r="M14" s="146">
        <v>0</v>
      </c>
      <c r="N14" s="123">
        <v>0</v>
      </c>
      <c r="O14" s="144">
        <v>0</v>
      </c>
      <c r="P14" s="146">
        <v>0</v>
      </c>
      <c r="Q14" s="123">
        <v>0</v>
      </c>
      <c r="R14" s="144">
        <v>0</v>
      </c>
      <c r="S14" s="146">
        <v>0</v>
      </c>
      <c r="T14" s="123">
        <v>0</v>
      </c>
      <c r="U14" s="144">
        <v>0</v>
      </c>
      <c r="V14" s="146">
        <v>0</v>
      </c>
      <c r="W14" s="123">
        <v>0</v>
      </c>
      <c r="X14" s="144">
        <v>0</v>
      </c>
      <c r="Y14" s="146">
        <v>0</v>
      </c>
      <c r="Z14" s="123">
        <v>0</v>
      </c>
      <c r="AA14" s="144">
        <v>0</v>
      </c>
      <c r="AB14" s="146">
        <v>0</v>
      </c>
      <c r="AC14" s="123">
        <v>0</v>
      </c>
      <c r="AD14" s="144">
        <v>0</v>
      </c>
      <c r="AE14" s="146">
        <v>0</v>
      </c>
      <c r="AF14" s="123">
        <v>1823.54157101</v>
      </c>
      <c r="AG14" s="144">
        <v>1202.35642195</v>
      </c>
      <c r="AH14" s="146">
        <v>706.7064080399998</v>
      </c>
      <c r="AI14" s="123">
        <v>0</v>
      </c>
      <c r="AJ14" s="144">
        <v>0</v>
      </c>
      <c r="AK14" s="146">
        <v>0</v>
      </c>
      <c r="AL14" s="121">
        <v>2058.88344201</v>
      </c>
      <c r="AM14" s="144">
        <v>1427.69625895</v>
      </c>
      <c r="AN14" s="146">
        <v>874.0462450399998</v>
      </c>
    </row>
    <row r="15" spans="1:40" ht="39" customHeight="1">
      <c r="A15" s="7" t="s">
        <v>25</v>
      </c>
      <c r="B15" s="123">
        <v>0</v>
      </c>
      <c r="C15" s="144">
        <v>0</v>
      </c>
      <c r="D15" s="146">
        <v>0</v>
      </c>
      <c r="E15" s="123">
        <v>63.569689790000005</v>
      </c>
      <c r="F15" s="144">
        <v>14.83568837</v>
      </c>
      <c r="G15" s="146">
        <v>11.54267016</v>
      </c>
      <c r="H15" s="123">
        <v>0</v>
      </c>
      <c r="I15" s="144">
        <v>0</v>
      </c>
      <c r="J15" s="146">
        <v>0</v>
      </c>
      <c r="K15" s="123">
        <v>0</v>
      </c>
      <c r="L15" s="144">
        <v>0</v>
      </c>
      <c r="M15" s="146">
        <v>0</v>
      </c>
      <c r="N15" s="123">
        <v>0</v>
      </c>
      <c r="O15" s="144">
        <v>0</v>
      </c>
      <c r="P15" s="146">
        <v>0</v>
      </c>
      <c r="Q15" s="123">
        <v>0</v>
      </c>
      <c r="R15" s="144">
        <v>0</v>
      </c>
      <c r="S15" s="146">
        <v>0</v>
      </c>
      <c r="T15" s="123">
        <v>0</v>
      </c>
      <c r="U15" s="144">
        <v>0</v>
      </c>
      <c r="V15" s="146">
        <v>0</v>
      </c>
      <c r="W15" s="123">
        <v>0</v>
      </c>
      <c r="X15" s="144">
        <v>0</v>
      </c>
      <c r="Y15" s="146">
        <v>0</v>
      </c>
      <c r="Z15" s="123">
        <v>0</v>
      </c>
      <c r="AA15" s="144">
        <v>0</v>
      </c>
      <c r="AB15" s="146">
        <v>0</v>
      </c>
      <c r="AC15" s="123">
        <v>0</v>
      </c>
      <c r="AD15" s="144">
        <v>0</v>
      </c>
      <c r="AE15" s="146">
        <v>0</v>
      </c>
      <c r="AF15" s="123">
        <v>0</v>
      </c>
      <c r="AG15" s="144">
        <v>0</v>
      </c>
      <c r="AH15" s="146">
        <v>0</v>
      </c>
      <c r="AI15" s="123">
        <v>0</v>
      </c>
      <c r="AJ15" s="144">
        <v>0</v>
      </c>
      <c r="AK15" s="146">
        <v>0</v>
      </c>
      <c r="AL15" s="121">
        <v>63.569689790000005</v>
      </c>
      <c r="AM15" s="144">
        <v>14.83568837</v>
      </c>
      <c r="AN15" s="146">
        <v>11.54267016</v>
      </c>
    </row>
    <row r="16" spans="1:40" ht="25.5" customHeight="1">
      <c r="A16" s="7" t="s">
        <v>24</v>
      </c>
      <c r="B16" s="123">
        <v>3187.428116</v>
      </c>
      <c r="C16" s="144">
        <v>1540.9717794399996</v>
      </c>
      <c r="D16" s="146">
        <v>1307.91480094</v>
      </c>
      <c r="E16" s="123">
        <v>5921.020464719999</v>
      </c>
      <c r="F16" s="144">
        <v>4151.55208593</v>
      </c>
      <c r="G16" s="146">
        <v>2273.4124102100013</v>
      </c>
      <c r="H16" s="123">
        <v>0</v>
      </c>
      <c r="I16" s="144">
        <v>0</v>
      </c>
      <c r="J16" s="146">
        <v>0</v>
      </c>
      <c r="K16" s="123">
        <v>0</v>
      </c>
      <c r="L16" s="144">
        <v>0</v>
      </c>
      <c r="M16" s="146">
        <v>0</v>
      </c>
      <c r="N16" s="123">
        <v>0</v>
      </c>
      <c r="O16" s="144">
        <v>0</v>
      </c>
      <c r="P16" s="146">
        <v>0</v>
      </c>
      <c r="Q16" s="123">
        <v>0</v>
      </c>
      <c r="R16" s="144">
        <v>0</v>
      </c>
      <c r="S16" s="146">
        <v>0</v>
      </c>
      <c r="T16" s="123">
        <v>0</v>
      </c>
      <c r="U16" s="144">
        <v>0</v>
      </c>
      <c r="V16" s="146">
        <v>0</v>
      </c>
      <c r="W16" s="123">
        <v>0</v>
      </c>
      <c r="X16" s="144">
        <v>0</v>
      </c>
      <c r="Y16" s="146">
        <v>0</v>
      </c>
      <c r="Z16" s="123">
        <v>0</v>
      </c>
      <c r="AA16" s="144">
        <v>0</v>
      </c>
      <c r="AB16" s="146">
        <v>0</v>
      </c>
      <c r="AC16" s="123">
        <v>0</v>
      </c>
      <c r="AD16" s="144">
        <v>0</v>
      </c>
      <c r="AE16" s="146">
        <v>0</v>
      </c>
      <c r="AF16" s="123">
        <v>0</v>
      </c>
      <c r="AG16" s="144">
        <v>0</v>
      </c>
      <c r="AH16" s="146">
        <v>0</v>
      </c>
      <c r="AI16" s="123">
        <v>0</v>
      </c>
      <c r="AJ16" s="144">
        <v>0</v>
      </c>
      <c r="AK16" s="146">
        <v>0</v>
      </c>
      <c r="AL16" s="121">
        <v>9108.44858072</v>
      </c>
      <c r="AM16" s="144">
        <v>5692.52386537</v>
      </c>
      <c r="AN16" s="146">
        <v>3581.3272111500014</v>
      </c>
    </row>
    <row r="17" spans="1:40" ht="25.5" customHeight="1">
      <c r="A17" s="7" t="s">
        <v>23</v>
      </c>
      <c r="B17" s="123">
        <v>0</v>
      </c>
      <c r="C17" s="144">
        <v>0</v>
      </c>
      <c r="D17" s="146">
        <v>0</v>
      </c>
      <c r="E17" s="123">
        <v>462.23072994000006</v>
      </c>
      <c r="F17" s="144">
        <v>78.49378254000001</v>
      </c>
      <c r="G17" s="146">
        <v>56.30742867</v>
      </c>
      <c r="H17" s="123">
        <v>0</v>
      </c>
      <c r="I17" s="144">
        <v>0</v>
      </c>
      <c r="J17" s="146">
        <v>0</v>
      </c>
      <c r="K17" s="123">
        <v>0</v>
      </c>
      <c r="L17" s="144">
        <v>0</v>
      </c>
      <c r="M17" s="146">
        <v>0</v>
      </c>
      <c r="N17" s="123">
        <v>0</v>
      </c>
      <c r="O17" s="144">
        <v>0</v>
      </c>
      <c r="P17" s="146">
        <v>0</v>
      </c>
      <c r="Q17" s="123">
        <v>0</v>
      </c>
      <c r="R17" s="144">
        <v>0</v>
      </c>
      <c r="S17" s="146">
        <v>0</v>
      </c>
      <c r="T17" s="123">
        <v>0</v>
      </c>
      <c r="U17" s="144">
        <v>0</v>
      </c>
      <c r="V17" s="146">
        <v>0</v>
      </c>
      <c r="W17" s="123">
        <v>0</v>
      </c>
      <c r="X17" s="144">
        <v>0</v>
      </c>
      <c r="Y17" s="146">
        <v>0</v>
      </c>
      <c r="Z17" s="123">
        <v>0</v>
      </c>
      <c r="AA17" s="144">
        <v>0</v>
      </c>
      <c r="AB17" s="146">
        <v>0</v>
      </c>
      <c r="AC17" s="123">
        <v>0</v>
      </c>
      <c r="AD17" s="144">
        <v>0</v>
      </c>
      <c r="AE17" s="146">
        <v>0</v>
      </c>
      <c r="AF17" s="123">
        <v>0</v>
      </c>
      <c r="AG17" s="144">
        <v>0</v>
      </c>
      <c r="AH17" s="146">
        <v>0</v>
      </c>
      <c r="AI17" s="123">
        <v>0</v>
      </c>
      <c r="AJ17" s="144">
        <v>0</v>
      </c>
      <c r="AK17" s="146">
        <v>0</v>
      </c>
      <c r="AL17" s="121">
        <v>462.23072994000006</v>
      </c>
      <c r="AM17" s="144">
        <v>78.49378254000001</v>
      </c>
      <c r="AN17" s="146">
        <v>56.30742867</v>
      </c>
    </row>
    <row r="18" spans="1:40" ht="25.5" customHeight="1">
      <c r="A18" s="7" t="s">
        <v>22</v>
      </c>
      <c r="B18" s="123">
        <v>9561.867390989999</v>
      </c>
      <c r="C18" s="144">
        <v>8039.690459389999</v>
      </c>
      <c r="D18" s="146">
        <v>5110.11155528</v>
      </c>
      <c r="E18" s="123">
        <v>0</v>
      </c>
      <c r="F18" s="144">
        <v>0</v>
      </c>
      <c r="G18" s="146">
        <v>0</v>
      </c>
      <c r="H18" s="123">
        <v>0</v>
      </c>
      <c r="I18" s="144">
        <v>0</v>
      </c>
      <c r="J18" s="146">
        <v>0</v>
      </c>
      <c r="K18" s="123">
        <v>0</v>
      </c>
      <c r="L18" s="144">
        <v>0</v>
      </c>
      <c r="M18" s="146">
        <v>0</v>
      </c>
      <c r="N18" s="123">
        <v>0</v>
      </c>
      <c r="O18" s="144">
        <v>0</v>
      </c>
      <c r="P18" s="146">
        <v>0</v>
      </c>
      <c r="Q18" s="123">
        <v>0</v>
      </c>
      <c r="R18" s="144">
        <v>0</v>
      </c>
      <c r="S18" s="146">
        <v>0</v>
      </c>
      <c r="T18" s="123">
        <v>0</v>
      </c>
      <c r="U18" s="144">
        <v>0</v>
      </c>
      <c r="V18" s="146">
        <v>0</v>
      </c>
      <c r="W18" s="123">
        <v>0</v>
      </c>
      <c r="X18" s="144">
        <v>0</v>
      </c>
      <c r="Y18" s="146">
        <v>0</v>
      </c>
      <c r="Z18" s="123">
        <v>5060.856176</v>
      </c>
      <c r="AA18" s="144">
        <v>3684.700488460001</v>
      </c>
      <c r="AB18" s="146">
        <v>2080.2864099900003</v>
      </c>
      <c r="AC18" s="123">
        <v>0</v>
      </c>
      <c r="AD18" s="144">
        <v>0</v>
      </c>
      <c r="AE18" s="146">
        <v>0</v>
      </c>
      <c r="AF18" s="123">
        <v>0</v>
      </c>
      <c r="AG18" s="144">
        <v>0</v>
      </c>
      <c r="AH18" s="146">
        <v>0</v>
      </c>
      <c r="AI18" s="123">
        <v>0</v>
      </c>
      <c r="AJ18" s="144">
        <v>0</v>
      </c>
      <c r="AK18" s="146">
        <v>0</v>
      </c>
      <c r="AL18" s="121">
        <v>14622.72356699</v>
      </c>
      <c r="AM18" s="144">
        <v>11724.39094785</v>
      </c>
      <c r="AN18" s="146">
        <v>7190.397965270001</v>
      </c>
    </row>
    <row r="19" spans="1:40" ht="25.5" customHeight="1">
      <c r="A19" s="7" t="s">
        <v>21</v>
      </c>
      <c r="B19" s="123">
        <v>1181.132816</v>
      </c>
      <c r="C19" s="144">
        <v>845.0663604199999</v>
      </c>
      <c r="D19" s="146">
        <v>7.8569923</v>
      </c>
      <c r="E19" s="123">
        <v>0</v>
      </c>
      <c r="F19" s="144">
        <v>0</v>
      </c>
      <c r="G19" s="146">
        <v>0</v>
      </c>
      <c r="H19" s="123">
        <v>0</v>
      </c>
      <c r="I19" s="144">
        <v>0</v>
      </c>
      <c r="J19" s="146">
        <v>0</v>
      </c>
      <c r="K19" s="123">
        <v>0</v>
      </c>
      <c r="L19" s="144">
        <v>0</v>
      </c>
      <c r="M19" s="146">
        <v>0</v>
      </c>
      <c r="N19" s="123">
        <v>0</v>
      </c>
      <c r="O19" s="144">
        <v>0</v>
      </c>
      <c r="P19" s="146">
        <v>0</v>
      </c>
      <c r="Q19" s="123">
        <v>0</v>
      </c>
      <c r="R19" s="144">
        <v>0</v>
      </c>
      <c r="S19" s="146">
        <v>0</v>
      </c>
      <c r="T19" s="123">
        <v>0</v>
      </c>
      <c r="U19" s="144">
        <v>0</v>
      </c>
      <c r="V19" s="146">
        <v>0</v>
      </c>
      <c r="W19" s="123">
        <v>0</v>
      </c>
      <c r="X19" s="144">
        <v>0</v>
      </c>
      <c r="Y19" s="146">
        <v>0</v>
      </c>
      <c r="Z19" s="123">
        <v>4181.29701719</v>
      </c>
      <c r="AA19" s="144">
        <v>2557.9169689</v>
      </c>
      <c r="AB19" s="146">
        <v>1319.1518137400003</v>
      </c>
      <c r="AC19" s="123">
        <v>0</v>
      </c>
      <c r="AD19" s="144">
        <v>0</v>
      </c>
      <c r="AE19" s="146">
        <v>0</v>
      </c>
      <c r="AF19" s="123">
        <v>0</v>
      </c>
      <c r="AG19" s="144">
        <v>0</v>
      </c>
      <c r="AH19" s="146">
        <v>0</v>
      </c>
      <c r="AI19" s="123">
        <v>0</v>
      </c>
      <c r="AJ19" s="144">
        <v>0</v>
      </c>
      <c r="AK19" s="146">
        <v>0</v>
      </c>
      <c r="AL19" s="121">
        <v>5362.42983319</v>
      </c>
      <c r="AM19" s="144">
        <v>3402.9833293200004</v>
      </c>
      <c r="AN19" s="146">
        <v>1327.0088060400003</v>
      </c>
    </row>
    <row r="20" spans="1:40" ht="25.5" customHeight="1">
      <c r="A20" s="7" t="s">
        <v>20</v>
      </c>
      <c r="B20" s="123">
        <v>1184.111731</v>
      </c>
      <c r="C20" s="144">
        <v>653.18615381</v>
      </c>
      <c r="D20" s="146">
        <v>417.24204216</v>
      </c>
      <c r="E20" s="123">
        <v>487.516033</v>
      </c>
      <c r="F20" s="144">
        <v>323.06747785000005</v>
      </c>
      <c r="G20" s="146">
        <v>106.10681054999998</v>
      </c>
      <c r="H20" s="123">
        <v>0</v>
      </c>
      <c r="I20" s="144">
        <v>0</v>
      </c>
      <c r="J20" s="146">
        <v>0</v>
      </c>
      <c r="K20" s="123">
        <v>0</v>
      </c>
      <c r="L20" s="144">
        <v>0</v>
      </c>
      <c r="M20" s="146">
        <v>0</v>
      </c>
      <c r="N20" s="123">
        <v>0</v>
      </c>
      <c r="O20" s="144">
        <v>0</v>
      </c>
      <c r="P20" s="146">
        <v>0</v>
      </c>
      <c r="Q20" s="123">
        <v>0</v>
      </c>
      <c r="R20" s="144">
        <v>0</v>
      </c>
      <c r="S20" s="146">
        <v>0</v>
      </c>
      <c r="T20" s="123">
        <v>0</v>
      </c>
      <c r="U20" s="144">
        <v>0</v>
      </c>
      <c r="V20" s="146">
        <v>0</v>
      </c>
      <c r="W20" s="123">
        <v>0</v>
      </c>
      <c r="X20" s="144">
        <v>0</v>
      </c>
      <c r="Y20" s="146">
        <v>0</v>
      </c>
      <c r="Z20" s="123">
        <v>0</v>
      </c>
      <c r="AA20" s="144">
        <v>0</v>
      </c>
      <c r="AB20" s="146">
        <v>0</v>
      </c>
      <c r="AC20" s="123">
        <v>0</v>
      </c>
      <c r="AD20" s="144">
        <v>0</v>
      </c>
      <c r="AE20" s="146">
        <v>0</v>
      </c>
      <c r="AF20" s="123">
        <v>0</v>
      </c>
      <c r="AG20" s="144">
        <v>0</v>
      </c>
      <c r="AH20" s="146">
        <v>0</v>
      </c>
      <c r="AI20" s="123">
        <v>0</v>
      </c>
      <c r="AJ20" s="144">
        <v>0</v>
      </c>
      <c r="AK20" s="146">
        <v>0</v>
      </c>
      <c r="AL20" s="121">
        <v>1671.627764</v>
      </c>
      <c r="AM20" s="144">
        <v>976.25363166</v>
      </c>
      <c r="AN20" s="146">
        <v>523.34885271</v>
      </c>
    </row>
    <row r="21" spans="1:40" ht="39" customHeight="1">
      <c r="A21" s="7" t="s">
        <v>19</v>
      </c>
      <c r="B21" s="123">
        <v>0</v>
      </c>
      <c r="C21" s="144">
        <v>0</v>
      </c>
      <c r="D21" s="146">
        <v>0</v>
      </c>
      <c r="E21" s="123">
        <v>246.612481</v>
      </c>
      <c r="F21" s="144">
        <v>195.19413479000002</v>
      </c>
      <c r="G21" s="146">
        <v>151.26742087999997</v>
      </c>
      <c r="H21" s="123">
        <v>0</v>
      </c>
      <c r="I21" s="144">
        <v>0</v>
      </c>
      <c r="J21" s="146">
        <v>0</v>
      </c>
      <c r="K21" s="123">
        <v>0</v>
      </c>
      <c r="L21" s="144">
        <v>0</v>
      </c>
      <c r="M21" s="146">
        <v>0</v>
      </c>
      <c r="N21" s="123">
        <v>0</v>
      </c>
      <c r="O21" s="144">
        <v>0</v>
      </c>
      <c r="P21" s="146">
        <v>0</v>
      </c>
      <c r="Q21" s="123">
        <v>0</v>
      </c>
      <c r="R21" s="144">
        <v>0</v>
      </c>
      <c r="S21" s="146">
        <v>0</v>
      </c>
      <c r="T21" s="123">
        <v>0</v>
      </c>
      <c r="U21" s="144">
        <v>0</v>
      </c>
      <c r="V21" s="146">
        <v>0</v>
      </c>
      <c r="W21" s="123">
        <v>0</v>
      </c>
      <c r="X21" s="144">
        <v>0</v>
      </c>
      <c r="Y21" s="146">
        <v>0</v>
      </c>
      <c r="Z21" s="123">
        <v>0</v>
      </c>
      <c r="AA21" s="144">
        <v>0</v>
      </c>
      <c r="AB21" s="146">
        <v>0</v>
      </c>
      <c r="AC21" s="123">
        <v>0</v>
      </c>
      <c r="AD21" s="144">
        <v>0</v>
      </c>
      <c r="AE21" s="146">
        <v>0</v>
      </c>
      <c r="AF21" s="123">
        <v>0</v>
      </c>
      <c r="AG21" s="144">
        <v>0</v>
      </c>
      <c r="AH21" s="146">
        <v>0</v>
      </c>
      <c r="AI21" s="123">
        <v>0</v>
      </c>
      <c r="AJ21" s="144">
        <v>0</v>
      </c>
      <c r="AK21" s="146">
        <v>0</v>
      </c>
      <c r="AL21" s="121">
        <v>246.612481</v>
      </c>
      <c r="AM21" s="144">
        <v>195.19413479000002</v>
      </c>
      <c r="AN21" s="146">
        <v>151.26742087999997</v>
      </c>
    </row>
    <row r="22" spans="1:40" ht="25.5" customHeight="1">
      <c r="A22" s="7" t="s">
        <v>18</v>
      </c>
      <c r="B22" s="123">
        <v>320.194078</v>
      </c>
      <c r="C22" s="144">
        <v>252.04757713</v>
      </c>
      <c r="D22" s="146">
        <v>239.45938922</v>
      </c>
      <c r="E22" s="123">
        <v>382.628506</v>
      </c>
      <c r="F22" s="144">
        <v>267.4858346799999</v>
      </c>
      <c r="G22" s="146">
        <v>242.26890786999996</v>
      </c>
      <c r="H22" s="123">
        <v>701.967446</v>
      </c>
      <c r="I22" s="144">
        <v>446.88808141999993</v>
      </c>
      <c r="J22" s="146">
        <v>314.82663282</v>
      </c>
      <c r="K22" s="123">
        <v>0</v>
      </c>
      <c r="L22" s="144">
        <v>0</v>
      </c>
      <c r="M22" s="146">
        <v>0</v>
      </c>
      <c r="N22" s="123">
        <v>0</v>
      </c>
      <c r="O22" s="144">
        <v>0</v>
      </c>
      <c r="P22" s="146">
        <v>0</v>
      </c>
      <c r="Q22" s="123">
        <v>4058.13581</v>
      </c>
      <c r="R22" s="144">
        <v>2303.7248648100003</v>
      </c>
      <c r="S22" s="146">
        <v>1410.6804334600001</v>
      </c>
      <c r="T22" s="123">
        <v>0</v>
      </c>
      <c r="U22" s="144">
        <v>0</v>
      </c>
      <c r="V22" s="146">
        <v>0</v>
      </c>
      <c r="W22" s="123">
        <v>147.52924</v>
      </c>
      <c r="X22" s="144">
        <v>123.61046415000001</v>
      </c>
      <c r="Y22" s="146">
        <v>89.63512536999998</v>
      </c>
      <c r="Z22" s="123">
        <v>20.612109</v>
      </c>
      <c r="AA22" s="144">
        <v>10.35079864</v>
      </c>
      <c r="AB22" s="146">
        <v>7.175991450000001</v>
      </c>
      <c r="AC22" s="123">
        <v>140.030475</v>
      </c>
      <c r="AD22" s="144">
        <v>126.09271908</v>
      </c>
      <c r="AE22" s="146">
        <v>69.73860604000001</v>
      </c>
      <c r="AF22" s="123">
        <v>0</v>
      </c>
      <c r="AG22" s="144">
        <v>0</v>
      </c>
      <c r="AH22" s="146">
        <v>0</v>
      </c>
      <c r="AI22" s="123">
        <v>267.310796</v>
      </c>
      <c r="AJ22" s="144">
        <v>241.90814057999998</v>
      </c>
      <c r="AK22" s="146">
        <v>97.25552694999999</v>
      </c>
      <c r="AL22" s="121">
        <v>6038.40846</v>
      </c>
      <c r="AM22" s="144">
        <v>3772.10848049</v>
      </c>
      <c r="AN22" s="146">
        <v>2471.040613179999</v>
      </c>
    </row>
    <row r="23" spans="1:40" ht="37.5">
      <c r="A23" s="7" t="s">
        <v>17</v>
      </c>
      <c r="B23" s="123">
        <v>162.225945</v>
      </c>
      <c r="C23" s="144">
        <v>125.90444634</v>
      </c>
      <c r="D23" s="146">
        <v>112.63163782000001</v>
      </c>
      <c r="E23" s="123">
        <v>5.551129</v>
      </c>
      <c r="F23" s="144">
        <v>1.6032060799999999</v>
      </c>
      <c r="G23" s="146">
        <v>1.45188315</v>
      </c>
      <c r="H23" s="123">
        <v>0</v>
      </c>
      <c r="I23" s="144">
        <v>0</v>
      </c>
      <c r="J23" s="146">
        <v>0</v>
      </c>
      <c r="K23" s="123">
        <v>0</v>
      </c>
      <c r="L23" s="144">
        <v>0</v>
      </c>
      <c r="M23" s="146">
        <v>0</v>
      </c>
      <c r="N23" s="123">
        <v>0</v>
      </c>
      <c r="O23" s="144">
        <v>0</v>
      </c>
      <c r="P23" s="146">
        <v>0</v>
      </c>
      <c r="Q23" s="123">
        <v>0</v>
      </c>
      <c r="R23" s="144">
        <v>0</v>
      </c>
      <c r="S23" s="146">
        <v>0</v>
      </c>
      <c r="T23" s="123">
        <v>0</v>
      </c>
      <c r="U23" s="144">
        <v>0</v>
      </c>
      <c r="V23" s="146">
        <v>0</v>
      </c>
      <c r="W23" s="123">
        <v>1854.5811981499999</v>
      </c>
      <c r="X23" s="144">
        <v>1105.9607871400003</v>
      </c>
      <c r="Y23" s="146">
        <v>434.5640940299999</v>
      </c>
      <c r="Z23" s="123">
        <v>0</v>
      </c>
      <c r="AA23" s="144">
        <v>0</v>
      </c>
      <c r="AB23" s="146">
        <v>0</v>
      </c>
      <c r="AC23" s="123">
        <v>0</v>
      </c>
      <c r="AD23" s="144">
        <v>0</v>
      </c>
      <c r="AE23" s="146">
        <v>0</v>
      </c>
      <c r="AF23" s="123">
        <v>261.42009867</v>
      </c>
      <c r="AG23" s="144">
        <v>220.45950672</v>
      </c>
      <c r="AH23" s="146">
        <v>176.31542822999998</v>
      </c>
      <c r="AI23" s="123">
        <v>0</v>
      </c>
      <c r="AJ23" s="144">
        <v>0</v>
      </c>
      <c r="AK23" s="146">
        <v>0</v>
      </c>
      <c r="AL23" s="121">
        <v>2283.7783708199995</v>
      </c>
      <c r="AM23" s="144">
        <v>1453.9279462800005</v>
      </c>
      <c r="AN23" s="146">
        <v>724.9630432299999</v>
      </c>
    </row>
    <row r="24" spans="1:40" ht="25.5" customHeight="1">
      <c r="A24" s="7" t="s">
        <v>16</v>
      </c>
      <c r="B24" s="123">
        <v>197.532656</v>
      </c>
      <c r="C24" s="144">
        <v>126.91865587999999</v>
      </c>
      <c r="D24" s="146">
        <v>18.07599145</v>
      </c>
      <c r="E24" s="123">
        <v>0</v>
      </c>
      <c r="F24" s="144">
        <v>0</v>
      </c>
      <c r="G24" s="146">
        <v>0</v>
      </c>
      <c r="H24" s="123">
        <v>0</v>
      </c>
      <c r="I24" s="144">
        <v>0</v>
      </c>
      <c r="J24" s="146">
        <v>0</v>
      </c>
      <c r="K24" s="123">
        <v>0</v>
      </c>
      <c r="L24" s="144">
        <v>0</v>
      </c>
      <c r="M24" s="146">
        <v>0</v>
      </c>
      <c r="N24" s="123">
        <v>0</v>
      </c>
      <c r="O24" s="144">
        <v>0</v>
      </c>
      <c r="P24" s="146">
        <v>0</v>
      </c>
      <c r="Q24" s="123">
        <v>0</v>
      </c>
      <c r="R24" s="144">
        <v>0</v>
      </c>
      <c r="S24" s="146">
        <v>0</v>
      </c>
      <c r="T24" s="123">
        <v>0</v>
      </c>
      <c r="U24" s="144">
        <v>0</v>
      </c>
      <c r="V24" s="146">
        <v>0</v>
      </c>
      <c r="W24" s="123">
        <v>0</v>
      </c>
      <c r="X24" s="144">
        <v>0</v>
      </c>
      <c r="Y24" s="146">
        <v>0</v>
      </c>
      <c r="Z24" s="123">
        <v>3154.8789811399997</v>
      </c>
      <c r="AA24" s="144">
        <v>1851.7342610599999</v>
      </c>
      <c r="AB24" s="146">
        <v>798.8657675400001</v>
      </c>
      <c r="AC24" s="123">
        <v>0</v>
      </c>
      <c r="AD24" s="144">
        <v>0</v>
      </c>
      <c r="AE24" s="146">
        <v>0</v>
      </c>
      <c r="AF24" s="123">
        <v>0</v>
      </c>
      <c r="AG24" s="144">
        <v>0</v>
      </c>
      <c r="AH24" s="146">
        <v>0</v>
      </c>
      <c r="AI24" s="123">
        <v>0</v>
      </c>
      <c r="AJ24" s="144">
        <v>0</v>
      </c>
      <c r="AK24" s="146">
        <v>0</v>
      </c>
      <c r="AL24" s="121">
        <v>3352.41163714</v>
      </c>
      <c r="AM24" s="144">
        <v>1978.65291694</v>
      </c>
      <c r="AN24" s="146">
        <v>816.9417589900002</v>
      </c>
    </row>
    <row r="25" spans="1:40" ht="25.5" customHeight="1">
      <c r="A25" s="7" t="s">
        <v>15</v>
      </c>
      <c r="B25" s="123">
        <v>10</v>
      </c>
      <c r="C25" s="144">
        <v>6.4819175</v>
      </c>
      <c r="D25" s="146">
        <v>0</v>
      </c>
      <c r="E25" s="123">
        <v>0</v>
      </c>
      <c r="F25" s="144">
        <v>0</v>
      </c>
      <c r="G25" s="146">
        <v>0</v>
      </c>
      <c r="H25" s="123">
        <v>1614.4674305600004</v>
      </c>
      <c r="I25" s="144">
        <v>975.5009318499998</v>
      </c>
      <c r="J25" s="146">
        <v>718.1285827100002</v>
      </c>
      <c r="K25" s="123">
        <v>0</v>
      </c>
      <c r="L25" s="144">
        <v>0</v>
      </c>
      <c r="M25" s="146">
        <v>0</v>
      </c>
      <c r="N25" s="123">
        <v>0</v>
      </c>
      <c r="O25" s="144">
        <v>0</v>
      </c>
      <c r="P25" s="146">
        <v>0</v>
      </c>
      <c r="Q25" s="123">
        <v>0</v>
      </c>
      <c r="R25" s="144">
        <v>0</v>
      </c>
      <c r="S25" s="146">
        <v>0</v>
      </c>
      <c r="T25" s="123">
        <v>0</v>
      </c>
      <c r="U25" s="144">
        <v>0</v>
      </c>
      <c r="V25" s="146">
        <v>0</v>
      </c>
      <c r="W25" s="123">
        <v>0</v>
      </c>
      <c r="X25" s="144">
        <v>0</v>
      </c>
      <c r="Y25" s="146">
        <v>0</v>
      </c>
      <c r="Z25" s="123">
        <v>0</v>
      </c>
      <c r="AA25" s="144">
        <v>0</v>
      </c>
      <c r="AB25" s="146">
        <v>0</v>
      </c>
      <c r="AC25" s="123">
        <v>0</v>
      </c>
      <c r="AD25" s="144">
        <v>0</v>
      </c>
      <c r="AE25" s="146">
        <v>0</v>
      </c>
      <c r="AF25" s="123">
        <v>0</v>
      </c>
      <c r="AG25" s="144">
        <v>0</v>
      </c>
      <c r="AH25" s="146">
        <v>0</v>
      </c>
      <c r="AI25" s="123">
        <v>0</v>
      </c>
      <c r="AJ25" s="144">
        <v>0</v>
      </c>
      <c r="AK25" s="146">
        <v>0</v>
      </c>
      <c r="AL25" s="121">
        <v>1624.4674305600004</v>
      </c>
      <c r="AM25" s="144">
        <v>981.9828493499998</v>
      </c>
      <c r="AN25" s="146">
        <v>718.1285827100002</v>
      </c>
    </row>
    <row r="26" spans="1:40" ht="39.75" customHeight="1">
      <c r="A26" s="7" t="s">
        <v>14</v>
      </c>
      <c r="B26" s="123">
        <v>0</v>
      </c>
      <c r="C26" s="144">
        <v>0</v>
      </c>
      <c r="D26" s="146">
        <v>0</v>
      </c>
      <c r="E26" s="123">
        <v>0</v>
      </c>
      <c r="F26" s="144">
        <v>0</v>
      </c>
      <c r="G26" s="146">
        <v>0</v>
      </c>
      <c r="H26" s="123">
        <v>0</v>
      </c>
      <c r="I26" s="144">
        <v>0</v>
      </c>
      <c r="J26" s="146">
        <v>0</v>
      </c>
      <c r="K26" s="123">
        <v>0</v>
      </c>
      <c r="L26" s="144">
        <v>0</v>
      </c>
      <c r="M26" s="146">
        <v>0</v>
      </c>
      <c r="N26" s="123">
        <v>0</v>
      </c>
      <c r="O26" s="144">
        <v>0</v>
      </c>
      <c r="P26" s="146">
        <v>0</v>
      </c>
      <c r="Q26" s="123">
        <v>0</v>
      </c>
      <c r="R26" s="144">
        <v>0</v>
      </c>
      <c r="S26" s="146">
        <v>0</v>
      </c>
      <c r="T26" s="123">
        <v>0</v>
      </c>
      <c r="U26" s="144">
        <v>0</v>
      </c>
      <c r="V26" s="146">
        <v>0</v>
      </c>
      <c r="W26" s="123">
        <v>0</v>
      </c>
      <c r="X26" s="144">
        <v>0</v>
      </c>
      <c r="Y26" s="146">
        <v>0</v>
      </c>
      <c r="Z26" s="123">
        <v>0</v>
      </c>
      <c r="AA26" s="144">
        <v>0</v>
      </c>
      <c r="AB26" s="146">
        <v>0</v>
      </c>
      <c r="AC26" s="123">
        <v>0</v>
      </c>
      <c r="AD26" s="144">
        <v>0</v>
      </c>
      <c r="AE26" s="146">
        <v>0</v>
      </c>
      <c r="AF26" s="123">
        <v>0</v>
      </c>
      <c r="AG26" s="144">
        <v>0</v>
      </c>
      <c r="AH26" s="146">
        <v>0</v>
      </c>
      <c r="AI26" s="123">
        <v>2161.1926477700003</v>
      </c>
      <c r="AJ26" s="144">
        <v>1983.5856802999995</v>
      </c>
      <c r="AK26" s="146">
        <v>1495.0743581799995</v>
      </c>
      <c r="AL26" s="121">
        <v>2161.1926477700003</v>
      </c>
      <c r="AM26" s="144">
        <v>1983.5856802999995</v>
      </c>
      <c r="AN26" s="146">
        <v>1495.0743581799995</v>
      </c>
    </row>
    <row r="27" spans="1:40" ht="25.5" customHeight="1">
      <c r="A27" s="7" t="s">
        <v>13</v>
      </c>
      <c r="B27" s="123">
        <v>157.88477</v>
      </c>
      <c r="C27" s="144">
        <v>154.03924656</v>
      </c>
      <c r="D27" s="146">
        <v>0</v>
      </c>
      <c r="E27" s="123">
        <v>0</v>
      </c>
      <c r="F27" s="144">
        <v>0</v>
      </c>
      <c r="G27" s="146">
        <v>0</v>
      </c>
      <c r="H27" s="123">
        <v>0</v>
      </c>
      <c r="I27" s="144">
        <v>0</v>
      </c>
      <c r="J27" s="146">
        <v>0</v>
      </c>
      <c r="K27" s="123">
        <v>0</v>
      </c>
      <c r="L27" s="144">
        <v>0</v>
      </c>
      <c r="M27" s="146">
        <v>0</v>
      </c>
      <c r="N27" s="123">
        <v>0</v>
      </c>
      <c r="O27" s="144">
        <v>0</v>
      </c>
      <c r="P27" s="146">
        <v>0</v>
      </c>
      <c r="Q27" s="123">
        <v>46753.6712359</v>
      </c>
      <c r="R27" s="144">
        <v>45169.89351428001</v>
      </c>
      <c r="S27" s="146">
        <v>44632.487808230006</v>
      </c>
      <c r="T27" s="123">
        <v>0</v>
      </c>
      <c r="U27" s="144">
        <v>0</v>
      </c>
      <c r="V27" s="146">
        <v>0</v>
      </c>
      <c r="W27" s="123">
        <v>0</v>
      </c>
      <c r="X27" s="144">
        <v>0</v>
      </c>
      <c r="Y27" s="146">
        <v>0</v>
      </c>
      <c r="Z27" s="123">
        <v>0</v>
      </c>
      <c r="AA27" s="144">
        <v>0</v>
      </c>
      <c r="AB27" s="146">
        <v>0</v>
      </c>
      <c r="AC27" s="123">
        <v>0</v>
      </c>
      <c r="AD27" s="144">
        <v>0</v>
      </c>
      <c r="AE27" s="146">
        <v>0</v>
      </c>
      <c r="AF27" s="123">
        <v>0</v>
      </c>
      <c r="AG27" s="144">
        <v>0</v>
      </c>
      <c r="AH27" s="146">
        <v>0</v>
      </c>
      <c r="AI27" s="123">
        <v>0</v>
      </c>
      <c r="AJ27" s="144">
        <v>0</v>
      </c>
      <c r="AK27" s="146">
        <v>0</v>
      </c>
      <c r="AL27" s="121">
        <v>46911.5560059</v>
      </c>
      <c r="AM27" s="144">
        <v>45323.93276084001</v>
      </c>
      <c r="AN27" s="146">
        <v>44632.487808230006</v>
      </c>
    </row>
    <row r="28" spans="1:40" ht="25.5" customHeight="1">
      <c r="A28" s="7" t="s">
        <v>12</v>
      </c>
      <c r="B28" s="123">
        <v>0</v>
      </c>
      <c r="C28" s="144">
        <v>0</v>
      </c>
      <c r="D28" s="146">
        <v>0</v>
      </c>
      <c r="E28" s="123">
        <v>0</v>
      </c>
      <c r="F28" s="144">
        <v>0</v>
      </c>
      <c r="G28" s="146">
        <v>0</v>
      </c>
      <c r="H28" s="123">
        <v>0</v>
      </c>
      <c r="I28" s="144">
        <v>0</v>
      </c>
      <c r="J28" s="146">
        <v>0</v>
      </c>
      <c r="K28" s="123">
        <v>0</v>
      </c>
      <c r="L28" s="144">
        <v>0</v>
      </c>
      <c r="M28" s="146">
        <v>0</v>
      </c>
      <c r="N28" s="123">
        <v>0</v>
      </c>
      <c r="O28" s="144">
        <v>0</v>
      </c>
      <c r="P28" s="146">
        <v>0</v>
      </c>
      <c r="Q28" s="123">
        <v>10134.2473321</v>
      </c>
      <c r="R28" s="144">
        <v>9143.28417624</v>
      </c>
      <c r="S28" s="146">
        <v>6544.717160379999</v>
      </c>
      <c r="T28" s="123">
        <v>0</v>
      </c>
      <c r="U28" s="144">
        <v>0</v>
      </c>
      <c r="V28" s="146">
        <v>0</v>
      </c>
      <c r="W28" s="123">
        <v>0</v>
      </c>
      <c r="X28" s="144">
        <v>0</v>
      </c>
      <c r="Y28" s="146">
        <v>0</v>
      </c>
      <c r="Z28" s="123">
        <v>0</v>
      </c>
      <c r="AA28" s="144">
        <v>0</v>
      </c>
      <c r="AB28" s="146">
        <v>0</v>
      </c>
      <c r="AC28" s="123">
        <v>0</v>
      </c>
      <c r="AD28" s="144">
        <v>0</v>
      </c>
      <c r="AE28" s="146">
        <v>0</v>
      </c>
      <c r="AF28" s="123">
        <v>0</v>
      </c>
      <c r="AG28" s="144">
        <v>0</v>
      </c>
      <c r="AH28" s="146">
        <v>0</v>
      </c>
      <c r="AI28" s="123">
        <v>0</v>
      </c>
      <c r="AJ28" s="144">
        <v>0</v>
      </c>
      <c r="AK28" s="146">
        <v>0</v>
      </c>
      <c r="AL28" s="121">
        <v>10134.2473321</v>
      </c>
      <c r="AM28" s="144">
        <v>9143.28417624</v>
      </c>
      <c r="AN28" s="146">
        <v>6544.717160379999</v>
      </c>
    </row>
    <row r="29" spans="1:40" ht="25.5" customHeight="1">
      <c r="A29" s="7" t="s">
        <v>11</v>
      </c>
      <c r="B29" s="123">
        <v>7387.7753458100005</v>
      </c>
      <c r="C29" s="144">
        <v>6656.87412672</v>
      </c>
      <c r="D29" s="146">
        <v>6108.72274138</v>
      </c>
      <c r="E29" s="123">
        <v>0</v>
      </c>
      <c r="F29" s="144">
        <v>0</v>
      </c>
      <c r="G29" s="146">
        <v>0</v>
      </c>
      <c r="H29" s="123">
        <v>19782.427474</v>
      </c>
      <c r="I29" s="144">
        <v>19636.61823785</v>
      </c>
      <c r="J29" s="146">
        <v>19332.146219540005</v>
      </c>
      <c r="K29" s="123">
        <v>0</v>
      </c>
      <c r="L29" s="144">
        <v>0</v>
      </c>
      <c r="M29" s="146">
        <v>0</v>
      </c>
      <c r="N29" s="123">
        <v>0</v>
      </c>
      <c r="O29" s="144">
        <v>0</v>
      </c>
      <c r="P29" s="146">
        <v>0</v>
      </c>
      <c r="Q29" s="123">
        <v>0</v>
      </c>
      <c r="R29" s="144">
        <v>0</v>
      </c>
      <c r="S29" s="146">
        <v>0</v>
      </c>
      <c r="T29" s="123">
        <v>0</v>
      </c>
      <c r="U29" s="144">
        <v>0</v>
      </c>
      <c r="V29" s="146">
        <v>0</v>
      </c>
      <c r="W29" s="123">
        <v>0</v>
      </c>
      <c r="X29" s="144">
        <v>0</v>
      </c>
      <c r="Y29" s="146">
        <v>0</v>
      </c>
      <c r="Z29" s="123">
        <v>0</v>
      </c>
      <c r="AA29" s="144">
        <v>0</v>
      </c>
      <c r="AB29" s="146">
        <v>0</v>
      </c>
      <c r="AC29" s="123">
        <v>0</v>
      </c>
      <c r="AD29" s="144">
        <v>0</v>
      </c>
      <c r="AE29" s="146">
        <v>0</v>
      </c>
      <c r="AF29" s="123">
        <v>0</v>
      </c>
      <c r="AG29" s="144">
        <v>0</v>
      </c>
      <c r="AH29" s="146">
        <v>0</v>
      </c>
      <c r="AI29" s="123">
        <v>0</v>
      </c>
      <c r="AJ29" s="144">
        <v>0</v>
      </c>
      <c r="AK29" s="146">
        <v>0</v>
      </c>
      <c r="AL29" s="121">
        <v>27170.20281981</v>
      </c>
      <c r="AM29" s="144">
        <v>26293.492364570004</v>
      </c>
      <c r="AN29" s="146">
        <v>25440.868960920005</v>
      </c>
    </row>
    <row r="30" spans="1:40" ht="25.5" customHeight="1">
      <c r="A30" s="7" t="s">
        <v>10</v>
      </c>
      <c r="B30" s="123">
        <v>16772.627415</v>
      </c>
      <c r="C30" s="144">
        <v>16589.23077269</v>
      </c>
      <c r="D30" s="146">
        <v>16521.430088880003</v>
      </c>
      <c r="E30" s="123">
        <v>0</v>
      </c>
      <c r="F30" s="144">
        <v>0</v>
      </c>
      <c r="G30" s="146">
        <v>0</v>
      </c>
      <c r="H30" s="123">
        <v>58107.502436</v>
      </c>
      <c r="I30" s="144">
        <v>55753.931547229986</v>
      </c>
      <c r="J30" s="146">
        <v>54225.05275039</v>
      </c>
      <c r="K30" s="123">
        <v>0</v>
      </c>
      <c r="L30" s="144">
        <v>0</v>
      </c>
      <c r="M30" s="146">
        <v>0</v>
      </c>
      <c r="N30" s="123">
        <v>0</v>
      </c>
      <c r="O30" s="144">
        <v>0</v>
      </c>
      <c r="P30" s="146">
        <v>0</v>
      </c>
      <c r="Q30" s="123">
        <v>0</v>
      </c>
      <c r="R30" s="144">
        <v>0</v>
      </c>
      <c r="S30" s="146">
        <v>0</v>
      </c>
      <c r="T30" s="123">
        <v>0</v>
      </c>
      <c r="U30" s="144">
        <v>0</v>
      </c>
      <c r="V30" s="146">
        <v>0</v>
      </c>
      <c r="W30" s="123">
        <v>0</v>
      </c>
      <c r="X30" s="144">
        <v>0</v>
      </c>
      <c r="Y30" s="146">
        <v>0</v>
      </c>
      <c r="Z30" s="123">
        <v>0</v>
      </c>
      <c r="AA30" s="144">
        <v>0</v>
      </c>
      <c r="AB30" s="146">
        <v>0</v>
      </c>
      <c r="AC30" s="123">
        <v>0</v>
      </c>
      <c r="AD30" s="144">
        <v>0</v>
      </c>
      <c r="AE30" s="146">
        <v>0</v>
      </c>
      <c r="AF30" s="123">
        <v>0</v>
      </c>
      <c r="AG30" s="144">
        <v>0</v>
      </c>
      <c r="AH30" s="146">
        <v>0</v>
      </c>
      <c r="AI30" s="123">
        <v>0</v>
      </c>
      <c r="AJ30" s="144">
        <v>0</v>
      </c>
      <c r="AK30" s="146">
        <v>0</v>
      </c>
      <c r="AL30" s="121">
        <v>74880.129851</v>
      </c>
      <c r="AM30" s="144">
        <v>72343.16231991998</v>
      </c>
      <c r="AN30" s="146">
        <v>70746.48283927</v>
      </c>
    </row>
    <row r="31" spans="1:40" ht="25.5" customHeight="1">
      <c r="A31" s="7" t="s">
        <v>9</v>
      </c>
      <c r="B31" s="123">
        <v>7.329007</v>
      </c>
      <c r="C31" s="144">
        <v>2.83427109</v>
      </c>
      <c r="D31" s="146">
        <v>2.83427109</v>
      </c>
      <c r="E31" s="123">
        <v>0</v>
      </c>
      <c r="F31" s="144">
        <v>0</v>
      </c>
      <c r="G31" s="146">
        <v>0</v>
      </c>
      <c r="H31" s="123">
        <v>5028.964933</v>
      </c>
      <c r="I31" s="144">
        <v>3243.11429831</v>
      </c>
      <c r="J31" s="146">
        <v>1382.9339278900002</v>
      </c>
      <c r="K31" s="123">
        <v>0</v>
      </c>
      <c r="L31" s="144">
        <v>0</v>
      </c>
      <c r="M31" s="146">
        <v>0</v>
      </c>
      <c r="N31" s="123">
        <v>0</v>
      </c>
      <c r="O31" s="144">
        <v>0</v>
      </c>
      <c r="P31" s="146">
        <v>0</v>
      </c>
      <c r="Q31" s="123">
        <v>0</v>
      </c>
      <c r="R31" s="144">
        <v>0</v>
      </c>
      <c r="S31" s="146">
        <v>0</v>
      </c>
      <c r="T31" s="123">
        <v>0</v>
      </c>
      <c r="U31" s="144">
        <v>0</v>
      </c>
      <c r="V31" s="146">
        <v>0</v>
      </c>
      <c r="W31" s="123">
        <v>0</v>
      </c>
      <c r="X31" s="144">
        <v>0</v>
      </c>
      <c r="Y31" s="146">
        <v>0</v>
      </c>
      <c r="Z31" s="123">
        <v>0</v>
      </c>
      <c r="AA31" s="144">
        <v>0</v>
      </c>
      <c r="AB31" s="146">
        <v>0</v>
      </c>
      <c r="AC31" s="123">
        <v>0</v>
      </c>
      <c r="AD31" s="144">
        <v>0</v>
      </c>
      <c r="AE31" s="146">
        <v>0</v>
      </c>
      <c r="AF31" s="123">
        <v>0</v>
      </c>
      <c r="AG31" s="144">
        <v>0</v>
      </c>
      <c r="AH31" s="146">
        <v>0</v>
      </c>
      <c r="AI31" s="123">
        <v>0</v>
      </c>
      <c r="AJ31" s="144">
        <v>0</v>
      </c>
      <c r="AK31" s="146">
        <v>0</v>
      </c>
      <c r="AL31" s="121">
        <v>5036.29394</v>
      </c>
      <c r="AM31" s="144">
        <v>3245.9485694</v>
      </c>
      <c r="AN31" s="146">
        <v>1385.76819898</v>
      </c>
    </row>
    <row r="32" spans="1:40" ht="37.5">
      <c r="A32" s="7" t="s">
        <v>8</v>
      </c>
      <c r="B32" s="123">
        <v>987.960472</v>
      </c>
      <c r="C32" s="144">
        <v>986.79813843</v>
      </c>
      <c r="D32" s="146">
        <v>986.79813843</v>
      </c>
      <c r="E32" s="123">
        <v>0</v>
      </c>
      <c r="F32" s="144">
        <v>0</v>
      </c>
      <c r="G32" s="146">
        <v>0</v>
      </c>
      <c r="H32" s="123">
        <v>54.671075</v>
      </c>
      <c r="I32" s="144">
        <v>16.00138448</v>
      </c>
      <c r="J32" s="146">
        <v>7.2128257200000006</v>
      </c>
      <c r="K32" s="123">
        <v>0</v>
      </c>
      <c r="L32" s="144">
        <v>0</v>
      </c>
      <c r="M32" s="146">
        <v>0</v>
      </c>
      <c r="N32" s="123">
        <v>0</v>
      </c>
      <c r="O32" s="144">
        <v>0</v>
      </c>
      <c r="P32" s="146">
        <v>0</v>
      </c>
      <c r="Q32" s="123">
        <v>0</v>
      </c>
      <c r="R32" s="144">
        <v>0</v>
      </c>
      <c r="S32" s="146">
        <v>0</v>
      </c>
      <c r="T32" s="123">
        <v>672.58056</v>
      </c>
      <c r="U32" s="144">
        <v>518.4849647199999</v>
      </c>
      <c r="V32" s="146">
        <v>453.34013913999996</v>
      </c>
      <c r="W32" s="123">
        <v>0</v>
      </c>
      <c r="X32" s="144">
        <v>0</v>
      </c>
      <c r="Y32" s="146">
        <v>0</v>
      </c>
      <c r="Z32" s="123">
        <v>0</v>
      </c>
      <c r="AA32" s="144">
        <v>0</v>
      </c>
      <c r="AB32" s="146">
        <v>0</v>
      </c>
      <c r="AC32" s="123">
        <v>0</v>
      </c>
      <c r="AD32" s="144">
        <v>0</v>
      </c>
      <c r="AE32" s="146">
        <v>0</v>
      </c>
      <c r="AF32" s="123">
        <v>0</v>
      </c>
      <c r="AG32" s="144">
        <v>0</v>
      </c>
      <c r="AH32" s="146">
        <v>0</v>
      </c>
      <c r="AI32" s="123">
        <v>0</v>
      </c>
      <c r="AJ32" s="144">
        <v>0</v>
      </c>
      <c r="AK32" s="146">
        <v>0</v>
      </c>
      <c r="AL32" s="121">
        <v>1715.212107</v>
      </c>
      <c r="AM32" s="144">
        <v>1521.2844876299998</v>
      </c>
      <c r="AN32" s="146">
        <v>1447.3511032899999</v>
      </c>
    </row>
    <row r="33" spans="1:40" ht="25.5" customHeight="1">
      <c r="A33" s="7" t="s">
        <v>7</v>
      </c>
      <c r="B33" s="123">
        <v>0</v>
      </c>
      <c r="C33" s="144">
        <v>0</v>
      </c>
      <c r="D33" s="146">
        <v>0</v>
      </c>
      <c r="E33" s="123">
        <v>3168.311637</v>
      </c>
      <c r="F33" s="144">
        <v>2953.4846328899994</v>
      </c>
      <c r="G33" s="146">
        <v>705.4644287700002</v>
      </c>
      <c r="H33" s="123">
        <v>0</v>
      </c>
      <c r="I33" s="144">
        <v>0</v>
      </c>
      <c r="J33" s="146">
        <v>0</v>
      </c>
      <c r="K33" s="123">
        <v>0</v>
      </c>
      <c r="L33" s="144">
        <v>0</v>
      </c>
      <c r="M33" s="146">
        <v>0</v>
      </c>
      <c r="N33" s="123">
        <v>0</v>
      </c>
      <c r="O33" s="144">
        <v>0</v>
      </c>
      <c r="P33" s="146">
        <v>0</v>
      </c>
      <c r="Q33" s="123">
        <v>0</v>
      </c>
      <c r="R33" s="144">
        <v>0</v>
      </c>
      <c r="S33" s="146">
        <v>0</v>
      </c>
      <c r="T33" s="123">
        <v>0</v>
      </c>
      <c r="U33" s="144">
        <v>0</v>
      </c>
      <c r="V33" s="146">
        <v>0</v>
      </c>
      <c r="W33" s="123">
        <v>0</v>
      </c>
      <c r="X33" s="144">
        <v>0</v>
      </c>
      <c r="Y33" s="146">
        <v>0</v>
      </c>
      <c r="Z33" s="123">
        <v>0</v>
      </c>
      <c r="AA33" s="144">
        <v>0</v>
      </c>
      <c r="AB33" s="146">
        <v>0</v>
      </c>
      <c r="AC33" s="123">
        <v>0</v>
      </c>
      <c r="AD33" s="144">
        <v>0</v>
      </c>
      <c r="AE33" s="146">
        <v>0</v>
      </c>
      <c r="AF33" s="123">
        <v>0</v>
      </c>
      <c r="AG33" s="144">
        <v>0</v>
      </c>
      <c r="AH33" s="146">
        <v>0</v>
      </c>
      <c r="AI33" s="123">
        <v>0</v>
      </c>
      <c r="AJ33" s="144">
        <v>0</v>
      </c>
      <c r="AK33" s="146">
        <v>0</v>
      </c>
      <c r="AL33" s="121">
        <v>3168.311637</v>
      </c>
      <c r="AM33" s="144">
        <v>2953.4846328899994</v>
      </c>
      <c r="AN33" s="146">
        <v>705.4644287700002</v>
      </c>
    </row>
    <row r="34" spans="1:40" ht="25.5" customHeight="1">
      <c r="A34" s="7" t="s">
        <v>6</v>
      </c>
      <c r="B34" s="123">
        <v>72992.86229787002</v>
      </c>
      <c r="C34" s="144">
        <v>68895.43779955</v>
      </c>
      <c r="D34" s="146">
        <v>66076.96803219001</v>
      </c>
      <c r="E34" s="123">
        <v>0</v>
      </c>
      <c r="F34" s="144">
        <v>0</v>
      </c>
      <c r="G34" s="146">
        <v>0</v>
      </c>
      <c r="H34" s="123">
        <v>0</v>
      </c>
      <c r="I34" s="144">
        <v>0</v>
      </c>
      <c r="J34" s="146">
        <v>0</v>
      </c>
      <c r="K34" s="123">
        <v>0</v>
      </c>
      <c r="L34" s="144">
        <v>0</v>
      </c>
      <c r="M34" s="146">
        <v>0</v>
      </c>
      <c r="N34" s="123">
        <v>0</v>
      </c>
      <c r="O34" s="144">
        <v>0</v>
      </c>
      <c r="P34" s="146">
        <v>0</v>
      </c>
      <c r="Q34" s="123">
        <v>0</v>
      </c>
      <c r="R34" s="144">
        <v>0</v>
      </c>
      <c r="S34" s="146">
        <v>0</v>
      </c>
      <c r="T34" s="123">
        <v>0</v>
      </c>
      <c r="U34" s="144">
        <v>0</v>
      </c>
      <c r="V34" s="146">
        <v>0</v>
      </c>
      <c r="W34" s="123">
        <v>0</v>
      </c>
      <c r="X34" s="144">
        <v>0</v>
      </c>
      <c r="Y34" s="146">
        <v>0</v>
      </c>
      <c r="Z34" s="123">
        <v>0</v>
      </c>
      <c r="AA34" s="144">
        <v>0</v>
      </c>
      <c r="AB34" s="146">
        <v>0</v>
      </c>
      <c r="AC34" s="123">
        <v>0</v>
      </c>
      <c r="AD34" s="144">
        <v>0</v>
      </c>
      <c r="AE34" s="146">
        <v>0</v>
      </c>
      <c r="AF34" s="123">
        <v>0</v>
      </c>
      <c r="AG34" s="144">
        <v>0</v>
      </c>
      <c r="AH34" s="146">
        <v>0</v>
      </c>
      <c r="AI34" s="123">
        <v>0</v>
      </c>
      <c r="AJ34" s="144">
        <v>0</v>
      </c>
      <c r="AK34" s="146">
        <v>0</v>
      </c>
      <c r="AL34" s="121">
        <v>72992.86229787002</v>
      </c>
      <c r="AM34" s="144">
        <v>68895.43779955</v>
      </c>
      <c r="AN34" s="146">
        <v>66076.96803219001</v>
      </c>
    </row>
    <row r="35" spans="1:40" ht="25.5" customHeight="1">
      <c r="A35" s="7" t="s">
        <v>5</v>
      </c>
      <c r="B35" s="123">
        <v>933.254339</v>
      </c>
      <c r="C35" s="144">
        <v>887.32538038</v>
      </c>
      <c r="D35" s="146">
        <v>680.75039138</v>
      </c>
      <c r="E35" s="123">
        <v>0</v>
      </c>
      <c r="F35" s="144">
        <v>0</v>
      </c>
      <c r="G35" s="146">
        <v>0</v>
      </c>
      <c r="H35" s="123">
        <v>0</v>
      </c>
      <c r="I35" s="144">
        <v>0</v>
      </c>
      <c r="J35" s="146">
        <v>0</v>
      </c>
      <c r="K35" s="123">
        <v>0</v>
      </c>
      <c r="L35" s="144">
        <v>0</v>
      </c>
      <c r="M35" s="146">
        <v>0</v>
      </c>
      <c r="N35" s="123">
        <v>0</v>
      </c>
      <c r="O35" s="144">
        <v>0</v>
      </c>
      <c r="P35" s="146">
        <v>0</v>
      </c>
      <c r="Q35" s="123">
        <v>0</v>
      </c>
      <c r="R35" s="144">
        <v>0</v>
      </c>
      <c r="S35" s="146">
        <v>0</v>
      </c>
      <c r="T35" s="123">
        <v>0</v>
      </c>
      <c r="U35" s="144">
        <v>0</v>
      </c>
      <c r="V35" s="146">
        <v>0</v>
      </c>
      <c r="W35" s="123">
        <v>0</v>
      </c>
      <c r="X35" s="144">
        <v>0</v>
      </c>
      <c r="Y35" s="146">
        <v>0</v>
      </c>
      <c r="Z35" s="123">
        <v>0</v>
      </c>
      <c r="AA35" s="144">
        <v>0</v>
      </c>
      <c r="AB35" s="146">
        <v>0</v>
      </c>
      <c r="AC35" s="123">
        <v>0</v>
      </c>
      <c r="AD35" s="144">
        <v>0</v>
      </c>
      <c r="AE35" s="146">
        <v>0</v>
      </c>
      <c r="AF35" s="123">
        <v>0</v>
      </c>
      <c r="AG35" s="144">
        <v>0</v>
      </c>
      <c r="AH35" s="146">
        <v>0</v>
      </c>
      <c r="AI35" s="123">
        <v>0</v>
      </c>
      <c r="AJ35" s="144">
        <v>0</v>
      </c>
      <c r="AK35" s="146">
        <v>0</v>
      </c>
      <c r="AL35" s="121">
        <v>933.254339</v>
      </c>
      <c r="AM35" s="144">
        <v>887.32538038</v>
      </c>
      <c r="AN35" s="146">
        <v>680.75039138</v>
      </c>
    </row>
    <row r="36" spans="1:40" ht="25.5" customHeight="1">
      <c r="A36" s="7" t="s">
        <v>4</v>
      </c>
      <c r="B36" s="123">
        <v>76.633317</v>
      </c>
      <c r="C36" s="144">
        <v>74.694576</v>
      </c>
      <c r="D36" s="146">
        <v>74.539925</v>
      </c>
      <c r="E36" s="123">
        <v>0</v>
      </c>
      <c r="F36" s="144">
        <v>0</v>
      </c>
      <c r="G36" s="146">
        <v>0</v>
      </c>
      <c r="H36" s="123">
        <v>0</v>
      </c>
      <c r="I36" s="144">
        <v>0</v>
      </c>
      <c r="J36" s="146">
        <v>0</v>
      </c>
      <c r="K36" s="123">
        <v>0</v>
      </c>
      <c r="L36" s="144">
        <v>0</v>
      </c>
      <c r="M36" s="146">
        <v>0</v>
      </c>
      <c r="N36" s="123">
        <v>0</v>
      </c>
      <c r="O36" s="144">
        <v>0</v>
      </c>
      <c r="P36" s="146">
        <v>0</v>
      </c>
      <c r="Q36" s="123">
        <v>0</v>
      </c>
      <c r="R36" s="144">
        <v>0</v>
      </c>
      <c r="S36" s="146">
        <v>0</v>
      </c>
      <c r="T36" s="123">
        <v>0</v>
      </c>
      <c r="U36" s="144">
        <v>0</v>
      </c>
      <c r="V36" s="146">
        <v>0</v>
      </c>
      <c r="W36" s="123">
        <v>0</v>
      </c>
      <c r="X36" s="144">
        <v>0</v>
      </c>
      <c r="Y36" s="146">
        <v>0</v>
      </c>
      <c r="Z36" s="123">
        <v>0</v>
      </c>
      <c r="AA36" s="144">
        <v>0</v>
      </c>
      <c r="AB36" s="146">
        <v>0</v>
      </c>
      <c r="AC36" s="123">
        <v>0</v>
      </c>
      <c r="AD36" s="144">
        <v>0</v>
      </c>
      <c r="AE36" s="146">
        <v>0</v>
      </c>
      <c r="AF36" s="123">
        <v>0</v>
      </c>
      <c r="AG36" s="144">
        <v>0</v>
      </c>
      <c r="AH36" s="146">
        <v>0</v>
      </c>
      <c r="AI36" s="123">
        <v>0</v>
      </c>
      <c r="AJ36" s="144">
        <v>0</v>
      </c>
      <c r="AK36" s="146">
        <v>0</v>
      </c>
      <c r="AL36" s="121">
        <v>76.633317</v>
      </c>
      <c r="AM36" s="144">
        <v>74.694576</v>
      </c>
      <c r="AN36" s="146">
        <v>74.539925</v>
      </c>
    </row>
    <row r="37" spans="1:40" ht="41.25" customHeight="1">
      <c r="A37" s="7" t="s">
        <v>3</v>
      </c>
      <c r="B37" s="123">
        <v>1857.6427152299998</v>
      </c>
      <c r="C37" s="144">
        <v>1638.62158555</v>
      </c>
      <c r="D37" s="146">
        <v>1226.3201085499998</v>
      </c>
      <c r="E37" s="123">
        <v>81.033132</v>
      </c>
      <c r="F37" s="144">
        <v>64.12328208</v>
      </c>
      <c r="G37" s="146">
        <v>56.617204019999996</v>
      </c>
      <c r="H37" s="123">
        <v>580.456892</v>
      </c>
      <c r="I37" s="144">
        <v>470.2042835200001</v>
      </c>
      <c r="J37" s="146">
        <v>407.61935303999996</v>
      </c>
      <c r="K37" s="123">
        <v>37.524991</v>
      </c>
      <c r="L37" s="144">
        <v>28.271314380000003</v>
      </c>
      <c r="M37" s="146">
        <v>25.27212317</v>
      </c>
      <c r="N37" s="123">
        <v>279.45777109000005</v>
      </c>
      <c r="O37" s="144">
        <v>230.53513522000003</v>
      </c>
      <c r="P37" s="146">
        <v>207.39131758</v>
      </c>
      <c r="Q37" s="123">
        <v>172.67281149000002</v>
      </c>
      <c r="R37" s="144">
        <v>116.06940963</v>
      </c>
      <c r="S37" s="146">
        <v>88.97188557</v>
      </c>
      <c r="T37" s="123">
        <v>270.744564</v>
      </c>
      <c r="U37" s="144">
        <v>269.9291983</v>
      </c>
      <c r="V37" s="146">
        <v>243.16619082999998</v>
      </c>
      <c r="W37" s="123">
        <v>53.147573</v>
      </c>
      <c r="X37" s="144">
        <v>34.52465249</v>
      </c>
      <c r="Y37" s="146">
        <v>25.80788668</v>
      </c>
      <c r="Z37" s="123">
        <v>250.85957167</v>
      </c>
      <c r="AA37" s="144">
        <v>186.36482233999993</v>
      </c>
      <c r="AB37" s="146">
        <v>134.86500070000002</v>
      </c>
      <c r="AC37" s="123">
        <v>83.616931</v>
      </c>
      <c r="AD37" s="144">
        <v>78.57039919</v>
      </c>
      <c r="AE37" s="146">
        <v>74.14147614000001</v>
      </c>
      <c r="AF37" s="123">
        <v>26.20661849</v>
      </c>
      <c r="AG37" s="144">
        <v>20.93997873</v>
      </c>
      <c r="AH37" s="146">
        <v>18.43670586</v>
      </c>
      <c r="AI37" s="123">
        <v>97.22163223</v>
      </c>
      <c r="AJ37" s="144">
        <v>79.49078017999999</v>
      </c>
      <c r="AK37" s="146">
        <v>52.26253431</v>
      </c>
      <c r="AL37" s="121">
        <v>3790.5852031999993</v>
      </c>
      <c r="AM37" s="144">
        <v>3217.64484161</v>
      </c>
      <c r="AN37" s="146">
        <v>2560.8717864499995</v>
      </c>
    </row>
    <row r="38" spans="1:40" ht="25.5" customHeight="1">
      <c r="A38" s="7" t="s">
        <v>2</v>
      </c>
      <c r="B38" s="123">
        <v>10679.831997</v>
      </c>
      <c r="C38" s="144">
        <v>68.16125944</v>
      </c>
      <c r="D38" s="146">
        <v>34.5823966</v>
      </c>
      <c r="E38" s="123">
        <v>27.50466755</v>
      </c>
      <c r="F38" s="144">
        <v>0</v>
      </c>
      <c r="G38" s="146">
        <v>0</v>
      </c>
      <c r="H38" s="123">
        <v>39.39520844</v>
      </c>
      <c r="I38" s="144">
        <v>8.97892521</v>
      </c>
      <c r="J38" s="146">
        <v>7.5770197900000005</v>
      </c>
      <c r="K38" s="123">
        <v>98.31444</v>
      </c>
      <c r="L38" s="144">
        <v>0</v>
      </c>
      <c r="M38" s="146">
        <v>0</v>
      </c>
      <c r="N38" s="123">
        <v>5.701161</v>
      </c>
      <c r="O38" s="144">
        <v>0</v>
      </c>
      <c r="P38" s="146">
        <v>0</v>
      </c>
      <c r="Q38" s="123">
        <v>223.77821050999998</v>
      </c>
      <c r="R38" s="144">
        <v>0</v>
      </c>
      <c r="S38" s="146">
        <v>0</v>
      </c>
      <c r="T38" s="123">
        <v>31.002741</v>
      </c>
      <c r="U38" s="144">
        <v>17.83791174</v>
      </c>
      <c r="V38" s="146">
        <v>17.49897344</v>
      </c>
      <c r="W38" s="123">
        <v>16.41731185</v>
      </c>
      <c r="X38" s="144">
        <v>0</v>
      </c>
      <c r="Y38" s="146">
        <v>0</v>
      </c>
      <c r="Z38" s="123">
        <v>301.580687</v>
      </c>
      <c r="AA38" s="144">
        <v>0</v>
      </c>
      <c r="AB38" s="146">
        <v>0</v>
      </c>
      <c r="AC38" s="123">
        <v>207.929135</v>
      </c>
      <c r="AD38" s="144">
        <v>0</v>
      </c>
      <c r="AE38" s="146">
        <v>0</v>
      </c>
      <c r="AF38" s="123">
        <v>106.071049</v>
      </c>
      <c r="AG38" s="144">
        <v>0</v>
      </c>
      <c r="AH38" s="146">
        <v>0</v>
      </c>
      <c r="AI38" s="123">
        <v>71.92628</v>
      </c>
      <c r="AJ38" s="144">
        <v>62.607673670000004</v>
      </c>
      <c r="AK38" s="146">
        <v>44.90748629</v>
      </c>
      <c r="AL38" s="121">
        <v>11809.45288835</v>
      </c>
      <c r="AM38" s="144">
        <v>157.58577006000002</v>
      </c>
      <c r="AN38" s="146">
        <v>104.56587612</v>
      </c>
    </row>
    <row r="39" spans="1:40" ht="25.5" customHeight="1" thickBot="1">
      <c r="A39" s="8" t="s">
        <v>1</v>
      </c>
      <c r="B39" s="152">
        <v>295524.21928546997</v>
      </c>
      <c r="C39" s="153">
        <v>249170.78950742993</v>
      </c>
      <c r="D39" s="154">
        <v>247961.45606358993</v>
      </c>
      <c r="E39" s="152">
        <v>0</v>
      </c>
      <c r="F39" s="153">
        <v>0</v>
      </c>
      <c r="G39" s="154">
        <v>0</v>
      </c>
      <c r="H39" s="152">
        <v>0</v>
      </c>
      <c r="I39" s="153">
        <v>0</v>
      </c>
      <c r="J39" s="154">
        <v>0</v>
      </c>
      <c r="K39" s="152">
        <v>0</v>
      </c>
      <c r="L39" s="153">
        <v>0</v>
      </c>
      <c r="M39" s="154">
        <v>0</v>
      </c>
      <c r="N39" s="152">
        <v>0</v>
      </c>
      <c r="O39" s="153">
        <v>0</v>
      </c>
      <c r="P39" s="154">
        <v>0</v>
      </c>
      <c r="Q39" s="152">
        <v>0</v>
      </c>
      <c r="R39" s="153">
        <v>0</v>
      </c>
      <c r="S39" s="154">
        <v>0</v>
      </c>
      <c r="T39" s="152">
        <v>0</v>
      </c>
      <c r="U39" s="153">
        <v>0</v>
      </c>
      <c r="V39" s="154">
        <v>0</v>
      </c>
      <c r="W39" s="152">
        <v>0</v>
      </c>
      <c r="X39" s="153">
        <v>0</v>
      </c>
      <c r="Y39" s="154">
        <v>0</v>
      </c>
      <c r="Z39" s="152">
        <v>0</v>
      </c>
      <c r="AA39" s="153">
        <v>0</v>
      </c>
      <c r="AB39" s="154">
        <v>0</v>
      </c>
      <c r="AC39" s="152">
        <v>0</v>
      </c>
      <c r="AD39" s="153">
        <v>0</v>
      </c>
      <c r="AE39" s="154">
        <v>0</v>
      </c>
      <c r="AF39" s="152">
        <v>0</v>
      </c>
      <c r="AG39" s="153">
        <v>0</v>
      </c>
      <c r="AH39" s="154">
        <v>0</v>
      </c>
      <c r="AI39" s="152">
        <v>25.096307</v>
      </c>
      <c r="AJ39" s="153">
        <v>15.29285384</v>
      </c>
      <c r="AK39" s="154">
        <v>9.62244609</v>
      </c>
      <c r="AL39" s="155">
        <v>295549.31559247</v>
      </c>
      <c r="AM39" s="153">
        <v>249186.08236126992</v>
      </c>
      <c r="AN39" s="154">
        <v>247971.07850967994</v>
      </c>
    </row>
    <row r="40" spans="1:40" ht="30.75" customHeight="1" thickBot="1">
      <c r="A40" s="9" t="s">
        <v>0</v>
      </c>
      <c r="B40" s="156">
        <v>552673.07737752</v>
      </c>
      <c r="C40" s="157">
        <v>475218.5844741499</v>
      </c>
      <c r="D40" s="158">
        <v>451760.5915210399</v>
      </c>
      <c r="E40" s="156">
        <v>10845.978469999998</v>
      </c>
      <c r="F40" s="157">
        <v>8049.84012521</v>
      </c>
      <c r="G40" s="158">
        <v>3604.4391642800015</v>
      </c>
      <c r="H40" s="156">
        <v>85909.852895</v>
      </c>
      <c r="I40" s="157">
        <v>80551.23768987</v>
      </c>
      <c r="J40" s="158">
        <v>76395.49731189999</v>
      </c>
      <c r="K40" s="156">
        <v>9415.155891</v>
      </c>
      <c r="L40" s="157">
        <v>8087.207996670001</v>
      </c>
      <c r="M40" s="158">
        <v>7441.403380979999</v>
      </c>
      <c r="N40" s="156">
        <v>2432.375901</v>
      </c>
      <c r="O40" s="157">
        <v>2076.2828678</v>
      </c>
      <c r="P40" s="158">
        <v>1770.1440431999995</v>
      </c>
      <c r="Q40" s="156">
        <v>61507.089955</v>
      </c>
      <c r="R40" s="157">
        <v>56891.05197823001</v>
      </c>
      <c r="S40" s="158">
        <v>52827.66215019</v>
      </c>
      <c r="T40" s="156">
        <v>33445.296041</v>
      </c>
      <c r="U40" s="157">
        <v>31721.80540028</v>
      </c>
      <c r="V40" s="158">
        <v>29367.60383655</v>
      </c>
      <c r="W40" s="156">
        <v>2071.675323</v>
      </c>
      <c r="X40" s="157">
        <v>1264.0959037800005</v>
      </c>
      <c r="Y40" s="158">
        <v>550.00710608</v>
      </c>
      <c r="Z40" s="156">
        <v>13920.107854999998</v>
      </c>
      <c r="AA40" s="157">
        <v>8929.101723340002</v>
      </c>
      <c r="AB40" s="158">
        <v>4924.01734252</v>
      </c>
      <c r="AC40" s="156">
        <v>23470.315387</v>
      </c>
      <c r="AD40" s="157">
        <v>22370.860191430005</v>
      </c>
      <c r="AE40" s="158">
        <v>20454.990520780004</v>
      </c>
      <c r="AF40" s="156">
        <v>2626.6629585899996</v>
      </c>
      <c r="AG40" s="157">
        <v>1807.49562707</v>
      </c>
      <c r="AH40" s="158">
        <v>1222.5161304799997</v>
      </c>
      <c r="AI40" s="156">
        <v>2622.7476630000006</v>
      </c>
      <c r="AJ40" s="157">
        <v>2382.88512857</v>
      </c>
      <c r="AK40" s="158">
        <v>1699.1223518199995</v>
      </c>
      <c r="AL40" s="159">
        <v>800940.33571711</v>
      </c>
      <c r="AM40" s="157">
        <v>699350.4491064</v>
      </c>
      <c r="AN40" s="158">
        <v>652017.99485982</v>
      </c>
    </row>
  </sheetData>
  <sheetProtection/>
  <mergeCells count="22">
    <mergeCell ref="B1:P1"/>
    <mergeCell ref="B2:P2"/>
    <mergeCell ref="AL1:AN1"/>
    <mergeCell ref="AL2:AN2"/>
    <mergeCell ref="AF1:AK1"/>
    <mergeCell ref="AF2:AK2"/>
    <mergeCell ref="Q1:AE1"/>
    <mergeCell ref="Q2:AE2"/>
    <mergeCell ref="AI4:AK4"/>
    <mergeCell ref="AL4:AN4"/>
    <mergeCell ref="AF4:AH4"/>
    <mergeCell ref="A4:A5"/>
    <mergeCell ref="B4:D4"/>
    <mergeCell ref="E4:G4"/>
    <mergeCell ref="H4:J4"/>
    <mergeCell ref="K4:M4"/>
    <mergeCell ref="N4:P4"/>
    <mergeCell ref="Q4:S4"/>
    <mergeCell ref="T4:V4"/>
    <mergeCell ref="W4:Y4"/>
    <mergeCell ref="Z4:AB4"/>
    <mergeCell ref="AC4:AE4"/>
  </mergeCells>
  <printOptions horizontalCentered="1" verticalCentered="1"/>
  <pageMargins left="0.2362204724409449" right="0.1968503937007874" top="0.07874015748031496" bottom="0.35433070866141736" header="0" footer="0"/>
  <pageSetup horizontalDpi="600" verticalDpi="600" orientation="landscape" paperSize="9" scale="42" r:id="rId1"/>
  <headerFooter>
    <oddFooter>&amp;R&amp;13&amp;P/&amp;N</oddFooter>
  </headerFooter>
  <colBreaks count="2" manualBreakCount="2">
    <brk id="16" max="39" man="1"/>
    <brk id="31" max="39" man="1"/>
  </colBreaks>
</worksheet>
</file>

<file path=xl/worksheets/sheet11.xml><?xml version="1.0" encoding="utf-8"?>
<worksheet xmlns="http://schemas.openxmlformats.org/spreadsheetml/2006/main" xmlns:r="http://schemas.openxmlformats.org/officeDocument/2006/relationships">
  <dimension ref="A1:AI20"/>
  <sheetViews>
    <sheetView zoomScaleSheetLayoutView="37" zoomScalePageLayoutView="0" workbookViewId="0" topLeftCell="A1">
      <selection activeCell="A1" sqref="A1:AC18"/>
    </sheetView>
  </sheetViews>
  <sheetFormatPr defaultColWidth="9.140625" defaultRowHeight="12.75"/>
  <cols>
    <col min="1" max="1" width="50.8515625" style="0" customWidth="1"/>
    <col min="2" max="3" width="17.00390625" style="0" customWidth="1"/>
    <col min="4" max="7" width="17.140625" style="0" customWidth="1"/>
    <col min="8" max="8" width="18.28125" style="0" customWidth="1"/>
    <col min="9" max="9" width="19.140625" style="0" customWidth="1"/>
    <col min="10" max="13" width="17.140625" style="0" customWidth="1"/>
    <col min="14" max="14" width="20.28125" style="149" customWidth="1"/>
    <col min="15" max="15" width="19.421875" style="149" customWidth="1"/>
    <col min="16" max="21" width="17.140625" style="0" customWidth="1"/>
    <col min="22" max="22" width="21.00390625" style="149" customWidth="1"/>
    <col min="23" max="23" width="17.140625" style="149" customWidth="1"/>
    <col min="24" max="24" width="20.57421875" style="0" customWidth="1"/>
    <col min="25" max="25" width="17.140625" style="0" customWidth="1"/>
    <col min="26" max="26" width="20.57421875" style="149" customWidth="1"/>
    <col min="27" max="27" width="21.00390625" style="149" customWidth="1"/>
  </cols>
  <sheetData>
    <row r="1" spans="1:35" s="6" customFormat="1" ht="18" customHeight="1">
      <c r="A1" s="5"/>
      <c r="B1" s="752" t="s">
        <v>463</v>
      </c>
      <c r="C1" s="752"/>
      <c r="D1" s="752"/>
      <c r="E1" s="752"/>
      <c r="F1" s="752"/>
      <c r="G1" s="752"/>
      <c r="H1" s="752"/>
      <c r="I1" s="752"/>
      <c r="J1" s="752"/>
      <c r="K1" s="752"/>
      <c r="L1" s="752"/>
      <c r="M1" s="752"/>
      <c r="N1" s="752"/>
      <c r="O1" s="752"/>
      <c r="P1" s="752" t="s">
        <v>463</v>
      </c>
      <c r="Q1" s="752"/>
      <c r="R1" s="752"/>
      <c r="S1" s="752"/>
      <c r="T1" s="752"/>
      <c r="U1" s="752"/>
      <c r="V1" s="752"/>
      <c r="W1" s="752"/>
      <c r="X1" s="752"/>
      <c r="Y1" s="752"/>
      <c r="Z1" s="752"/>
      <c r="AA1" s="752"/>
      <c r="AB1" s="752"/>
      <c r="AC1" s="752"/>
      <c r="AD1" s="5"/>
      <c r="AE1" s="5"/>
      <c r="AF1" s="5"/>
      <c r="AG1" s="5"/>
      <c r="AH1" s="5"/>
      <c r="AI1" s="5"/>
    </row>
    <row r="2" spans="1:35" s="6" customFormat="1" ht="48" customHeight="1">
      <c r="A2" s="5"/>
      <c r="B2" s="752" t="s">
        <v>483</v>
      </c>
      <c r="C2" s="752"/>
      <c r="D2" s="752"/>
      <c r="E2" s="752"/>
      <c r="F2" s="752"/>
      <c r="G2" s="752"/>
      <c r="H2" s="752"/>
      <c r="I2" s="752"/>
      <c r="J2" s="752"/>
      <c r="K2" s="752"/>
      <c r="L2" s="752"/>
      <c r="M2" s="752"/>
      <c r="N2" s="752"/>
      <c r="O2" s="752"/>
      <c r="P2" s="752" t="s">
        <v>484</v>
      </c>
      <c r="Q2" s="752"/>
      <c r="R2" s="752"/>
      <c r="S2" s="752"/>
      <c r="T2" s="752"/>
      <c r="U2" s="752"/>
      <c r="V2" s="752"/>
      <c r="W2" s="752"/>
      <c r="X2" s="752"/>
      <c r="Y2" s="752"/>
      <c r="Z2" s="752"/>
      <c r="AA2" s="752"/>
      <c r="AB2" s="5"/>
      <c r="AC2" s="5"/>
      <c r="AD2" s="5"/>
      <c r="AE2" s="5"/>
      <c r="AF2" s="5"/>
      <c r="AG2" s="5"/>
      <c r="AH2" s="5"/>
      <c r="AI2" s="5"/>
    </row>
    <row r="3" spans="1:35" s="6" customFormat="1" ht="19.5" customHeight="1" thickBot="1">
      <c r="A3" s="286"/>
      <c r="B3" s="114"/>
      <c r="C3" s="114"/>
      <c r="D3" s="114"/>
      <c r="E3" s="114"/>
      <c r="F3" s="114"/>
      <c r="G3" s="114"/>
      <c r="H3" s="114"/>
      <c r="I3" s="114"/>
      <c r="J3" s="114"/>
      <c r="K3" s="114"/>
      <c r="L3" s="114"/>
      <c r="M3" s="114"/>
      <c r="N3" s="147"/>
      <c r="O3" s="147"/>
      <c r="P3" s="114"/>
      <c r="Q3" s="114"/>
      <c r="R3" s="114"/>
      <c r="S3" s="114"/>
      <c r="T3" s="114"/>
      <c r="U3" s="114"/>
      <c r="V3" s="147"/>
      <c r="W3" s="147"/>
      <c r="X3" s="114"/>
      <c r="Y3" s="114"/>
      <c r="Z3" s="147"/>
      <c r="AA3" s="147"/>
      <c r="AB3" s="5"/>
      <c r="AC3" s="5"/>
      <c r="AD3" s="5"/>
      <c r="AE3" s="5"/>
      <c r="AF3" s="5"/>
      <c r="AG3" s="5"/>
      <c r="AH3" s="5"/>
      <c r="AI3" s="5"/>
    </row>
    <row r="4" spans="1:35" s="4" customFormat="1" ht="68.25" customHeight="1">
      <c r="A4" s="768" t="s">
        <v>306</v>
      </c>
      <c r="B4" s="770" t="s">
        <v>234</v>
      </c>
      <c r="C4" s="771"/>
      <c r="D4" s="770" t="s">
        <v>235</v>
      </c>
      <c r="E4" s="771"/>
      <c r="F4" s="770" t="s">
        <v>236</v>
      </c>
      <c r="G4" s="771"/>
      <c r="H4" s="770" t="s">
        <v>255</v>
      </c>
      <c r="I4" s="771"/>
      <c r="J4" s="770" t="s">
        <v>241</v>
      </c>
      <c r="K4" s="771"/>
      <c r="L4" s="770" t="s">
        <v>256</v>
      </c>
      <c r="M4" s="771"/>
      <c r="N4" s="761" t="s">
        <v>257</v>
      </c>
      <c r="O4" s="762"/>
      <c r="P4" s="770" t="s">
        <v>246</v>
      </c>
      <c r="Q4" s="771"/>
      <c r="R4" s="770" t="s">
        <v>247</v>
      </c>
      <c r="S4" s="771"/>
      <c r="T4" s="770" t="s">
        <v>256</v>
      </c>
      <c r="U4" s="771"/>
      <c r="V4" s="761" t="s">
        <v>258</v>
      </c>
      <c r="W4" s="762"/>
      <c r="X4" s="770" t="s">
        <v>259</v>
      </c>
      <c r="Y4" s="771"/>
      <c r="Z4" s="761" t="s">
        <v>36</v>
      </c>
      <c r="AA4" s="762" t="s">
        <v>35</v>
      </c>
      <c r="AB4" s="3"/>
      <c r="AC4" s="3"/>
      <c r="AD4" s="3"/>
      <c r="AE4" s="3"/>
      <c r="AF4" s="3"/>
      <c r="AG4" s="3"/>
      <c r="AH4" s="3"/>
      <c r="AI4" s="3"/>
    </row>
    <row r="5" spans="1:27" s="4" customFormat="1" ht="87.75" customHeight="1" thickBot="1">
      <c r="A5" s="769"/>
      <c r="B5" s="135" t="s">
        <v>297</v>
      </c>
      <c r="C5" s="138" t="s">
        <v>289</v>
      </c>
      <c r="D5" s="135" t="s">
        <v>297</v>
      </c>
      <c r="E5" s="138" t="s">
        <v>289</v>
      </c>
      <c r="F5" s="135" t="s">
        <v>297</v>
      </c>
      <c r="G5" s="138" t="s">
        <v>289</v>
      </c>
      <c r="H5" s="135" t="s">
        <v>297</v>
      </c>
      <c r="I5" s="138" t="s">
        <v>289</v>
      </c>
      <c r="J5" s="135" t="s">
        <v>297</v>
      </c>
      <c r="K5" s="138" t="s">
        <v>289</v>
      </c>
      <c r="L5" s="135" t="s">
        <v>297</v>
      </c>
      <c r="M5" s="138" t="s">
        <v>289</v>
      </c>
      <c r="N5" s="148" t="s">
        <v>297</v>
      </c>
      <c r="O5" s="140" t="s">
        <v>289</v>
      </c>
      <c r="P5" s="135" t="s">
        <v>297</v>
      </c>
      <c r="Q5" s="138" t="s">
        <v>289</v>
      </c>
      <c r="R5" s="135" t="s">
        <v>297</v>
      </c>
      <c r="S5" s="138" t="s">
        <v>289</v>
      </c>
      <c r="T5" s="135" t="s">
        <v>297</v>
      </c>
      <c r="U5" s="138" t="s">
        <v>289</v>
      </c>
      <c r="V5" s="148" t="s">
        <v>297</v>
      </c>
      <c r="W5" s="140" t="s">
        <v>289</v>
      </c>
      <c r="X5" s="135" t="s">
        <v>297</v>
      </c>
      <c r="Y5" s="138" t="s">
        <v>289</v>
      </c>
      <c r="Z5" s="148" t="s">
        <v>297</v>
      </c>
      <c r="AA5" s="140" t="s">
        <v>289</v>
      </c>
    </row>
    <row r="6" spans="1:35" ht="37.5" customHeight="1">
      <c r="A6" s="115" t="s">
        <v>41</v>
      </c>
      <c r="B6" s="122">
        <v>16065.17819891</v>
      </c>
      <c r="C6" s="143">
        <v>15213.678733800001</v>
      </c>
      <c r="D6" s="122">
        <v>3805.006661</v>
      </c>
      <c r="E6" s="143">
        <v>3332.5091316900002</v>
      </c>
      <c r="F6" s="122">
        <v>296.40795409000003</v>
      </c>
      <c r="G6" s="143">
        <v>237.97918409</v>
      </c>
      <c r="H6" s="122">
        <v>137629.373787</v>
      </c>
      <c r="I6" s="143">
        <v>134678.27687792003</v>
      </c>
      <c r="J6" s="122">
        <v>79003.51968</v>
      </c>
      <c r="K6" s="143">
        <v>73212.64614173998</v>
      </c>
      <c r="L6" s="122">
        <v>58063.854791</v>
      </c>
      <c r="M6" s="176">
        <v>54693.59955927</v>
      </c>
      <c r="N6" s="177">
        <v>294863.341072</v>
      </c>
      <c r="O6" s="178">
        <v>281368.68962851004</v>
      </c>
      <c r="P6" s="122">
        <v>331.270495</v>
      </c>
      <c r="Q6" s="143">
        <v>330.30303353</v>
      </c>
      <c r="R6" s="122">
        <v>21010.605161</v>
      </c>
      <c r="S6" s="143">
        <v>20978.86538618</v>
      </c>
      <c r="T6" s="122">
        <v>12312.2881</v>
      </c>
      <c r="U6" s="143">
        <v>10882.22844898</v>
      </c>
      <c r="V6" s="177">
        <v>33654.163756</v>
      </c>
      <c r="W6" s="164">
        <v>32191.396868689997</v>
      </c>
      <c r="X6" s="122">
        <v>215915.713853</v>
      </c>
      <c r="Y6" s="176">
        <v>176129.18326821993</v>
      </c>
      <c r="Z6" s="177">
        <v>544433.218681</v>
      </c>
      <c r="AA6" s="178">
        <v>489689.26976541994</v>
      </c>
      <c r="AB6" s="1"/>
      <c r="AC6" s="1"/>
      <c r="AD6" s="1"/>
      <c r="AE6" s="1"/>
      <c r="AF6" s="1"/>
      <c r="AG6" s="1"/>
      <c r="AH6" s="1"/>
      <c r="AI6" s="1"/>
    </row>
    <row r="7" spans="1:27" ht="37.5" customHeight="1">
      <c r="A7" s="7" t="s">
        <v>38</v>
      </c>
      <c r="B7" s="123">
        <v>180.869539</v>
      </c>
      <c r="C7" s="144">
        <v>183.20364661</v>
      </c>
      <c r="D7" s="123">
        <v>123.12106840999999</v>
      </c>
      <c r="E7" s="144">
        <v>116.48138538999999</v>
      </c>
      <c r="F7" s="123">
        <v>10.872338</v>
      </c>
      <c r="G7" s="144">
        <v>10.96610565</v>
      </c>
      <c r="H7" s="123">
        <v>408.20090991999996</v>
      </c>
      <c r="I7" s="144">
        <v>400.89216880999993</v>
      </c>
      <c r="J7" s="123">
        <v>20.440259</v>
      </c>
      <c r="K7" s="144">
        <v>10.01334676</v>
      </c>
      <c r="L7" s="123">
        <v>51.43871755</v>
      </c>
      <c r="M7" s="179">
        <v>35.25216146000001</v>
      </c>
      <c r="N7" s="180">
        <v>794.94283188</v>
      </c>
      <c r="O7" s="181">
        <v>756.80881468</v>
      </c>
      <c r="P7" s="123">
        <v>133.4729666</v>
      </c>
      <c r="Q7" s="144">
        <v>133.01426290999999</v>
      </c>
      <c r="R7" s="123">
        <v>4633.74302452</v>
      </c>
      <c r="S7" s="144">
        <v>4623.08523299</v>
      </c>
      <c r="T7" s="123">
        <v>1625.755759</v>
      </c>
      <c r="U7" s="144">
        <v>1625.75575399</v>
      </c>
      <c r="V7" s="180">
        <v>6392.971750120001</v>
      </c>
      <c r="W7" s="165">
        <v>6381.855249889999</v>
      </c>
      <c r="X7" s="123">
        <v>36</v>
      </c>
      <c r="Y7" s="179">
        <v>3.77516744</v>
      </c>
      <c r="Z7" s="180">
        <v>7223.914582000001</v>
      </c>
      <c r="AA7" s="181">
        <v>7142.43923201</v>
      </c>
    </row>
    <row r="8" spans="1:27" ht="37.5" customHeight="1">
      <c r="A8" s="7" t="s">
        <v>47</v>
      </c>
      <c r="B8" s="123">
        <v>547.188767</v>
      </c>
      <c r="C8" s="144">
        <v>497.9895139</v>
      </c>
      <c r="D8" s="123">
        <v>527.903651</v>
      </c>
      <c r="E8" s="144">
        <v>514.4176509800001</v>
      </c>
      <c r="F8" s="123">
        <v>33.082442</v>
      </c>
      <c r="G8" s="144">
        <v>27.833509059999997</v>
      </c>
      <c r="H8" s="123">
        <v>79925.013288</v>
      </c>
      <c r="I8" s="144">
        <v>79862.73424674002</v>
      </c>
      <c r="J8" s="123">
        <v>0.009369</v>
      </c>
      <c r="K8" s="144">
        <v>0.00901834</v>
      </c>
      <c r="L8" s="123">
        <v>99.871213</v>
      </c>
      <c r="M8" s="179">
        <v>98.74165432000001</v>
      </c>
      <c r="N8" s="180">
        <v>81133.06873</v>
      </c>
      <c r="O8" s="181">
        <v>81001.72559334002</v>
      </c>
      <c r="P8" s="123">
        <v>15.266717</v>
      </c>
      <c r="Q8" s="144">
        <v>15.261594549999996</v>
      </c>
      <c r="R8" s="123">
        <v>1887.110092</v>
      </c>
      <c r="S8" s="144">
        <v>1880.5430009000002</v>
      </c>
      <c r="T8" s="123">
        <v>4.217705</v>
      </c>
      <c r="U8" s="144">
        <v>4.21305984</v>
      </c>
      <c r="V8" s="180">
        <v>1906.594514</v>
      </c>
      <c r="W8" s="165">
        <v>1900.01765529</v>
      </c>
      <c r="X8" s="123">
        <v>0</v>
      </c>
      <c r="Y8" s="179">
        <v>0</v>
      </c>
      <c r="Z8" s="180">
        <v>83039.663244</v>
      </c>
      <c r="AA8" s="181">
        <v>82901.74324863001</v>
      </c>
    </row>
    <row r="9" spans="1:27" ht="37.5" customHeight="1">
      <c r="A9" s="7" t="s">
        <v>45</v>
      </c>
      <c r="B9" s="123">
        <v>5645.603728</v>
      </c>
      <c r="C9" s="144">
        <v>5271.47521099</v>
      </c>
      <c r="D9" s="123">
        <v>1696.198763</v>
      </c>
      <c r="E9" s="144">
        <v>1681.17853428</v>
      </c>
      <c r="F9" s="123">
        <v>426.275554</v>
      </c>
      <c r="G9" s="144">
        <v>335.91442899000003</v>
      </c>
      <c r="H9" s="123">
        <v>666.696474</v>
      </c>
      <c r="I9" s="144">
        <v>666.0941786000001</v>
      </c>
      <c r="J9" s="123">
        <v>0.943384</v>
      </c>
      <c r="K9" s="144">
        <v>0.63046125</v>
      </c>
      <c r="L9" s="123">
        <v>21.286677</v>
      </c>
      <c r="M9" s="179">
        <v>21.14326541</v>
      </c>
      <c r="N9" s="180">
        <v>8457.00458</v>
      </c>
      <c r="O9" s="181">
        <v>7976.436079519999</v>
      </c>
      <c r="P9" s="123">
        <v>305.296059</v>
      </c>
      <c r="Q9" s="144">
        <v>299.61955579999994</v>
      </c>
      <c r="R9" s="123">
        <v>0</v>
      </c>
      <c r="S9" s="144">
        <v>0</v>
      </c>
      <c r="T9" s="123">
        <v>0</v>
      </c>
      <c r="U9" s="144">
        <v>0</v>
      </c>
      <c r="V9" s="180">
        <v>305.296059</v>
      </c>
      <c r="W9" s="165">
        <v>299.61955579999994</v>
      </c>
      <c r="X9" s="123">
        <v>0</v>
      </c>
      <c r="Y9" s="179">
        <v>0</v>
      </c>
      <c r="Z9" s="180">
        <v>8762.300639</v>
      </c>
      <c r="AA9" s="181">
        <v>8276.055635319999</v>
      </c>
    </row>
    <row r="10" spans="1:27" ht="37.5" customHeight="1">
      <c r="A10" s="7" t="s">
        <v>48</v>
      </c>
      <c r="B10" s="123">
        <v>859.000053</v>
      </c>
      <c r="C10" s="144">
        <v>801.69736387</v>
      </c>
      <c r="D10" s="123">
        <v>243.127588</v>
      </c>
      <c r="E10" s="144">
        <v>238.47942912</v>
      </c>
      <c r="F10" s="123">
        <v>18.511956</v>
      </c>
      <c r="G10" s="144">
        <v>14.03858618</v>
      </c>
      <c r="H10" s="123">
        <v>1131.569877</v>
      </c>
      <c r="I10" s="144">
        <v>1028.13942336</v>
      </c>
      <c r="J10" s="123">
        <v>0.062682</v>
      </c>
      <c r="K10" s="144">
        <v>0.052680199999999996</v>
      </c>
      <c r="L10" s="123">
        <v>6.256854</v>
      </c>
      <c r="M10" s="179">
        <v>5.86071555</v>
      </c>
      <c r="N10" s="180">
        <v>2258.52901</v>
      </c>
      <c r="O10" s="181">
        <v>2088.2681982799995</v>
      </c>
      <c r="P10" s="123">
        <v>24.960269</v>
      </c>
      <c r="Q10" s="144">
        <v>24.958633060000004</v>
      </c>
      <c r="R10" s="123">
        <v>0</v>
      </c>
      <c r="S10" s="144">
        <v>0</v>
      </c>
      <c r="T10" s="123">
        <v>0.478294</v>
      </c>
      <c r="U10" s="144">
        <v>0.47829151</v>
      </c>
      <c r="V10" s="180">
        <v>25.438563</v>
      </c>
      <c r="W10" s="165">
        <v>25.436924570000006</v>
      </c>
      <c r="X10" s="123">
        <v>0</v>
      </c>
      <c r="Y10" s="179">
        <v>0</v>
      </c>
      <c r="Z10" s="180">
        <v>2283.967573</v>
      </c>
      <c r="AA10" s="181">
        <v>2113.7051228499995</v>
      </c>
    </row>
    <row r="11" spans="1:27" ht="37.5" customHeight="1">
      <c r="A11" s="7" t="s">
        <v>39</v>
      </c>
      <c r="B11" s="123">
        <v>42541.705128</v>
      </c>
      <c r="C11" s="144">
        <v>41507.00539511</v>
      </c>
      <c r="D11" s="123">
        <v>935.179457</v>
      </c>
      <c r="E11" s="144">
        <v>929.75927752</v>
      </c>
      <c r="F11" s="123">
        <v>2560.233787</v>
      </c>
      <c r="G11" s="144">
        <v>2530.8175417700004</v>
      </c>
      <c r="H11" s="123">
        <v>8920.713567</v>
      </c>
      <c r="I11" s="144">
        <v>8900.19484543</v>
      </c>
      <c r="J11" s="123">
        <v>0.344597</v>
      </c>
      <c r="K11" s="144">
        <v>0.34459694</v>
      </c>
      <c r="L11" s="123">
        <v>191.83717</v>
      </c>
      <c r="M11" s="179">
        <v>190.2577025</v>
      </c>
      <c r="N11" s="180">
        <v>55150.013706</v>
      </c>
      <c r="O11" s="181">
        <v>54058.37935927</v>
      </c>
      <c r="P11" s="123">
        <v>42.316452</v>
      </c>
      <c r="Q11" s="144">
        <v>42.2727483</v>
      </c>
      <c r="R11" s="123">
        <v>3094.878856</v>
      </c>
      <c r="S11" s="144">
        <v>2990.8846999499997</v>
      </c>
      <c r="T11" s="123">
        <v>22.463592</v>
      </c>
      <c r="U11" s="144">
        <v>22.43611026</v>
      </c>
      <c r="V11" s="180">
        <v>3159.6589</v>
      </c>
      <c r="W11" s="165">
        <v>3055.59355851</v>
      </c>
      <c r="X11" s="123">
        <v>0</v>
      </c>
      <c r="Y11" s="179">
        <v>0</v>
      </c>
      <c r="Z11" s="180">
        <v>58309.672606</v>
      </c>
      <c r="AA11" s="181">
        <v>57113.97291778</v>
      </c>
    </row>
    <row r="12" spans="1:27" ht="37.5" customHeight="1">
      <c r="A12" s="7" t="s">
        <v>40</v>
      </c>
      <c r="B12" s="123">
        <v>8563.609064</v>
      </c>
      <c r="C12" s="144">
        <v>8356.709676490002</v>
      </c>
      <c r="D12" s="123">
        <v>2638.54955</v>
      </c>
      <c r="E12" s="144">
        <v>2626.39296648</v>
      </c>
      <c r="F12" s="123">
        <v>576.39118</v>
      </c>
      <c r="G12" s="144">
        <v>567.74681028</v>
      </c>
      <c r="H12" s="123">
        <v>16882.094493</v>
      </c>
      <c r="I12" s="144">
        <v>16808.153019759997</v>
      </c>
      <c r="J12" s="123">
        <v>0.121653</v>
      </c>
      <c r="K12" s="144">
        <v>0.10958704</v>
      </c>
      <c r="L12" s="123">
        <v>185.188425</v>
      </c>
      <c r="M12" s="179">
        <v>171.55355698999998</v>
      </c>
      <c r="N12" s="180">
        <v>28845.954365</v>
      </c>
      <c r="O12" s="181">
        <v>28530.665617040002</v>
      </c>
      <c r="P12" s="123">
        <v>812.676208</v>
      </c>
      <c r="Q12" s="144">
        <v>806.9362722999999</v>
      </c>
      <c r="R12" s="123">
        <v>1731.870505</v>
      </c>
      <c r="S12" s="144">
        <v>1622.3540628199999</v>
      </c>
      <c r="T12" s="123">
        <v>0.932388</v>
      </c>
      <c r="U12" s="144">
        <v>0.9323875</v>
      </c>
      <c r="V12" s="180">
        <v>2545.479101</v>
      </c>
      <c r="W12" s="165">
        <v>2430.22272262</v>
      </c>
      <c r="X12" s="123">
        <v>0</v>
      </c>
      <c r="Y12" s="179">
        <v>0</v>
      </c>
      <c r="Z12" s="180">
        <v>31391.433466</v>
      </c>
      <c r="AA12" s="181">
        <v>30960.88833966</v>
      </c>
    </row>
    <row r="13" spans="1:27" ht="37.5" customHeight="1">
      <c r="A13" s="7" t="s">
        <v>44</v>
      </c>
      <c r="B13" s="123">
        <v>65.094024</v>
      </c>
      <c r="C13" s="144">
        <v>60.54465287000001</v>
      </c>
      <c r="D13" s="123">
        <v>143.10925557</v>
      </c>
      <c r="E13" s="144">
        <v>138.36120748000002</v>
      </c>
      <c r="F13" s="123">
        <v>4.371707</v>
      </c>
      <c r="G13" s="144">
        <v>3.7599303699999997</v>
      </c>
      <c r="H13" s="123">
        <v>163.629486</v>
      </c>
      <c r="I13" s="144">
        <v>155.83175778</v>
      </c>
      <c r="J13" s="123">
        <v>0</v>
      </c>
      <c r="K13" s="144">
        <v>0</v>
      </c>
      <c r="L13" s="123">
        <v>15.756584369999999</v>
      </c>
      <c r="M13" s="179">
        <v>1.1178243399999999</v>
      </c>
      <c r="N13" s="180">
        <v>391.96105694</v>
      </c>
      <c r="O13" s="181">
        <v>359.61537284</v>
      </c>
      <c r="P13" s="123">
        <v>246.48116606</v>
      </c>
      <c r="Q13" s="144">
        <v>246.41069112</v>
      </c>
      <c r="R13" s="123">
        <v>544.991257</v>
      </c>
      <c r="S13" s="144">
        <v>543.49887785</v>
      </c>
      <c r="T13" s="123">
        <v>283.545785</v>
      </c>
      <c r="U13" s="144">
        <v>283.54578196000006</v>
      </c>
      <c r="V13" s="180">
        <v>1075.01820806</v>
      </c>
      <c r="W13" s="165">
        <v>1073.4553509300001</v>
      </c>
      <c r="X13" s="123">
        <v>0</v>
      </c>
      <c r="Y13" s="179">
        <v>0</v>
      </c>
      <c r="Z13" s="180">
        <v>1466.979265</v>
      </c>
      <c r="AA13" s="181">
        <v>1433.07072377</v>
      </c>
    </row>
    <row r="14" spans="1:27" ht="37.5" customHeight="1">
      <c r="A14" s="7" t="s">
        <v>43</v>
      </c>
      <c r="B14" s="123">
        <v>937.04571</v>
      </c>
      <c r="C14" s="144">
        <v>838.59662247</v>
      </c>
      <c r="D14" s="123">
        <v>310.448558</v>
      </c>
      <c r="E14" s="144">
        <v>274.91039405000004</v>
      </c>
      <c r="F14" s="123">
        <v>47.363558</v>
      </c>
      <c r="G14" s="144">
        <v>40.704100659999995</v>
      </c>
      <c r="H14" s="123">
        <v>1684.880912</v>
      </c>
      <c r="I14" s="144">
        <v>1663.70173336</v>
      </c>
      <c r="J14" s="123">
        <v>0.8</v>
      </c>
      <c r="K14" s="144">
        <v>0.7999661699999999</v>
      </c>
      <c r="L14" s="123">
        <v>125.019677</v>
      </c>
      <c r="M14" s="179">
        <v>124.03775327</v>
      </c>
      <c r="N14" s="180">
        <v>3105.558415</v>
      </c>
      <c r="O14" s="181">
        <v>2942.75056998</v>
      </c>
      <c r="P14" s="123">
        <v>1463.857392</v>
      </c>
      <c r="Q14" s="144">
        <v>1456.2766679600002</v>
      </c>
      <c r="R14" s="123">
        <v>3913.436024</v>
      </c>
      <c r="S14" s="144">
        <v>3838.1388591200002</v>
      </c>
      <c r="T14" s="123">
        <v>1894.127781</v>
      </c>
      <c r="U14" s="144">
        <v>1891.25871789</v>
      </c>
      <c r="V14" s="180">
        <v>7271.421197</v>
      </c>
      <c r="W14" s="165">
        <v>7185.674244970001</v>
      </c>
      <c r="X14" s="123">
        <v>0</v>
      </c>
      <c r="Y14" s="179">
        <v>0</v>
      </c>
      <c r="Z14" s="180">
        <v>10376.979612</v>
      </c>
      <c r="AA14" s="181">
        <v>10128.42481495</v>
      </c>
    </row>
    <row r="15" spans="1:27" ht="37.5" customHeight="1">
      <c r="A15" s="7" t="s">
        <v>46</v>
      </c>
      <c r="B15" s="123">
        <v>15664.756519</v>
      </c>
      <c r="C15" s="144">
        <v>15657.115068850002</v>
      </c>
      <c r="D15" s="123">
        <v>3025.405557</v>
      </c>
      <c r="E15" s="144">
        <v>3021.14506526</v>
      </c>
      <c r="F15" s="123">
        <v>915.073521</v>
      </c>
      <c r="G15" s="144">
        <v>914.12919785</v>
      </c>
      <c r="H15" s="123">
        <v>227.631852</v>
      </c>
      <c r="I15" s="144">
        <v>226.59543731</v>
      </c>
      <c r="J15" s="123">
        <v>5.083</v>
      </c>
      <c r="K15" s="144">
        <v>4.95959666</v>
      </c>
      <c r="L15" s="123">
        <v>290.534898</v>
      </c>
      <c r="M15" s="179">
        <v>290.08337057</v>
      </c>
      <c r="N15" s="180">
        <v>20128.485347</v>
      </c>
      <c r="O15" s="181">
        <v>20114.027736500004</v>
      </c>
      <c r="P15" s="123">
        <v>3057.930179</v>
      </c>
      <c r="Q15" s="144">
        <v>3057.9012910899996</v>
      </c>
      <c r="R15" s="123">
        <v>28.202441</v>
      </c>
      <c r="S15" s="144">
        <v>28.202441</v>
      </c>
      <c r="T15" s="123">
        <v>1.732486</v>
      </c>
      <c r="U15" s="144">
        <v>1.732486</v>
      </c>
      <c r="V15" s="180">
        <v>3087.865106</v>
      </c>
      <c r="W15" s="165">
        <v>3087.83621809</v>
      </c>
      <c r="X15" s="123">
        <v>0</v>
      </c>
      <c r="Y15" s="179">
        <v>0</v>
      </c>
      <c r="Z15" s="180">
        <v>23216.350453</v>
      </c>
      <c r="AA15" s="181">
        <v>23201.863954590004</v>
      </c>
    </row>
    <row r="16" spans="1:27" ht="37.5" customHeight="1">
      <c r="A16" s="7" t="s">
        <v>42</v>
      </c>
      <c r="B16" s="123">
        <v>509.5260016</v>
      </c>
      <c r="C16" s="144">
        <v>481.72688117000007</v>
      </c>
      <c r="D16" s="123">
        <v>89.42139374000001</v>
      </c>
      <c r="E16" s="144">
        <v>88.26398901</v>
      </c>
      <c r="F16" s="123">
        <v>35.292137</v>
      </c>
      <c r="G16" s="144">
        <v>32.39036886</v>
      </c>
      <c r="H16" s="123">
        <v>374.854942</v>
      </c>
      <c r="I16" s="144">
        <v>364.97677225000007</v>
      </c>
      <c r="J16" s="123">
        <v>0.010383479999999999</v>
      </c>
      <c r="K16" s="144">
        <v>0.01038237</v>
      </c>
      <c r="L16" s="123">
        <v>4.330321</v>
      </c>
      <c r="M16" s="179">
        <v>4.323677399999999</v>
      </c>
      <c r="N16" s="180">
        <v>1013.4351788199999</v>
      </c>
      <c r="O16" s="181">
        <v>971.6920710600002</v>
      </c>
      <c r="P16" s="123">
        <v>363.620285</v>
      </c>
      <c r="Q16" s="144">
        <v>363.5674765999999</v>
      </c>
      <c r="R16" s="123">
        <v>368.35132003999996</v>
      </c>
      <c r="S16" s="144">
        <v>368.31100501</v>
      </c>
      <c r="T16" s="123">
        <v>60.80979214</v>
      </c>
      <c r="U16" s="144">
        <v>60.83872041</v>
      </c>
      <c r="V16" s="180">
        <v>792.78139718</v>
      </c>
      <c r="W16" s="165">
        <v>792.7172020199998</v>
      </c>
      <c r="X16" s="123">
        <v>0</v>
      </c>
      <c r="Y16" s="179">
        <v>0</v>
      </c>
      <c r="Z16" s="180">
        <v>1806.216576</v>
      </c>
      <c r="AA16" s="181">
        <v>1764.4092730799998</v>
      </c>
    </row>
    <row r="17" spans="1:27" ht="37.5" customHeight="1" thickBot="1">
      <c r="A17" s="8" t="s">
        <v>37</v>
      </c>
      <c r="B17" s="123">
        <v>824.252926</v>
      </c>
      <c r="C17" s="144">
        <v>793.6686055700001</v>
      </c>
      <c r="D17" s="123">
        <v>141.9027059</v>
      </c>
      <c r="E17" s="144">
        <v>144.79836022</v>
      </c>
      <c r="F17" s="123">
        <v>50.934681</v>
      </c>
      <c r="G17" s="144">
        <v>48.55047033</v>
      </c>
      <c r="H17" s="123">
        <v>406.68303821</v>
      </c>
      <c r="I17" s="144">
        <v>406.48096970999995</v>
      </c>
      <c r="J17" s="123">
        <v>9.064509</v>
      </c>
      <c r="K17" s="144">
        <v>9.06420726</v>
      </c>
      <c r="L17" s="123">
        <v>6.644834</v>
      </c>
      <c r="M17" s="179">
        <v>6.641225400000001</v>
      </c>
      <c r="N17" s="180">
        <v>1439.4826941100002</v>
      </c>
      <c r="O17" s="181">
        <v>1409.20383849</v>
      </c>
      <c r="P17" s="123">
        <v>209.74603119</v>
      </c>
      <c r="Q17" s="144">
        <v>209.7190401</v>
      </c>
      <c r="R17" s="123">
        <v>273.63601769999997</v>
      </c>
      <c r="S17" s="144">
        <v>273.63597849</v>
      </c>
      <c r="T17" s="123">
        <v>6.16227</v>
      </c>
      <c r="U17" s="144">
        <v>6.16226625</v>
      </c>
      <c r="V17" s="180">
        <v>489.54431889</v>
      </c>
      <c r="W17" s="165">
        <v>489.51728484000006</v>
      </c>
      <c r="X17" s="123">
        <v>8.282215</v>
      </c>
      <c r="Y17" s="179">
        <v>8.28221407</v>
      </c>
      <c r="Z17" s="180">
        <v>1937.309228</v>
      </c>
      <c r="AA17" s="181">
        <v>1907.0033374</v>
      </c>
    </row>
    <row r="18" spans="1:27" ht="37.5" customHeight="1" thickBot="1">
      <c r="A18" s="9" t="s">
        <v>0</v>
      </c>
      <c r="B18" s="156">
        <v>92403.82965851</v>
      </c>
      <c r="C18" s="157">
        <v>89663.41137170001</v>
      </c>
      <c r="D18" s="156">
        <v>13679.374208619998</v>
      </c>
      <c r="E18" s="157">
        <v>13106.697391479998</v>
      </c>
      <c r="F18" s="156">
        <v>4974.81081509</v>
      </c>
      <c r="G18" s="157">
        <v>4764.83023409</v>
      </c>
      <c r="H18" s="156">
        <v>248421.34262613</v>
      </c>
      <c r="I18" s="157">
        <v>245162.07143103</v>
      </c>
      <c r="J18" s="156">
        <v>79040.39951648</v>
      </c>
      <c r="K18" s="157">
        <v>73238.63998472996</v>
      </c>
      <c r="L18" s="156">
        <v>59062.02016192</v>
      </c>
      <c r="M18" s="182">
        <v>55642.61246647999</v>
      </c>
      <c r="N18" s="183">
        <v>497581.7769867501</v>
      </c>
      <c r="O18" s="184">
        <v>481578.26287951</v>
      </c>
      <c r="P18" s="156">
        <v>7006.894219849999</v>
      </c>
      <c r="Q18" s="157">
        <v>6986.24126732</v>
      </c>
      <c r="R18" s="156">
        <v>37486.824698259996</v>
      </c>
      <c r="S18" s="157">
        <v>37147.519544309995</v>
      </c>
      <c r="T18" s="185">
        <v>16212.51395214</v>
      </c>
      <c r="U18" s="186">
        <v>14779.58202459</v>
      </c>
      <c r="V18" s="183">
        <v>60706.232870249994</v>
      </c>
      <c r="W18" s="167">
        <v>58913.34283622</v>
      </c>
      <c r="X18" s="156">
        <v>215959.996068</v>
      </c>
      <c r="Y18" s="182">
        <v>176141.24064972994</v>
      </c>
      <c r="Z18" s="183">
        <v>774248.005925</v>
      </c>
      <c r="AA18" s="184">
        <v>716632.84636546</v>
      </c>
    </row>
    <row r="19" ht="25.5" customHeight="1"/>
    <row r="20" ht="39.75" customHeight="1">
      <c r="Y20" s="236"/>
    </row>
    <row r="21" ht="25.5" customHeight="1"/>
    <row r="22" ht="25.5" customHeight="1"/>
    <row r="23" ht="25.5" customHeight="1"/>
    <row r="24" ht="25.5" customHeight="1"/>
    <row r="25" ht="25.5" customHeight="1"/>
    <row r="27" ht="25.5" customHeight="1"/>
    <row r="28" ht="25.5" customHeight="1"/>
    <row r="29" ht="25.5" customHeight="1"/>
    <row r="30" ht="25.5" customHeight="1"/>
    <row r="31" ht="41.25" customHeight="1"/>
    <row r="32" ht="25.5" customHeight="1"/>
    <row r="33" ht="25.5" customHeight="1"/>
    <row r="34" ht="30.75" customHeight="1"/>
  </sheetData>
  <sheetProtection/>
  <mergeCells count="18">
    <mergeCell ref="J4:K4"/>
    <mergeCell ref="B1:O1"/>
    <mergeCell ref="B2:O2"/>
    <mergeCell ref="X4:Y4"/>
    <mergeCell ref="Z4:AA4"/>
    <mergeCell ref="L4:M4"/>
    <mergeCell ref="N4:O4"/>
    <mergeCell ref="P4:Q4"/>
    <mergeCell ref="R4:S4"/>
    <mergeCell ref="T4:U4"/>
    <mergeCell ref="V4:W4"/>
    <mergeCell ref="P1:AC1"/>
    <mergeCell ref="P2:AA2"/>
    <mergeCell ref="A4:A5"/>
    <mergeCell ref="B4:C4"/>
    <mergeCell ref="D4:E4"/>
    <mergeCell ref="F4:G4"/>
    <mergeCell ref="H4:I4"/>
  </mergeCells>
  <printOptions horizontalCentered="1"/>
  <pageMargins left="0.4330708661417323" right="0.35433070866141736" top="0.07874015748031496" bottom="0.35433070866141736" header="0" footer="0"/>
  <pageSetup horizontalDpi="600" verticalDpi="600" orientation="landscape" paperSize="9" scale="45" r:id="rId1"/>
  <headerFooter>
    <oddFooter>&amp;C&amp;13&amp;P/&amp;N</oddFooter>
  </headerFooter>
  <colBreaks count="1" manualBreakCount="1">
    <brk id="15" max="23" man="1"/>
  </colBreaks>
</worksheet>
</file>

<file path=xl/worksheets/sheet12.xml><?xml version="1.0" encoding="utf-8"?>
<worksheet xmlns="http://schemas.openxmlformats.org/spreadsheetml/2006/main" xmlns:r="http://schemas.openxmlformats.org/officeDocument/2006/relationships">
  <dimension ref="A1:AV18"/>
  <sheetViews>
    <sheetView zoomScaleSheetLayoutView="37" zoomScalePageLayoutView="0" workbookViewId="0" topLeftCell="A1">
      <selection activeCell="A1" sqref="A1:AN18"/>
    </sheetView>
  </sheetViews>
  <sheetFormatPr defaultColWidth="9.140625" defaultRowHeight="12.75"/>
  <cols>
    <col min="1" max="1" width="50.8515625" style="0" customWidth="1"/>
    <col min="2" max="4" width="17.00390625" style="0" customWidth="1"/>
    <col min="5" max="19" width="17.140625" style="0" customWidth="1"/>
    <col min="20" max="22" width="17.140625" style="149" customWidth="1"/>
    <col min="23" max="31" width="17.140625" style="0" customWidth="1"/>
    <col min="32" max="34" width="17.140625" style="150" customWidth="1"/>
    <col min="35" max="40" width="17.140625" style="0" customWidth="1"/>
  </cols>
  <sheetData>
    <row r="1" spans="1:48" s="6" customFormat="1" ht="18" customHeight="1">
      <c r="A1" s="286"/>
      <c r="B1" s="752" t="s">
        <v>463</v>
      </c>
      <c r="C1" s="752"/>
      <c r="D1" s="752"/>
      <c r="E1" s="752"/>
      <c r="F1" s="752"/>
      <c r="G1" s="752"/>
      <c r="H1" s="752"/>
      <c r="I1" s="752"/>
      <c r="J1" s="752"/>
      <c r="K1" s="752"/>
      <c r="L1" s="752"/>
      <c r="M1" s="752"/>
      <c r="N1" s="772" t="s">
        <v>463</v>
      </c>
      <c r="O1" s="772"/>
      <c r="P1" s="772"/>
      <c r="Q1" s="772"/>
      <c r="R1" s="772"/>
      <c r="S1" s="772"/>
      <c r="T1" s="772"/>
      <c r="U1" s="772"/>
      <c r="V1" s="772"/>
      <c r="W1" s="772"/>
      <c r="X1" s="772"/>
      <c r="Y1" s="772"/>
      <c r="Z1" s="752" t="s">
        <v>463</v>
      </c>
      <c r="AA1" s="752"/>
      <c r="AB1" s="752"/>
      <c r="AC1" s="752"/>
      <c r="AD1" s="752"/>
      <c r="AE1" s="752"/>
      <c r="AF1" s="752"/>
      <c r="AG1" s="752"/>
      <c r="AH1" s="752"/>
      <c r="AI1" s="752"/>
      <c r="AJ1" s="752"/>
      <c r="AK1" s="752"/>
      <c r="AL1" s="5"/>
      <c r="AM1" s="5"/>
      <c r="AN1" s="5"/>
      <c r="AO1" s="5"/>
      <c r="AP1" s="5"/>
      <c r="AQ1" s="5"/>
      <c r="AR1" s="5"/>
      <c r="AS1" s="5"/>
      <c r="AT1" s="5"/>
      <c r="AU1" s="5"/>
      <c r="AV1" s="5"/>
    </row>
    <row r="2" spans="1:48" s="6" customFormat="1" ht="42" customHeight="1">
      <c r="A2" s="5"/>
      <c r="B2" s="752" t="s">
        <v>460</v>
      </c>
      <c r="C2" s="752"/>
      <c r="D2" s="752"/>
      <c r="E2" s="752"/>
      <c r="F2" s="752"/>
      <c r="G2" s="752"/>
      <c r="H2" s="752"/>
      <c r="I2" s="752"/>
      <c r="J2" s="752"/>
      <c r="K2" s="752"/>
      <c r="L2" s="752"/>
      <c r="M2" s="752"/>
      <c r="N2" s="752" t="s">
        <v>485</v>
      </c>
      <c r="O2" s="752"/>
      <c r="P2" s="752"/>
      <c r="Q2" s="752"/>
      <c r="R2" s="752"/>
      <c r="S2" s="752"/>
      <c r="T2" s="752"/>
      <c r="U2" s="752"/>
      <c r="V2" s="752"/>
      <c r="W2" s="752"/>
      <c r="X2" s="752"/>
      <c r="Y2" s="752"/>
      <c r="Z2" s="752" t="s">
        <v>485</v>
      </c>
      <c r="AA2" s="752"/>
      <c r="AB2" s="752"/>
      <c r="AC2" s="752"/>
      <c r="AD2" s="752"/>
      <c r="AE2" s="752"/>
      <c r="AF2" s="752"/>
      <c r="AG2" s="752"/>
      <c r="AH2" s="752"/>
      <c r="AI2" s="752"/>
      <c r="AJ2" s="752"/>
      <c r="AK2" s="752"/>
      <c r="AL2" s="5"/>
      <c r="AM2" s="5"/>
      <c r="AN2" s="5"/>
      <c r="AO2" s="5"/>
      <c r="AP2" s="5"/>
      <c r="AQ2" s="5"/>
      <c r="AR2" s="5"/>
      <c r="AS2" s="5"/>
      <c r="AT2" s="5"/>
      <c r="AU2" s="5"/>
      <c r="AV2" s="5"/>
    </row>
    <row r="3" spans="1:48" s="6" customFormat="1" ht="19.5" customHeight="1" thickBot="1">
      <c r="A3" s="5"/>
      <c r="B3" s="114"/>
      <c r="C3" s="114"/>
      <c r="D3" s="114"/>
      <c r="E3" s="114"/>
      <c r="F3" s="114"/>
      <c r="G3" s="114"/>
      <c r="H3" s="114"/>
      <c r="I3" s="114"/>
      <c r="J3" s="114"/>
      <c r="K3" s="114"/>
      <c r="L3" s="114"/>
      <c r="M3" s="114"/>
      <c r="N3" s="114"/>
      <c r="O3" s="114"/>
      <c r="P3" s="114"/>
      <c r="Q3" s="114"/>
      <c r="R3" s="114"/>
      <c r="S3" s="114"/>
      <c r="T3" s="147"/>
      <c r="U3" s="147"/>
      <c r="V3" s="147"/>
      <c r="W3" s="114"/>
      <c r="X3" s="114"/>
      <c r="Y3" s="114"/>
      <c r="Z3" s="114"/>
      <c r="AA3" s="114"/>
      <c r="AB3" s="114"/>
      <c r="AC3" s="114"/>
      <c r="AD3" s="114"/>
      <c r="AE3" s="114"/>
      <c r="AF3" s="114"/>
      <c r="AG3" s="114"/>
      <c r="AH3" s="114"/>
      <c r="AI3" s="114"/>
      <c r="AJ3" s="114"/>
      <c r="AK3" s="114"/>
      <c r="AL3" s="114"/>
      <c r="AM3" s="114"/>
      <c r="AN3" s="114"/>
      <c r="AO3" s="5"/>
      <c r="AP3" s="5"/>
      <c r="AQ3" s="5"/>
      <c r="AR3" s="5"/>
      <c r="AS3" s="5"/>
      <c r="AT3" s="5"/>
      <c r="AU3" s="5"/>
      <c r="AV3" s="5"/>
    </row>
    <row r="4" spans="1:48" s="4" customFormat="1" ht="68.25" customHeight="1">
      <c r="A4" s="768" t="s">
        <v>306</v>
      </c>
      <c r="B4" s="770" t="s">
        <v>234</v>
      </c>
      <c r="C4" s="765"/>
      <c r="D4" s="771"/>
      <c r="E4" s="770" t="s">
        <v>235</v>
      </c>
      <c r="F4" s="765"/>
      <c r="G4" s="771"/>
      <c r="H4" s="770" t="s">
        <v>236</v>
      </c>
      <c r="I4" s="765"/>
      <c r="J4" s="771"/>
      <c r="K4" s="770" t="s">
        <v>255</v>
      </c>
      <c r="L4" s="765"/>
      <c r="M4" s="771"/>
      <c r="N4" s="770" t="s">
        <v>241</v>
      </c>
      <c r="O4" s="765"/>
      <c r="P4" s="771"/>
      <c r="Q4" s="770" t="s">
        <v>256</v>
      </c>
      <c r="R4" s="765"/>
      <c r="S4" s="771"/>
      <c r="T4" s="761" t="s">
        <v>257</v>
      </c>
      <c r="U4" s="773"/>
      <c r="V4" s="762"/>
      <c r="W4" s="770" t="s">
        <v>246</v>
      </c>
      <c r="X4" s="765"/>
      <c r="Y4" s="771"/>
      <c r="Z4" s="770" t="s">
        <v>247</v>
      </c>
      <c r="AA4" s="765"/>
      <c r="AB4" s="771"/>
      <c r="AC4" s="770" t="s">
        <v>256</v>
      </c>
      <c r="AD4" s="765"/>
      <c r="AE4" s="771"/>
      <c r="AF4" s="770" t="s">
        <v>258</v>
      </c>
      <c r="AG4" s="765"/>
      <c r="AH4" s="771"/>
      <c r="AI4" s="770" t="s">
        <v>259</v>
      </c>
      <c r="AJ4" s="765"/>
      <c r="AK4" s="771"/>
      <c r="AL4" s="770" t="s">
        <v>36</v>
      </c>
      <c r="AM4" s="765"/>
      <c r="AN4" s="771" t="s">
        <v>35</v>
      </c>
      <c r="AO4" s="3"/>
      <c r="AP4" s="3"/>
      <c r="AQ4" s="3"/>
      <c r="AR4" s="3"/>
      <c r="AS4" s="3"/>
      <c r="AT4" s="3"/>
      <c r="AU4" s="3"/>
      <c r="AV4" s="3"/>
    </row>
    <row r="5" spans="1:40" s="4" customFormat="1" ht="87.75" customHeight="1" thickBot="1">
      <c r="A5" s="769"/>
      <c r="B5" s="139" t="s">
        <v>304</v>
      </c>
      <c r="C5" s="138" t="s">
        <v>305</v>
      </c>
      <c r="D5" s="140" t="s">
        <v>295</v>
      </c>
      <c r="E5" s="139" t="s">
        <v>304</v>
      </c>
      <c r="F5" s="138" t="s">
        <v>305</v>
      </c>
      <c r="G5" s="140" t="s">
        <v>295</v>
      </c>
      <c r="H5" s="139" t="s">
        <v>304</v>
      </c>
      <c r="I5" s="138" t="s">
        <v>305</v>
      </c>
      <c r="J5" s="140" t="s">
        <v>295</v>
      </c>
      <c r="K5" s="139" t="s">
        <v>304</v>
      </c>
      <c r="L5" s="138" t="s">
        <v>305</v>
      </c>
      <c r="M5" s="140" t="s">
        <v>295</v>
      </c>
      <c r="N5" s="139" t="s">
        <v>304</v>
      </c>
      <c r="O5" s="138" t="s">
        <v>305</v>
      </c>
      <c r="P5" s="140" t="s">
        <v>295</v>
      </c>
      <c r="Q5" s="139" t="s">
        <v>304</v>
      </c>
      <c r="R5" s="138" t="s">
        <v>305</v>
      </c>
      <c r="S5" s="140" t="s">
        <v>295</v>
      </c>
      <c r="T5" s="148" t="s">
        <v>304</v>
      </c>
      <c r="U5" s="140" t="s">
        <v>305</v>
      </c>
      <c r="V5" s="140" t="s">
        <v>295</v>
      </c>
      <c r="W5" s="139" t="s">
        <v>304</v>
      </c>
      <c r="X5" s="138" t="s">
        <v>305</v>
      </c>
      <c r="Y5" s="140" t="s">
        <v>295</v>
      </c>
      <c r="Z5" s="139" t="s">
        <v>304</v>
      </c>
      <c r="AA5" s="138" t="s">
        <v>305</v>
      </c>
      <c r="AB5" s="140" t="s">
        <v>295</v>
      </c>
      <c r="AC5" s="139" t="s">
        <v>304</v>
      </c>
      <c r="AD5" s="138" t="s">
        <v>305</v>
      </c>
      <c r="AE5" s="140" t="s">
        <v>295</v>
      </c>
      <c r="AF5" s="139" t="s">
        <v>304</v>
      </c>
      <c r="AG5" s="138" t="s">
        <v>305</v>
      </c>
      <c r="AH5" s="140" t="s">
        <v>295</v>
      </c>
      <c r="AI5" s="139" t="s">
        <v>304</v>
      </c>
      <c r="AJ5" s="138" t="s">
        <v>305</v>
      </c>
      <c r="AK5" s="140" t="s">
        <v>295</v>
      </c>
      <c r="AL5" s="139" t="s">
        <v>304</v>
      </c>
      <c r="AM5" s="138" t="s">
        <v>305</v>
      </c>
      <c r="AN5" s="140" t="s">
        <v>295</v>
      </c>
    </row>
    <row r="6" spans="1:40" s="386" customFormat="1" ht="37.5" customHeight="1">
      <c r="A6" s="115" t="s">
        <v>41</v>
      </c>
      <c r="B6" s="379">
        <v>17319.231617800004</v>
      </c>
      <c r="C6" s="380">
        <v>13623.10984889</v>
      </c>
      <c r="D6" s="381">
        <v>13375.95585747</v>
      </c>
      <c r="E6" s="379">
        <v>5013.89541303</v>
      </c>
      <c r="F6" s="380">
        <v>3812.93376088</v>
      </c>
      <c r="G6" s="381">
        <v>2858.2268847499995</v>
      </c>
      <c r="H6" s="379">
        <v>305.5609516</v>
      </c>
      <c r="I6" s="380">
        <v>242.15207784000003</v>
      </c>
      <c r="J6" s="381">
        <v>230.05276118</v>
      </c>
      <c r="K6" s="379">
        <v>137467.19359632</v>
      </c>
      <c r="L6" s="380">
        <v>126325.20974267999</v>
      </c>
      <c r="M6" s="382">
        <v>114473.41627179</v>
      </c>
      <c r="N6" s="379">
        <v>79042.36294066001</v>
      </c>
      <c r="O6" s="380">
        <v>73150.70076623</v>
      </c>
      <c r="P6" s="381">
        <v>72960.2876884</v>
      </c>
      <c r="Q6" s="379">
        <v>61665.34174938</v>
      </c>
      <c r="R6" s="380">
        <v>53685.82894569</v>
      </c>
      <c r="S6" s="381">
        <v>52998.48961422</v>
      </c>
      <c r="T6" s="379">
        <v>300813.58626878995</v>
      </c>
      <c r="U6" s="380">
        <v>270839.93514221</v>
      </c>
      <c r="V6" s="381">
        <v>256896.42907781</v>
      </c>
      <c r="W6" s="379">
        <v>391.22746361000003</v>
      </c>
      <c r="X6" s="380">
        <v>284.26007243999993</v>
      </c>
      <c r="Y6" s="382">
        <v>98.70901273999998</v>
      </c>
      <c r="Z6" s="379">
        <v>22380.569545120004</v>
      </c>
      <c r="AA6" s="380">
        <v>18007.48531272</v>
      </c>
      <c r="AB6" s="381">
        <v>13844.77600773</v>
      </c>
      <c r="AC6" s="379">
        <v>12543.044857</v>
      </c>
      <c r="AD6" s="380">
        <v>9995.753675200001</v>
      </c>
      <c r="AE6" s="381">
        <v>5457.646306540001</v>
      </c>
      <c r="AF6" s="379">
        <v>35314.841865730006</v>
      </c>
      <c r="AG6" s="380">
        <v>28287.49906036</v>
      </c>
      <c r="AH6" s="381">
        <v>19401.131327010004</v>
      </c>
      <c r="AI6" s="379">
        <v>216544.649243</v>
      </c>
      <c r="AJ6" s="380">
        <v>176091.15027157994</v>
      </c>
      <c r="AK6" s="381">
        <v>175463.03111621994</v>
      </c>
      <c r="AL6" s="383">
        <v>552673.07737752</v>
      </c>
      <c r="AM6" s="384">
        <v>475218.5844741499</v>
      </c>
      <c r="AN6" s="385">
        <v>451760.5915210399</v>
      </c>
    </row>
    <row r="7" spans="1:40" s="386" customFormat="1" ht="37.5" customHeight="1">
      <c r="A7" s="7" t="s">
        <v>38</v>
      </c>
      <c r="B7" s="387">
        <v>196.707978</v>
      </c>
      <c r="C7" s="388">
        <v>175.84713107</v>
      </c>
      <c r="D7" s="389">
        <v>167.72797858</v>
      </c>
      <c r="E7" s="387">
        <v>515.56610541</v>
      </c>
      <c r="F7" s="388">
        <v>92.83649292000001</v>
      </c>
      <c r="G7" s="389">
        <v>58.67351951</v>
      </c>
      <c r="H7" s="387">
        <v>11.733831</v>
      </c>
      <c r="I7" s="388">
        <v>11.31433521</v>
      </c>
      <c r="J7" s="389">
        <v>10.717592029999997</v>
      </c>
      <c r="K7" s="387">
        <v>509.00458391999996</v>
      </c>
      <c r="L7" s="388">
        <v>405.62236369000004</v>
      </c>
      <c r="M7" s="390">
        <v>240.3740437</v>
      </c>
      <c r="N7" s="387">
        <v>18.244727</v>
      </c>
      <c r="O7" s="388">
        <v>10.009005689999999</v>
      </c>
      <c r="P7" s="389">
        <v>10.00777804</v>
      </c>
      <c r="Q7" s="387">
        <v>52.458295549999995</v>
      </c>
      <c r="R7" s="388">
        <v>25.609020219999998</v>
      </c>
      <c r="S7" s="389">
        <v>24.67179988</v>
      </c>
      <c r="T7" s="387">
        <v>1303.71552088</v>
      </c>
      <c r="U7" s="388">
        <v>721.2383488000002</v>
      </c>
      <c r="V7" s="389">
        <v>512.17271174</v>
      </c>
      <c r="W7" s="387">
        <v>418.94568791</v>
      </c>
      <c r="X7" s="388">
        <v>176.90133790000002</v>
      </c>
      <c r="Y7" s="390">
        <v>7.5150014500000015</v>
      </c>
      <c r="Z7" s="387">
        <v>8618.097818209999</v>
      </c>
      <c r="AA7" s="388">
        <v>6804.2956125499995</v>
      </c>
      <c r="AB7" s="389">
        <v>2985.90363799</v>
      </c>
      <c r="AC7" s="387">
        <v>469.219443</v>
      </c>
      <c r="AD7" s="388">
        <v>343.62965852</v>
      </c>
      <c r="AE7" s="389">
        <v>95.07264565999998</v>
      </c>
      <c r="AF7" s="387">
        <v>9506.262949119999</v>
      </c>
      <c r="AG7" s="388">
        <v>7324.826608969999</v>
      </c>
      <c r="AH7" s="389">
        <v>3088.4912850999995</v>
      </c>
      <c r="AI7" s="387">
        <v>36</v>
      </c>
      <c r="AJ7" s="388">
        <v>3.77516744</v>
      </c>
      <c r="AK7" s="389">
        <v>3.77516744</v>
      </c>
      <c r="AL7" s="391">
        <v>10845.978469999998</v>
      </c>
      <c r="AM7" s="392">
        <v>8049.840125209999</v>
      </c>
      <c r="AN7" s="393">
        <v>3604.4391642799997</v>
      </c>
    </row>
    <row r="8" spans="1:40" s="386" customFormat="1" ht="37.5" customHeight="1">
      <c r="A8" s="7" t="s">
        <v>47</v>
      </c>
      <c r="B8" s="387">
        <v>578.32929352</v>
      </c>
      <c r="C8" s="388">
        <v>495.46923622</v>
      </c>
      <c r="D8" s="389">
        <v>447.30921889</v>
      </c>
      <c r="E8" s="387">
        <v>784.1189458499999</v>
      </c>
      <c r="F8" s="388">
        <v>331.36730064</v>
      </c>
      <c r="G8" s="389">
        <v>229.04808379000005</v>
      </c>
      <c r="H8" s="387">
        <v>35.951039439999995</v>
      </c>
      <c r="I8" s="388">
        <v>30.491095759999993</v>
      </c>
      <c r="J8" s="389">
        <v>27.437047739999997</v>
      </c>
      <c r="K8" s="387">
        <v>80690.37330119</v>
      </c>
      <c r="L8" s="388">
        <v>77566.46488777</v>
      </c>
      <c r="M8" s="390">
        <v>75157.04378223998</v>
      </c>
      <c r="N8" s="387">
        <v>0.147921</v>
      </c>
      <c r="O8" s="388">
        <v>0.10408091</v>
      </c>
      <c r="P8" s="389">
        <v>0.00901834</v>
      </c>
      <c r="Q8" s="387">
        <v>120.177065</v>
      </c>
      <c r="R8" s="388">
        <v>110.68448492000002</v>
      </c>
      <c r="S8" s="389">
        <v>94.72021690000001</v>
      </c>
      <c r="T8" s="387">
        <v>82209.097566</v>
      </c>
      <c r="U8" s="388">
        <v>78534.58108621999</v>
      </c>
      <c r="V8" s="389">
        <v>75955.56736789997</v>
      </c>
      <c r="W8" s="387">
        <v>26.154534</v>
      </c>
      <c r="X8" s="388">
        <v>21.26827142</v>
      </c>
      <c r="Y8" s="390">
        <v>11.140282549999997</v>
      </c>
      <c r="Z8" s="387">
        <v>3670.38309</v>
      </c>
      <c r="AA8" s="388">
        <v>1991.5340401299995</v>
      </c>
      <c r="AB8" s="389">
        <v>424.93536935000003</v>
      </c>
      <c r="AC8" s="387">
        <v>4.217705</v>
      </c>
      <c r="AD8" s="388">
        <v>3.8542921</v>
      </c>
      <c r="AE8" s="389">
        <v>3.8542921</v>
      </c>
      <c r="AF8" s="387">
        <v>3700.755329</v>
      </c>
      <c r="AG8" s="388">
        <v>2016.6566036499996</v>
      </c>
      <c r="AH8" s="389">
        <v>439.92994400000003</v>
      </c>
      <c r="AI8" s="387">
        <v>0</v>
      </c>
      <c r="AJ8" s="388">
        <v>0</v>
      </c>
      <c r="AK8" s="389">
        <v>0</v>
      </c>
      <c r="AL8" s="391">
        <v>85909.852895</v>
      </c>
      <c r="AM8" s="392">
        <v>80551.23768986997</v>
      </c>
      <c r="AN8" s="393">
        <v>76395.49731189998</v>
      </c>
    </row>
    <row r="9" spans="1:40" s="386" customFormat="1" ht="37.5" customHeight="1">
      <c r="A9" s="7" t="s">
        <v>45</v>
      </c>
      <c r="B9" s="387">
        <v>5829.076649</v>
      </c>
      <c r="C9" s="388">
        <v>5317.857734790001</v>
      </c>
      <c r="D9" s="389">
        <v>5074.4274179799995</v>
      </c>
      <c r="E9" s="387">
        <v>1873.554783</v>
      </c>
      <c r="F9" s="388">
        <v>1500.99971727</v>
      </c>
      <c r="G9" s="389">
        <v>1384.62448348</v>
      </c>
      <c r="H9" s="387">
        <v>430.830843</v>
      </c>
      <c r="I9" s="388">
        <v>339.84311364</v>
      </c>
      <c r="J9" s="389">
        <v>329.59525528999995</v>
      </c>
      <c r="K9" s="387">
        <v>726.054846</v>
      </c>
      <c r="L9" s="388">
        <v>604.87756987</v>
      </c>
      <c r="M9" s="390">
        <v>503.35176871000004</v>
      </c>
      <c r="N9" s="387">
        <v>3.475934</v>
      </c>
      <c r="O9" s="388">
        <v>2.7991254299999997</v>
      </c>
      <c r="P9" s="389">
        <v>0.62660137</v>
      </c>
      <c r="Q9" s="387">
        <v>22.329117</v>
      </c>
      <c r="R9" s="388">
        <v>20.68771382</v>
      </c>
      <c r="S9" s="389">
        <v>19.45108421</v>
      </c>
      <c r="T9" s="387">
        <v>8885.322172</v>
      </c>
      <c r="U9" s="388">
        <v>7787.064974820001</v>
      </c>
      <c r="V9" s="389">
        <v>7312.076611039999</v>
      </c>
      <c r="W9" s="387">
        <v>529.833719</v>
      </c>
      <c r="X9" s="388">
        <v>300.14302184999997</v>
      </c>
      <c r="Y9" s="390">
        <v>129.32676994000002</v>
      </c>
      <c r="Z9" s="387">
        <v>0</v>
      </c>
      <c r="AA9" s="388">
        <v>0</v>
      </c>
      <c r="AB9" s="389">
        <v>0</v>
      </c>
      <c r="AC9" s="387">
        <v>0</v>
      </c>
      <c r="AD9" s="388">
        <v>0</v>
      </c>
      <c r="AE9" s="389">
        <v>0</v>
      </c>
      <c r="AF9" s="387">
        <v>529.833719</v>
      </c>
      <c r="AG9" s="388">
        <v>300.14302184999997</v>
      </c>
      <c r="AH9" s="389">
        <v>129.32676994000002</v>
      </c>
      <c r="AI9" s="387">
        <v>0</v>
      </c>
      <c r="AJ9" s="388">
        <v>0</v>
      </c>
      <c r="AK9" s="389">
        <v>0</v>
      </c>
      <c r="AL9" s="391">
        <v>9415.155891</v>
      </c>
      <c r="AM9" s="392">
        <v>8087.207996670002</v>
      </c>
      <c r="AN9" s="393">
        <v>7441.4033809799985</v>
      </c>
    </row>
    <row r="10" spans="1:40" s="386" customFormat="1" ht="37.5" customHeight="1">
      <c r="A10" s="7" t="s">
        <v>48</v>
      </c>
      <c r="B10" s="387">
        <v>869.0151507200001</v>
      </c>
      <c r="C10" s="388">
        <v>797.2997707500001</v>
      </c>
      <c r="D10" s="389">
        <v>778.51265261</v>
      </c>
      <c r="E10" s="387">
        <v>299.28142728</v>
      </c>
      <c r="F10" s="388">
        <v>252.37571421</v>
      </c>
      <c r="G10" s="389">
        <v>204.81363782000003</v>
      </c>
      <c r="H10" s="387">
        <v>19.436098</v>
      </c>
      <c r="I10" s="388">
        <v>14.93291763</v>
      </c>
      <c r="J10" s="389">
        <v>14.020398029999999</v>
      </c>
      <c r="K10" s="387">
        <v>1185.753745</v>
      </c>
      <c r="L10" s="388">
        <v>997.2643243500002</v>
      </c>
      <c r="M10" s="390">
        <v>763.9917607500001</v>
      </c>
      <c r="N10" s="387">
        <v>0.323682</v>
      </c>
      <c r="O10" s="388">
        <v>0.15986122</v>
      </c>
      <c r="P10" s="389">
        <v>0.052680199999999996</v>
      </c>
      <c r="Q10" s="387">
        <v>6.597676</v>
      </c>
      <c r="R10" s="388">
        <v>3.8027138499999995</v>
      </c>
      <c r="S10" s="389">
        <v>3.09544804</v>
      </c>
      <c r="T10" s="387">
        <v>2380.407779</v>
      </c>
      <c r="U10" s="388">
        <v>2065.8353020100003</v>
      </c>
      <c r="V10" s="389">
        <v>1764.4865774500001</v>
      </c>
      <c r="W10" s="387">
        <v>49.789828</v>
      </c>
      <c r="X10" s="388">
        <v>9.14644497</v>
      </c>
      <c r="Y10" s="390">
        <v>5.22049131</v>
      </c>
      <c r="Z10" s="387">
        <v>1.7</v>
      </c>
      <c r="AA10" s="388">
        <v>0.86414638</v>
      </c>
      <c r="AB10" s="389">
        <v>0</v>
      </c>
      <c r="AC10" s="387">
        <v>0.478294</v>
      </c>
      <c r="AD10" s="388">
        <v>0.43697444</v>
      </c>
      <c r="AE10" s="389">
        <v>0.43697444</v>
      </c>
      <c r="AF10" s="387">
        <v>51.968122</v>
      </c>
      <c r="AG10" s="388">
        <v>10.447565789999999</v>
      </c>
      <c r="AH10" s="389">
        <v>5.65746575</v>
      </c>
      <c r="AI10" s="387">
        <v>0</v>
      </c>
      <c r="AJ10" s="388">
        <v>0</v>
      </c>
      <c r="AK10" s="389">
        <v>0</v>
      </c>
      <c r="AL10" s="391">
        <v>2432.375901</v>
      </c>
      <c r="AM10" s="392">
        <v>2076.2828678</v>
      </c>
      <c r="AN10" s="393">
        <v>1770.1440432</v>
      </c>
    </row>
    <row r="11" spans="1:40" s="386" customFormat="1" ht="37.5" customHeight="1">
      <c r="A11" s="7" t="s">
        <v>39</v>
      </c>
      <c r="B11" s="387">
        <v>42579.693984</v>
      </c>
      <c r="C11" s="388">
        <v>41264.01969057001</v>
      </c>
      <c r="D11" s="389">
        <v>41178.37116649</v>
      </c>
      <c r="E11" s="387">
        <v>1500.085499</v>
      </c>
      <c r="F11" s="388">
        <v>1165.69214538</v>
      </c>
      <c r="G11" s="389">
        <v>774.5729572299998</v>
      </c>
      <c r="H11" s="387">
        <v>2561.093772</v>
      </c>
      <c r="I11" s="388">
        <v>2531.4932874600004</v>
      </c>
      <c r="J11" s="389">
        <v>2530.7830875700006</v>
      </c>
      <c r="K11" s="387">
        <v>10129.458803</v>
      </c>
      <c r="L11" s="388">
        <v>9311.7720729</v>
      </c>
      <c r="M11" s="390">
        <v>6711.879145309999</v>
      </c>
      <c r="N11" s="387">
        <v>0.711737</v>
      </c>
      <c r="O11" s="388">
        <v>0.7115392999999999</v>
      </c>
      <c r="P11" s="389">
        <v>0.34459694</v>
      </c>
      <c r="Q11" s="387">
        <v>201.095863</v>
      </c>
      <c r="R11" s="388">
        <v>48.41964131</v>
      </c>
      <c r="S11" s="389">
        <v>39.19201531</v>
      </c>
      <c r="T11" s="387">
        <v>56972.139658</v>
      </c>
      <c r="U11" s="388">
        <v>54322.108376920005</v>
      </c>
      <c r="V11" s="389">
        <v>51235.14296885</v>
      </c>
      <c r="W11" s="387">
        <v>87.131125</v>
      </c>
      <c r="X11" s="388">
        <v>61.51529421</v>
      </c>
      <c r="Y11" s="390">
        <v>37.05891515</v>
      </c>
      <c r="Z11" s="387">
        <v>4305.49558</v>
      </c>
      <c r="AA11" s="388">
        <v>2365.28969684</v>
      </c>
      <c r="AB11" s="389">
        <v>1553.18165593</v>
      </c>
      <c r="AC11" s="387">
        <v>142.323592</v>
      </c>
      <c r="AD11" s="388">
        <v>142.13861025999998</v>
      </c>
      <c r="AE11" s="389">
        <v>2.2786102599999998</v>
      </c>
      <c r="AF11" s="387">
        <v>4534.950297</v>
      </c>
      <c r="AG11" s="388">
        <v>2568.9436013100003</v>
      </c>
      <c r="AH11" s="389">
        <v>1592.5191813400002</v>
      </c>
      <c r="AI11" s="387">
        <v>0</v>
      </c>
      <c r="AJ11" s="388">
        <v>0</v>
      </c>
      <c r="AK11" s="389">
        <v>0</v>
      </c>
      <c r="AL11" s="391">
        <v>61507.089955</v>
      </c>
      <c r="AM11" s="392">
        <v>56891.05197823</v>
      </c>
      <c r="AN11" s="393">
        <v>52827.66215019</v>
      </c>
    </row>
    <row r="12" spans="1:40" s="386" customFormat="1" ht="37.5" customHeight="1">
      <c r="A12" s="7" t="s">
        <v>40</v>
      </c>
      <c r="B12" s="387">
        <v>9069.250457</v>
      </c>
      <c r="C12" s="388">
        <v>8435.07860022</v>
      </c>
      <c r="D12" s="389">
        <v>7979.16956945</v>
      </c>
      <c r="E12" s="387">
        <v>2776.481317</v>
      </c>
      <c r="F12" s="388">
        <v>2633.7877643799998</v>
      </c>
      <c r="G12" s="389">
        <v>2453.49024658</v>
      </c>
      <c r="H12" s="387">
        <v>610.090982</v>
      </c>
      <c r="I12" s="388">
        <v>575.9308043299999</v>
      </c>
      <c r="J12" s="389">
        <v>549.44894049</v>
      </c>
      <c r="K12" s="387">
        <v>17523.830858</v>
      </c>
      <c r="L12" s="388">
        <v>17367.727195580002</v>
      </c>
      <c r="M12" s="390">
        <v>16389.24221634</v>
      </c>
      <c r="N12" s="387">
        <v>0.141724</v>
      </c>
      <c r="O12" s="388">
        <v>0.1193605</v>
      </c>
      <c r="P12" s="389">
        <v>0.10302516</v>
      </c>
      <c r="Q12" s="387">
        <v>203.309945</v>
      </c>
      <c r="R12" s="388">
        <v>180.31252820999998</v>
      </c>
      <c r="S12" s="389">
        <v>171.17410097</v>
      </c>
      <c r="T12" s="387">
        <v>30183.105283</v>
      </c>
      <c r="U12" s="388">
        <v>29192.95625322</v>
      </c>
      <c r="V12" s="389">
        <v>27542.62809899</v>
      </c>
      <c r="W12" s="387">
        <v>1186.642002</v>
      </c>
      <c r="X12" s="388">
        <v>800.8604926200001</v>
      </c>
      <c r="Y12" s="390">
        <v>349.64517318000003</v>
      </c>
      <c r="Z12" s="387">
        <v>2074.616368</v>
      </c>
      <c r="AA12" s="388">
        <v>1727.8745329299998</v>
      </c>
      <c r="AB12" s="389">
        <v>1475.2164428699998</v>
      </c>
      <c r="AC12" s="387">
        <v>0.932388</v>
      </c>
      <c r="AD12" s="388">
        <v>0.11412151</v>
      </c>
      <c r="AE12" s="389">
        <v>0.11412151</v>
      </c>
      <c r="AF12" s="387">
        <v>3262.190758</v>
      </c>
      <c r="AG12" s="388">
        <v>2528.8491470599997</v>
      </c>
      <c r="AH12" s="389">
        <v>1824.97573756</v>
      </c>
      <c r="AI12" s="387">
        <v>0</v>
      </c>
      <c r="AJ12" s="388">
        <v>0</v>
      </c>
      <c r="AK12" s="389">
        <v>0</v>
      </c>
      <c r="AL12" s="391">
        <v>33445.296041</v>
      </c>
      <c r="AM12" s="392">
        <v>31721.80540028</v>
      </c>
      <c r="AN12" s="393">
        <v>29367.603836550003</v>
      </c>
    </row>
    <row r="13" spans="1:40" s="386" customFormat="1" ht="37.5" customHeight="1">
      <c r="A13" s="7" t="s">
        <v>44</v>
      </c>
      <c r="B13" s="387">
        <v>67.934021</v>
      </c>
      <c r="C13" s="388">
        <v>57.98869348</v>
      </c>
      <c r="D13" s="389">
        <v>55.49929366</v>
      </c>
      <c r="E13" s="387">
        <v>275.54167557</v>
      </c>
      <c r="F13" s="388">
        <v>135.83672403999998</v>
      </c>
      <c r="G13" s="389">
        <v>76.47036646999999</v>
      </c>
      <c r="H13" s="387">
        <v>4.467353</v>
      </c>
      <c r="I13" s="388">
        <v>3.85827337</v>
      </c>
      <c r="J13" s="389">
        <v>3.7292229499999996</v>
      </c>
      <c r="K13" s="387">
        <v>196.982087</v>
      </c>
      <c r="L13" s="388">
        <v>166.04794841999998</v>
      </c>
      <c r="M13" s="390">
        <v>142.61332846000002</v>
      </c>
      <c r="N13" s="387">
        <v>0</v>
      </c>
      <c r="O13" s="388">
        <v>0</v>
      </c>
      <c r="P13" s="389">
        <v>0</v>
      </c>
      <c r="Q13" s="387">
        <v>16.813719369999998</v>
      </c>
      <c r="R13" s="388">
        <v>1.8036517699999999</v>
      </c>
      <c r="S13" s="389">
        <v>1.05761793</v>
      </c>
      <c r="T13" s="387">
        <v>561.7388559399999</v>
      </c>
      <c r="U13" s="388">
        <v>365.5352910799999</v>
      </c>
      <c r="V13" s="389">
        <v>279.36982946999996</v>
      </c>
      <c r="W13" s="387">
        <v>480.45833406</v>
      </c>
      <c r="X13" s="388">
        <v>336.44163813</v>
      </c>
      <c r="Y13" s="390">
        <v>114.59198199000001</v>
      </c>
      <c r="Z13" s="387">
        <v>745.429135</v>
      </c>
      <c r="AA13" s="388">
        <v>347.04504184</v>
      </c>
      <c r="AB13" s="389">
        <v>141.61987032999997</v>
      </c>
      <c r="AC13" s="387">
        <v>284.048998</v>
      </c>
      <c r="AD13" s="388">
        <v>215.07393273</v>
      </c>
      <c r="AE13" s="389">
        <v>14.425424289999999</v>
      </c>
      <c r="AF13" s="387">
        <v>1509.93646706</v>
      </c>
      <c r="AG13" s="388">
        <v>898.5606127000001</v>
      </c>
      <c r="AH13" s="389">
        <v>270.63727661</v>
      </c>
      <c r="AI13" s="387">
        <v>0</v>
      </c>
      <c r="AJ13" s="388">
        <v>0</v>
      </c>
      <c r="AK13" s="389">
        <v>0</v>
      </c>
      <c r="AL13" s="391">
        <v>2071.675323</v>
      </c>
      <c r="AM13" s="392">
        <v>1264.09590378</v>
      </c>
      <c r="AN13" s="393">
        <v>550.00710608</v>
      </c>
    </row>
    <row r="14" spans="1:40" s="386" customFormat="1" ht="37.5" customHeight="1">
      <c r="A14" s="7" t="s">
        <v>43</v>
      </c>
      <c r="B14" s="387">
        <v>974.2201233</v>
      </c>
      <c r="C14" s="388">
        <v>865.7170036499998</v>
      </c>
      <c r="D14" s="389">
        <v>805.2172979100001</v>
      </c>
      <c r="E14" s="387">
        <v>446.88028539</v>
      </c>
      <c r="F14" s="388">
        <v>316.18561413</v>
      </c>
      <c r="G14" s="389">
        <v>181.35826018</v>
      </c>
      <c r="H14" s="387">
        <v>51.085346</v>
      </c>
      <c r="I14" s="388">
        <v>41.706370719999995</v>
      </c>
      <c r="J14" s="389">
        <v>40.36776614</v>
      </c>
      <c r="K14" s="387">
        <v>2436.141104</v>
      </c>
      <c r="L14" s="388">
        <v>1910.1531627699999</v>
      </c>
      <c r="M14" s="390">
        <v>1139.19863693</v>
      </c>
      <c r="N14" s="387">
        <v>0.800504</v>
      </c>
      <c r="O14" s="388">
        <v>0.60847702</v>
      </c>
      <c r="P14" s="389">
        <v>0.6074107099999999</v>
      </c>
      <c r="Q14" s="387">
        <v>143.15596031</v>
      </c>
      <c r="R14" s="388">
        <v>138.87019662999998</v>
      </c>
      <c r="S14" s="389">
        <v>122.15116456999999</v>
      </c>
      <c r="T14" s="387">
        <v>4052.283323</v>
      </c>
      <c r="U14" s="388">
        <v>3273.24082492</v>
      </c>
      <c r="V14" s="389">
        <v>2288.9005364400005</v>
      </c>
      <c r="W14" s="387">
        <v>2435.3441902600002</v>
      </c>
      <c r="X14" s="388">
        <v>662.8541739899999</v>
      </c>
      <c r="Y14" s="390">
        <v>253.04194619</v>
      </c>
      <c r="Z14" s="387">
        <v>5526.02752074</v>
      </c>
      <c r="AA14" s="388">
        <v>3877.1046955399993</v>
      </c>
      <c r="AB14" s="389">
        <v>1814.75731514</v>
      </c>
      <c r="AC14" s="387">
        <v>1906.452821</v>
      </c>
      <c r="AD14" s="388">
        <v>1115.9020288900003</v>
      </c>
      <c r="AE14" s="389">
        <v>567.31754475</v>
      </c>
      <c r="AF14" s="387">
        <v>9867.824532</v>
      </c>
      <c r="AG14" s="388">
        <v>5655.86089842</v>
      </c>
      <c r="AH14" s="389">
        <v>2635.11680608</v>
      </c>
      <c r="AI14" s="387">
        <v>0</v>
      </c>
      <c r="AJ14" s="388">
        <v>0</v>
      </c>
      <c r="AK14" s="389">
        <v>0</v>
      </c>
      <c r="AL14" s="391">
        <v>13920.107855</v>
      </c>
      <c r="AM14" s="392">
        <v>8929.10172334</v>
      </c>
      <c r="AN14" s="393">
        <v>4924.01734252</v>
      </c>
    </row>
    <row r="15" spans="1:40" s="386" customFormat="1" ht="37.5" customHeight="1">
      <c r="A15" s="7" t="s">
        <v>46</v>
      </c>
      <c r="B15" s="387">
        <v>16005.8441936</v>
      </c>
      <c r="C15" s="388">
        <v>15728.79781863</v>
      </c>
      <c r="D15" s="389">
        <v>15354.96230597</v>
      </c>
      <c r="E15" s="387">
        <v>3651.562377</v>
      </c>
      <c r="F15" s="388">
        <v>2968.20132214</v>
      </c>
      <c r="G15" s="389">
        <v>2170.98425637</v>
      </c>
      <c r="H15" s="387">
        <v>929.374037</v>
      </c>
      <c r="I15" s="388">
        <v>927.1072149199999</v>
      </c>
      <c r="J15" s="389">
        <v>913.11033327</v>
      </c>
      <c r="K15" s="387">
        <v>229.273618</v>
      </c>
      <c r="L15" s="388">
        <v>216.83280331999998</v>
      </c>
      <c r="M15" s="390">
        <v>212.11210296000002</v>
      </c>
      <c r="N15" s="387">
        <v>5.083</v>
      </c>
      <c r="O15" s="388">
        <v>4.72944025</v>
      </c>
      <c r="P15" s="389">
        <v>4.72659485</v>
      </c>
      <c r="Q15" s="387">
        <v>132.1605384</v>
      </c>
      <c r="R15" s="388">
        <v>129.36369413999998</v>
      </c>
      <c r="S15" s="389">
        <v>114.55764635</v>
      </c>
      <c r="T15" s="387">
        <v>20953.297764</v>
      </c>
      <c r="U15" s="388">
        <v>19975.032293399996</v>
      </c>
      <c r="V15" s="389">
        <v>18770.453239769995</v>
      </c>
      <c r="W15" s="387">
        <v>2487.840197</v>
      </c>
      <c r="X15" s="388">
        <v>2367.62528171</v>
      </c>
      <c r="Y15" s="390">
        <v>1656.3492810099997</v>
      </c>
      <c r="Z15" s="387">
        <v>28.202617</v>
      </c>
      <c r="AA15" s="388">
        <v>28.20261632</v>
      </c>
      <c r="AB15" s="389">
        <v>28.188</v>
      </c>
      <c r="AC15" s="387">
        <v>0.974809</v>
      </c>
      <c r="AD15" s="388">
        <v>0</v>
      </c>
      <c r="AE15" s="389">
        <v>0</v>
      </c>
      <c r="AF15" s="387">
        <v>2517.017623</v>
      </c>
      <c r="AG15" s="388">
        <v>2395.82789803</v>
      </c>
      <c r="AH15" s="389">
        <v>1684.5372810099998</v>
      </c>
      <c r="AI15" s="387">
        <v>0</v>
      </c>
      <c r="AJ15" s="388">
        <v>0</v>
      </c>
      <c r="AK15" s="389">
        <v>0</v>
      </c>
      <c r="AL15" s="391">
        <v>23470.315387</v>
      </c>
      <c r="AM15" s="392">
        <v>22370.860191429998</v>
      </c>
      <c r="AN15" s="393">
        <v>20454.990520779997</v>
      </c>
    </row>
    <row r="16" spans="1:40" s="386" customFormat="1" ht="37.5" customHeight="1">
      <c r="A16" s="7" t="s">
        <v>42</v>
      </c>
      <c r="B16" s="387">
        <v>573.84611538</v>
      </c>
      <c r="C16" s="388">
        <v>515.4464540900001</v>
      </c>
      <c r="D16" s="389">
        <v>462.18831281000007</v>
      </c>
      <c r="E16" s="387">
        <v>161.06710186</v>
      </c>
      <c r="F16" s="388">
        <v>94.82740418</v>
      </c>
      <c r="G16" s="389">
        <v>56.659641060000006</v>
      </c>
      <c r="H16" s="387">
        <v>38.625834</v>
      </c>
      <c r="I16" s="388">
        <v>31.738925799999997</v>
      </c>
      <c r="J16" s="389">
        <v>29.95973908</v>
      </c>
      <c r="K16" s="387">
        <v>407.181039</v>
      </c>
      <c r="L16" s="388">
        <v>375.83904321</v>
      </c>
      <c r="M16" s="390">
        <v>289.86462502</v>
      </c>
      <c r="N16" s="387">
        <v>0.01062448</v>
      </c>
      <c r="O16" s="388">
        <v>0.010330450000000001</v>
      </c>
      <c r="P16" s="389">
        <v>0.010330450000000001</v>
      </c>
      <c r="Q16" s="387">
        <v>8.79066264</v>
      </c>
      <c r="R16" s="388">
        <v>7.998426249999999</v>
      </c>
      <c r="S16" s="389">
        <v>3.7636314</v>
      </c>
      <c r="T16" s="387">
        <v>1189.52137736</v>
      </c>
      <c r="U16" s="388">
        <v>1025.86058398</v>
      </c>
      <c r="V16" s="389">
        <v>842.4462798200001</v>
      </c>
      <c r="W16" s="387">
        <v>462.56382084</v>
      </c>
      <c r="X16" s="388">
        <v>280.74531765000006</v>
      </c>
      <c r="Y16" s="390">
        <v>119.98359297</v>
      </c>
      <c r="Z16" s="387">
        <v>883.6756322</v>
      </c>
      <c r="AA16" s="388">
        <v>430.9061562</v>
      </c>
      <c r="AB16" s="389">
        <v>203.31893904000003</v>
      </c>
      <c r="AC16" s="387">
        <v>90.90212819</v>
      </c>
      <c r="AD16" s="388">
        <v>69.98356924000001</v>
      </c>
      <c r="AE16" s="389">
        <v>56.76731865</v>
      </c>
      <c r="AF16" s="387">
        <v>1437.14158123</v>
      </c>
      <c r="AG16" s="388">
        <v>781.6350430900001</v>
      </c>
      <c r="AH16" s="389">
        <v>380.06985066</v>
      </c>
      <c r="AI16" s="387">
        <v>0</v>
      </c>
      <c r="AJ16" s="388">
        <v>0</v>
      </c>
      <c r="AK16" s="389">
        <v>0</v>
      </c>
      <c r="AL16" s="391">
        <v>2626.66295859</v>
      </c>
      <c r="AM16" s="392">
        <v>1807.4956270700002</v>
      </c>
      <c r="AN16" s="393">
        <v>1222.5161304800001</v>
      </c>
    </row>
    <row r="17" spans="1:40" s="386" customFormat="1" ht="37.5" customHeight="1" thickBot="1">
      <c r="A17" s="8" t="s">
        <v>37</v>
      </c>
      <c r="B17" s="387">
        <v>914.383179</v>
      </c>
      <c r="C17" s="388">
        <v>797.60318478</v>
      </c>
      <c r="D17" s="389">
        <v>733.4890455100001</v>
      </c>
      <c r="E17" s="387">
        <v>190.34957690000002</v>
      </c>
      <c r="F17" s="388">
        <v>162.58579965</v>
      </c>
      <c r="G17" s="389">
        <v>124.97210473</v>
      </c>
      <c r="H17" s="387">
        <v>58.408549</v>
      </c>
      <c r="I17" s="388">
        <v>52.31745709999999</v>
      </c>
      <c r="J17" s="389">
        <v>47.33133116999999</v>
      </c>
      <c r="K17" s="387">
        <v>462.00664321</v>
      </c>
      <c r="L17" s="388">
        <v>443.25863329000003</v>
      </c>
      <c r="M17" s="390">
        <v>363.39613712</v>
      </c>
      <c r="N17" s="387">
        <v>15.528383</v>
      </c>
      <c r="O17" s="388">
        <v>9.21388258</v>
      </c>
      <c r="P17" s="389">
        <v>5.88309526</v>
      </c>
      <c r="Q17" s="387">
        <v>10.045426</v>
      </c>
      <c r="R17" s="388">
        <v>9.086922730000001</v>
      </c>
      <c r="S17" s="389">
        <v>6.6311496000000005</v>
      </c>
      <c r="T17" s="387">
        <v>1650.7217571100002</v>
      </c>
      <c r="U17" s="388">
        <v>1474.0658801299999</v>
      </c>
      <c r="V17" s="389">
        <v>1281.7028633900002</v>
      </c>
      <c r="W17" s="387">
        <v>509.36738719</v>
      </c>
      <c r="X17" s="388">
        <v>479.2494012199999</v>
      </c>
      <c r="Y17" s="390">
        <v>168.65472133</v>
      </c>
      <c r="Z17" s="387">
        <v>443.2690917</v>
      </c>
      <c r="AA17" s="388">
        <v>414.41675757999997</v>
      </c>
      <c r="AB17" s="389">
        <v>237.13389794999998</v>
      </c>
      <c r="AC17" s="387">
        <v>7.617917</v>
      </c>
      <c r="AD17" s="388">
        <v>6.87087477</v>
      </c>
      <c r="AE17" s="389">
        <v>5.83794991</v>
      </c>
      <c r="AF17" s="387">
        <v>960.25439589</v>
      </c>
      <c r="AG17" s="388">
        <v>900.53703357</v>
      </c>
      <c r="AH17" s="389">
        <v>411.62656919</v>
      </c>
      <c r="AI17" s="387">
        <v>11.77151</v>
      </c>
      <c r="AJ17" s="388">
        <v>8.28221487</v>
      </c>
      <c r="AK17" s="389">
        <v>5.79291924</v>
      </c>
      <c r="AL17" s="391">
        <v>2622.747663</v>
      </c>
      <c r="AM17" s="392">
        <v>2382.88512857</v>
      </c>
      <c r="AN17" s="393">
        <v>1699.1223518200002</v>
      </c>
    </row>
    <row r="18" spans="1:40" s="386" customFormat="1" ht="37.5" customHeight="1" thickBot="1">
      <c r="A18" s="9" t="s">
        <v>0</v>
      </c>
      <c r="B18" s="394">
        <v>94977.53276232003</v>
      </c>
      <c r="C18" s="395">
        <v>88074.23516714</v>
      </c>
      <c r="D18" s="396">
        <v>86412.83011733</v>
      </c>
      <c r="E18" s="394">
        <v>17488.38450729</v>
      </c>
      <c r="F18" s="395">
        <v>13467.62975982</v>
      </c>
      <c r="G18" s="396">
        <v>10573.89444197</v>
      </c>
      <c r="H18" s="394">
        <v>5056.65863604</v>
      </c>
      <c r="I18" s="395">
        <v>4802.885873780001</v>
      </c>
      <c r="J18" s="396">
        <v>4726.55347494</v>
      </c>
      <c r="K18" s="394">
        <v>251963.25422464003</v>
      </c>
      <c r="L18" s="395">
        <v>235691.06974785</v>
      </c>
      <c r="M18" s="397">
        <v>216386.48381933</v>
      </c>
      <c r="N18" s="394">
        <v>79086.83117714</v>
      </c>
      <c r="O18" s="395">
        <v>73179.16586958</v>
      </c>
      <c r="P18" s="396">
        <v>72982.65881971999</v>
      </c>
      <c r="Q18" s="394">
        <v>62582.27601765</v>
      </c>
      <c r="R18" s="395">
        <v>54362.46793954001</v>
      </c>
      <c r="S18" s="396">
        <v>53598.95548938</v>
      </c>
      <c r="T18" s="394">
        <v>511154.9373250801</v>
      </c>
      <c r="U18" s="395">
        <v>469577.45435770997</v>
      </c>
      <c r="V18" s="396">
        <v>444681.37616266997</v>
      </c>
      <c r="W18" s="394">
        <v>9065.29828887</v>
      </c>
      <c r="X18" s="395">
        <v>5781.010748109999</v>
      </c>
      <c r="Y18" s="396">
        <v>2951.2371698099996</v>
      </c>
      <c r="Z18" s="394">
        <v>48677.46639797</v>
      </c>
      <c r="AA18" s="395">
        <v>35995.01860903</v>
      </c>
      <c r="AB18" s="396">
        <v>22709.03113633</v>
      </c>
      <c r="AC18" s="394">
        <v>15450.21295219</v>
      </c>
      <c r="AD18" s="395">
        <v>11893.75773766</v>
      </c>
      <c r="AE18" s="396">
        <v>6203.751188110001</v>
      </c>
      <c r="AF18" s="394">
        <v>73192.97763903</v>
      </c>
      <c r="AG18" s="395">
        <v>53669.787094800005</v>
      </c>
      <c r="AH18" s="396">
        <v>31864.01949425</v>
      </c>
      <c r="AI18" s="394">
        <v>216592.420753</v>
      </c>
      <c r="AJ18" s="395">
        <v>176103.20765388996</v>
      </c>
      <c r="AK18" s="396">
        <v>175472.59920289993</v>
      </c>
      <c r="AL18" s="398">
        <v>800940.3357171101</v>
      </c>
      <c r="AM18" s="399">
        <v>699350.4491063999</v>
      </c>
      <c r="AN18" s="400">
        <v>652017.99485982</v>
      </c>
    </row>
    <row r="19" ht="25.5" customHeight="1"/>
    <row r="20" ht="39.75" customHeight="1"/>
    <row r="21" ht="25.5" customHeight="1"/>
    <row r="22" ht="25.5" customHeight="1"/>
    <row r="23" ht="25.5" customHeight="1"/>
    <row r="24" ht="25.5" customHeight="1"/>
    <row r="25" ht="25.5" customHeight="1"/>
    <row r="27" ht="25.5" customHeight="1"/>
    <row r="28" ht="25.5" customHeight="1"/>
    <row r="29" ht="25.5" customHeight="1"/>
    <row r="30" ht="25.5" customHeight="1"/>
    <row r="31" ht="41.25" customHeight="1"/>
    <row r="32" ht="25.5" customHeight="1"/>
    <row r="33" ht="25.5" customHeight="1"/>
    <row r="34" ht="30.75" customHeight="1"/>
  </sheetData>
  <sheetProtection/>
  <mergeCells count="20">
    <mergeCell ref="AL4:AN4"/>
    <mergeCell ref="Q4:S4"/>
    <mergeCell ref="T4:V4"/>
    <mergeCell ref="W4:Y4"/>
    <mergeCell ref="Z4:AB4"/>
    <mergeCell ref="AC4:AE4"/>
    <mergeCell ref="AF4:AH4"/>
    <mergeCell ref="Z1:AK1"/>
    <mergeCell ref="Z2:AK2"/>
    <mergeCell ref="A4:A5"/>
    <mergeCell ref="B4:D4"/>
    <mergeCell ref="E4:G4"/>
    <mergeCell ref="H4:J4"/>
    <mergeCell ref="K4:M4"/>
    <mergeCell ref="B1:M1"/>
    <mergeCell ref="B2:M2"/>
    <mergeCell ref="AI4:AK4"/>
    <mergeCell ref="N4:P4"/>
    <mergeCell ref="N1:Y1"/>
    <mergeCell ref="N2:Y2"/>
  </mergeCells>
  <printOptions horizontalCentered="1"/>
  <pageMargins left="0.4330708661417323" right="0.35433070866141736" top="0.07874015748031496" bottom="0.35433070866141736" header="0" footer="0"/>
  <pageSetup horizontalDpi="600" verticalDpi="600" orientation="landscape" paperSize="9" scale="44" r:id="rId1"/>
  <headerFooter>
    <oddFooter>&amp;C&amp;13&amp;P/&amp;N</oddFooter>
  </headerFooter>
  <colBreaks count="2" manualBreakCount="2">
    <brk id="13" max="23" man="1"/>
    <brk id="25" max="23" man="1"/>
  </colBreaks>
</worksheet>
</file>

<file path=xl/worksheets/sheet13.xml><?xml version="1.0" encoding="utf-8"?>
<worksheet xmlns="http://schemas.openxmlformats.org/spreadsheetml/2006/main" xmlns:r="http://schemas.openxmlformats.org/officeDocument/2006/relationships">
  <dimension ref="A1:AL44"/>
  <sheetViews>
    <sheetView zoomScalePageLayoutView="0" workbookViewId="0" topLeftCell="A1">
      <selection activeCell="A1" sqref="A1:AA40"/>
    </sheetView>
  </sheetViews>
  <sheetFormatPr defaultColWidth="9.140625" defaultRowHeight="12.75"/>
  <cols>
    <col min="1" max="1" width="50.8515625" style="0" customWidth="1"/>
    <col min="2" max="27" width="17.140625" style="0" customWidth="1"/>
  </cols>
  <sheetData>
    <row r="1" spans="1:38" s="6" customFormat="1" ht="18" customHeight="1">
      <c r="A1" s="5"/>
      <c r="B1" s="752" t="s">
        <v>463</v>
      </c>
      <c r="C1" s="752"/>
      <c r="D1" s="752"/>
      <c r="E1" s="752"/>
      <c r="F1" s="752"/>
      <c r="G1" s="752"/>
      <c r="H1" s="752"/>
      <c r="I1" s="752"/>
      <c r="J1" s="752"/>
      <c r="K1" s="752"/>
      <c r="L1" s="752"/>
      <c r="M1" s="752"/>
      <c r="N1" s="752"/>
      <c r="O1" s="752"/>
      <c r="P1" s="752" t="s">
        <v>463</v>
      </c>
      <c r="Q1" s="752"/>
      <c r="R1" s="752"/>
      <c r="S1" s="752"/>
      <c r="T1" s="752"/>
      <c r="U1" s="752"/>
      <c r="V1" s="752"/>
      <c r="W1" s="752"/>
      <c r="X1" s="752"/>
      <c r="Y1" s="752"/>
      <c r="Z1" s="5"/>
      <c r="AA1" s="5"/>
      <c r="AB1" s="5"/>
      <c r="AC1" s="5"/>
      <c r="AD1" s="5"/>
      <c r="AE1" s="5"/>
      <c r="AF1" s="5"/>
      <c r="AG1" s="5"/>
      <c r="AH1" s="5"/>
      <c r="AI1" s="5"/>
      <c r="AJ1" s="5"/>
      <c r="AK1" s="5"/>
      <c r="AL1" s="5"/>
    </row>
    <row r="2" spans="1:38" s="41" customFormat="1" ht="19.5" customHeight="1">
      <c r="A2" s="286"/>
      <c r="B2" s="752" t="s">
        <v>459</v>
      </c>
      <c r="C2" s="752"/>
      <c r="D2" s="752"/>
      <c r="E2" s="752"/>
      <c r="F2" s="752"/>
      <c r="G2" s="752"/>
      <c r="H2" s="752"/>
      <c r="I2" s="752"/>
      <c r="J2" s="752"/>
      <c r="K2" s="752"/>
      <c r="L2" s="752"/>
      <c r="M2" s="752"/>
      <c r="N2" s="752"/>
      <c r="O2" s="752"/>
      <c r="P2" s="752" t="s">
        <v>486</v>
      </c>
      <c r="Q2" s="752"/>
      <c r="R2" s="752"/>
      <c r="S2" s="752"/>
      <c r="T2" s="752"/>
      <c r="U2" s="752"/>
      <c r="V2" s="752"/>
      <c r="W2" s="752"/>
      <c r="X2" s="752"/>
      <c r="Y2" s="752"/>
      <c r="Z2" s="5"/>
      <c r="AA2" s="5"/>
      <c r="AB2" s="5"/>
      <c r="AC2" s="5"/>
      <c r="AD2" s="5"/>
      <c r="AE2" s="5"/>
      <c r="AF2" s="5"/>
      <c r="AG2" s="5"/>
      <c r="AH2" s="5"/>
      <c r="AI2" s="5"/>
      <c r="AJ2" s="5"/>
      <c r="AK2" s="5"/>
      <c r="AL2" s="5"/>
    </row>
    <row r="3" spans="1:38" s="6" customFormat="1" ht="19.5" customHeight="1" thickBot="1">
      <c r="A3" s="5"/>
      <c r="B3" s="72"/>
      <c r="C3" s="114"/>
      <c r="D3" s="72"/>
      <c r="E3" s="72"/>
      <c r="F3" s="72"/>
      <c r="G3" s="72"/>
      <c r="H3" s="72"/>
      <c r="I3" s="72"/>
      <c r="J3" s="72"/>
      <c r="K3" s="72"/>
      <c r="L3" s="72"/>
      <c r="M3" s="72"/>
      <c r="N3" s="72"/>
      <c r="O3" s="72"/>
      <c r="P3" s="114"/>
      <c r="Q3" s="72"/>
      <c r="R3" s="72"/>
      <c r="S3" s="72"/>
      <c r="T3" s="72"/>
      <c r="U3" s="72"/>
      <c r="V3" s="72"/>
      <c r="W3" s="72"/>
      <c r="X3" s="72"/>
      <c r="Y3" s="72"/>
      <c r="Z3" s="72"/>
      <c r="AA3" s="72"/>
      <c r="AB3" s="5"/>
      <c r="AC3" s="5"/>
      <c r="AD3" s="5"/>
      <c r="AE3" s="5"/>
      <c r="AF3" s="5"/>
      <c r="AG3" s="5"/>
      <c r="AH3" s="5"/>
      <c r="AI3" s="5"/>
      <c r="AJ3" s="5"/>
      <c r="AK3" s="5"/>
      <c r="AL3" s="5"/>
    </row>
    <row r="4" spans="1:38" s="4" customFormat="1" ht="68.25" customHeight="1">
      <c r="A4" s="768" t="s">
        <v>49</v>
      </c>
      <c r="B4" s="770" t="s">
        <v>234</v>
      </c>
      <c r="C4" s="771"/>
      <c r="D4" s="770" t="s">
        <v>235</v>
      </c>
      <c r="E4" s="771"/>
      <c r="F4" s="770" t="s">
        <v>236</v>
      </c>
      <c r="G4" s="771"/>
      <c r="H4" s="770" t="s">
        <v>255</v>
      </c>
      <c r="I4" s="771"/>
      <c r="J4" s="770" t="s">
        <v>241</v>
      </c>
      <c r="K4" s="771"/>
      <c r="L4" s="770" t="s">
        <v>256</v>
      </c>
      <c r="M4" s="771"/>
      <c r="N4" s="770" t="s">
        <v>257</v>
      </c>
      <c r="O4" s="771"/>
      <c r="P4" s="770" t="s">
        <v>246</v>
      </c>
      <c r="Q4" s="771"/>
      <c r="R4" s="770" t="s">
        <v>247</v>
      </c>
      <c r="S4" s="771"/>
      <c r="T4" s="770" t="s">
        <v>256</v>
      </c>
      <c r="U4" s="771"/>
      <c r="V4" s="770" t="s">
        <v>258</v>
      </c>
      <c r="W4" s="771"/>
      <c r="X4" s="770" t="s">
        <v>259</v>
      </c>
      <c r="Y4" s="771"/>
      <c r="Z4" s="770" t="s">
        <v>36</v>
      </c>
      <c r="AA4" s="771" t="s">
        <v>35</v>
      </c>
      <c r="AB4" s="2"/>
      <c r="AC4" s="3"/>
      <c r="AD4" s="3"/>
      <c r="AE4" s="3"/>
      <c r="AF4" s="3"/>
      <c r="AG4" s="3"/>
      <c r="AH4" s="3"/>
      <c r="AI4" s="3"/>
      <c r="AJ4" s="3"/>
      <c r="AK4" s="3"/>
      <c r="AL4" s="3"/>
    </row>
    <row r="5" spans="1:27" s="2" customFormat="1" ht="54.75" customHeight="1" thickBot="1">
      <c r="A5" s="769"/>
      <c r="B5" s="117" t="s">
        <v>297</v>
      </c>
      <c r="C5" s="116" t="s">
        <v>289</v>
      </c>
      <c r="D5" s="117" t="s">
        <v>297</v>
      </c>
      <c r="E5" s="116" t="s">
        <v>289</v>
      </c>
      <c r="F5" s="117" t="s">
        <v>297</v>
      </c>
      <c r="G5" s="116" t="s">
        <v>289</v>
      </c>
      <c r="H5" s="117" t="s">
        <v>297</v>
      </c>
      <c r="I5" s="116" t="s">
        <v>289</v>
      </c>
      <c r="J5" s="117" t="s">
        <v>297</v>
      </c>
      <c r="K5" s="116" t="s">
        <v>289</v>
      </c>
      <c r="L5" s="117" t="s">
        <v>297</v>
      </c>
      <c r="M5" s="116" t="s">
        <v>289</v>
      </c>
      <c r="N5" s="117" t="s">
        <v>297</v>
      </c>
      <c r="O5" s="116" t="s">
        <v>289</v>
      </c>
      <c r="P5" s="117" t="s">
        <v>297</v>
      </c>
      <c r="Q5" s="116" t="s">
        <v>289</v>
      </c>
      <c r="R5" s="117" t="s">
        <v>297</v>
      </c>
      <c r="S5" s="116" t="s">
        <v>289</v>
      </c>
      <c r="T5" s="117" t="s">
        <v>297</v>
      </c>
      <c r="U5" s="116" t="s">
        <v>289</v>
      </c>
      <c r="V5" s="117" t="s">
        <v>297</v>
      </c>
      <c r="W5" s="116" t="s">
        <v>289</v>
      </c>
      <c r="X5" s="117" t="s">
        <v>297</v>
      </c>
      <c r="Y5" s="116" t="s">
        <v>289</v>
      </c>
      <c r="Z5" s="117" t="s">
        <v>297</v>
      </c>
      <c r="AA5" s="116" t="s">
        <v>289</v>
      </c>
    </row>
    <row r="6" spans="1:38" ht="59.25" customHeight="1">
      <c r="A6" s="115" t="s">
        <v>34</v>
      </c>
      <c r="B6" s="122">
        <v>0</v>
      </c>
      <c r="C6" s="143">
        <v>0</v>
      </c>
      <c r="D6" s="122">
        <v>0</v>
      </c>
      <c r="E6" s="143">
        <v>0</v>
      </c>
      <c r="F6" s="122">
        <v>0</v>
      </c>
      <c r="G6" s="143">
        <v>0</v>
      </c>
      <c r="H6" s="122">
        <v>3301.331368</v>
      </c>
      <c r="I6" s="143">
        <v>3270.8190716500003</v>
      </c>
      <c r="J6" s="122">
        <v>0</v>
      </c>
      <c r="K6" s="143">
        <v>0</v>
      </c>
      <c r="L6" s="122">
        <v>0</v>
      </c>
      <c r="M6" s="176">
        <v>0</v>
      </c>
      <c r="N6" s="122">
        <v>3301.331368</v>
      </c>
      <c r="O6" s="176">
        <v>3270.8190716500003</v>
      </c>
      <c r="P6" s="122">
        <v>0</v>
      </c>
      <c r="Q6" s="143">
        <v>0</v>
      </c>
      <c r="R6" s="122">
        <v>0</v>
      </c>
      <c r="S6" s="143">
        <v>0</v>
      </c>
      <c r="T6" s="122">
        <v>0</v>
      </c>
      <c r="U6" s="143">
        <v>0</v>
      </c>
      <c r="V6" s="122">
        <v>0</v>
      </c>
      <c r="W6" s="143">
        <v>0</v>
      </c>
      <c r="X6" s="122">
        <v>0</v>
      </c>
      <c r="Y6" s="176">
        <v>0</v>
      </c>
      <c r="Z6" s="122">
        <v>3301.331368</v>
      </c>
      <c r="AA6" s="176">
        <v>3270.8190716500003</v>
      </c>
      <c r="AB6" s="1"/>
      <c r="AC6" s="38"/>
      <c r="AD6" s="38"/>
      <c r="AE6" s="1"/>
      <c r="AF6" s="1"/>
      <c r="AG6" s="1"/>
      <c r="AH6" s="1"/>
      <c r="AI6" s="1"/>
      <c r="AJ6" s="1"/>
      <c r="AK6" s="1"/>
      <c r="AL6" s="1"/>
    </row>
    <row r="7" spans="1:30" ht="56.25">
      <c r="A7" s="7" t="s">
        <v>33</v>
      </c>
      <c r="B7" s="123">
        <v>398.797111</v>
      </c>
      <c r="C7" s="144">
        <v>386.59787781</v>
      </c>
      <c r="D7" s="123">
        <v>152.504951</v>
      </c>
      <c r="E7" s="144">
        <v>160.15749153000004</v>
      </c>
      <c r="F7" s="123">
        <v>27.240651</v>
      </c>
      <c r="G7" s="144">
        <v>24.77972286</v>
      </c>
      <c r="H7" s="123">
        <v>0</v>
      </c>
      <c r="I7" s="144">
        <v>0</v>
      </c>
      <c r="J7" s="123">
        <v>0.026522</v>
      </c>
      <c r="K7" s="144">
        <v>0.02267137</v>
      </c>
      <c r="L7" s="123">
        <v>0.33849</v>
      </c>
      <c r="M7" s="179">
        <v>0.3202578</v>
      </c>
      <c r="N7" s="123">
        <v>578.907725</v>
      </c>
      <c r="O7" s="179">
        <v>571.87802137</v>
      </c>
      <c r="P7" s="123">
        <v>1.374768</v>
      </c>
      <c r="Q7" s="144">
        <v>1.37472219</v>
      </c>
      <c r="R7" s="123">
        <v>0</v>
      </c>
      <c r="S7" s="144">
        <v>0</v>
      </c>
      <c r="T7" s="123">
        <v>0</v>
      </c>
      <c r="U7" s="144">
        <v>0</v>
      </c>
      <c r="V7" s="123">
        <v>1.374768</v>
      </c>
      <c r="W7" s="144">
        <v>1.37472219</v>
      </c>
      <c r="X7" s="123">
        <v>0</v>
      </c>
      <c r="Y7" s="179">
        <v>0</v>
      </c>
      <c r="Z7" s="123">
        <v>580.282493</v>
      </c>
      <c r="AA7" s="179">
        <v>573.2527435600001</v>
      </c>
      <c r="AC7" s="38"/>
      <c r="AD7" s="38"/>
    </row>
    <row r="8" spans="1:30" ht="41.25" customHeight="1">
      <c r="A8" s="7" t="s">
        <v>32</v>
      </c>
      <c r="B8" s="123">
        <v>26.106414</v>
      </c>
      <c r="C8" s="144">
        <v>24.96224668</v>
      </c>
      <c r="D8" s="123">
        <v>530.944826</v>
      </c>
      <c r="E8" s="144">
        <v>527.84742798</v>
      </c>
      <c r="F8" s="123">
        <v>1.895322</v>
      </c>
      <c r="G8" s="144">
        <v>1.6041206499999998</v>
      </c>
      <c r="H8" s="123">
        <v>108415.469798</v>
      </c>
      <c r="I8" s="144">
        <v>107268.30921138</v>
      </c>
      <c r="J8" s="123">
        <v>0</v>
      </c>
      <c r="K8" s="144">
        <v>0</v>
      </c>
      <c r="L8" s="123">
        <v>58</v>
      </c>
      <c r="M8" s="179">
        <v>58</v>
      </c>
      <c r="N8" s="123">
        <v>109032.41636</v>
      </c>
      <c r="O8" s="179">
        <v>107880.72300668996</v>
      </c>
      <c r="P8" s="123">
        <v>32.311464</v>
      </c>
      <c r="Q8" s="144">
        <v>32.31145867</v>
      </c>
      <c r="R8" s="123">
        <v>4543.993965</v>
      </c>
      <c r="S8" s="144">
        <v>4430.84237525</v>
      </c>
      <c r="T8" s="123">
        <v>15.605104</v>
      </c>
      <c r="U8" s="144">
        <v>15.605032320000001</v>
      </c>
      <c r="V8" s="123">
        <v>4591.910533</v>
      </c>
      <c r="W8" s="144">
        <v>4478.758866239999</v>
      </c>
      <c r="X8" s="123">
        <v>0</v>
      </c>
      <c r="Y8" s="179">
        <v>0</v>
      </c>
      <c r="Z8" s="123">
        <v>113624.326893</v>
      </c>
      <c r="AA8" s="179">
        <v>112359.48187292997</v>
      </c>
      <c r="AC8" s="38"/>
      <c r="AD8" s="38"/>
    </row>
    <row r="9" spans="1:30" ht="25.5" customHeight="1">
      <c r="A9" s="7" t="s">
        <v>31</v>
      </c>
      <c r="B9" s="123">
        <v>668.081106</v>
      </c>
      <c r="C9" s="144">
        <v>638.6983457900001</v>
      </c>
      <c r="D9" s="123">
        <v>211.78904491</v>
      </c>
      <c r="E9" s="144">
        <v>207.50737042</v>
      </c>
      <c r="F9" s="123">
        <v>6.221304</v>
      </c>
      <c r="G9" s="144">
        <v>5.42976251</v>
      </c>
      <c r="H9" s="123">
        <v>18548.505911</v>
      </c>
      <c r="I9" s="144">
        <v>17264.382240239996</v>
      </c>
      <c r="J9" s="123">
        <v>0</v>
      </c>
      <c r="K9" s="144">
        <v>0</v>
      </c>
      <c r="L9" s="123">
        <v>3.831705</v>
      </c>
      <c r="M9" s="179">
        <v>3.74594129</v>
      </c>
      <c r="N9" s="123">
        <v>19438.42907091</v>
      </c>
      <c r="O9" s="179">
        <v>18119.763660249995</v>
      </c>
      <c r="P9" s="123">
        <v>16.657112</v>
      </c>
      <c r="Q9" s="144">
        <v>16.64357161</v>
      </c>
      <c r="R9" s="123">
        <v>7673.345745</v>
      </c>
      <c r="S9" s="144">
        <v>7671.97745232</v>
      </c>
      <c r="T9" s="123">
        <v>0.478294</v>
      </c>
      <c r="U9" s="144">
        <v>0.47829151</v>
      </c>
      <c r="V9" s="123">
        <v>7690.481151</v>
      </c>
      <c r="W9" s="144">
        <v>7689.09931544</v>
      </c>
      <c r="X9" s="123">
        <v>0</v>
      </c>
      <c r="Y9" s="179">
        <v>0</v>
      </c>
      <c r="Z9" s="123">
        <v>27128.91022191</v>
      </c>
      <c r="AA9" s="179">
        <v>25808.862975689994</v>
      </c>
      <c r="AC9" s="38"/>
      <c r="AD9" s="38"/>
    </row>
    <row r="10" spans="1:30" ht="25.5" customHeight="1">
      <c r="A10" s="7" t="s">
        <v>30</v>
      </c>
      <c r="B10" s="123">
        <v>15494.823661</v>
      </c>
      <c r="C10" s="144">
        <v>15488.104020080002</v>
      </c>
      <c r="D10" s="123">
        <v>2955.468493</v>
      </c>
      <c r="E10" s="144">
        <v>2951.7518601</v>
      </c>
      <c r="F10" s="123">
        <v>911.224003</v>
      </c>
      <c r="G10" s="144">
        <v>910.30554777</v>
      </c>
      <c r="H10" s="123">
        <v>227.631328</v>
      </c>
      <c r="I10" s="144">
        <v>226.59491331</v>
      </c>
      <c r="J10" s="123">
        <v>5.083</v>
      </c>
      <c r="K10" s="144">
        <v>4.95959666</v>
      </c>
      <c r="L10" s="123">
        <v>289.059589</v>
      </c>
      <c r="M10" s="179">
        <v>288.60452757</v>
      </c>
      <c r="N10" s="123">
        <v>19883.290074</v>
      </c>
      <c r="O10" s="179">
        <v>19870.32046549</v>
      </c>
      <c r="P10" s="123">
        <v>2936.752899</v>
      </c>
      <c r="Q10" s="144">
        <v>2936.7240131299995</v>
      </c>
      <c r="R10" s="123">
        <v>28.202441</v>
      </c>
      <c r="S10" s="144">
        <v>28.202441</v>
      </c>
      <c r="T10" s="123">
        <v>1.732486</v>
      </c>
      <c r="U10" s="144">
        <v>1.732486</v>
      </c>
      <c r="V10" s="123">
        <v>2966.687826</v>
      </c>
      <c r="W10" s="144">
        <v>2966.65894013</v>
      </c>
      <c r="X10" s="123">
        <v>0</v>
      </c>
      <c r="Y10" s="179">
        <v>0</v>
      </c>
      <c r="Z10" s="123">
        <v>22849.9779</v>
      </c>
      <c r="AA10" s="179">
        <v>22836.979405620004</v>
      </c>
      <c r="AC10" s="38"/>
      <c r="AD10" s="38"/>
    </row>
    <row r="11" spans="1:30" ht="25.5" customHeight="1">
      <c r="A11" s="7" t="s">
        <v>29</v>
      </c>
      <c r="B11" s="123">
        <v>5504.384218</v>
      </c>
      <c r="C11" s="144">
        <v>5135.141064700001</v>
      </c>
      <c r="D11" s="123">
        <v>1690.054423</v>
      </c>
      <c r="E11" s="144">
        <v>1675.81800595</v>
      </c>
      <c r="F11" s="123">
        <v>424.122231</v>
      </c>
      <c r="G11" s="144">
        <v>334.51128336</v>
      </c>
      <c r="H11" s="123">
        <v>666.602858</v>
      </c>
      <c r="I11" s="144">
        <v>666.0061786</v>
      </c>
      <c r="J11" s="123">
        <v>0.943384</v>
      </c>
      <c r="K11" s="144">
        <v>0.63046125</v>
      </c>
      <c r="L11" s="123">
        <v>21.286677</v>
      </c>
      <c r="M11" s="179">
        <v>21.14326541</v>
      </c>
      <c r="N11" s="123">
        <v>8307.393791</v>
      </c>
      <c r="O11" s="179">
        <v>7833.25025927</v>
      </c>
      <c r="P11" s="123">
        <v>305.135803</v>
      </c>
      <c r="Q11" s="144">
        <v>299.45929979999994</v>
      </c>
      <c r="R11" s="123">
        <v>0</v>
      </c>
      <c r="S11" s="144">
        <v>0</v>
      </c>
      <c r="T11" s="123">
        <v>0</v>
      </c>
      <c r="U11" s="144">
        <v>0</v>
      </c>
      <c r="V11" s="123">
        <v>305.135803</v>
      </c>
      <c r="W11" s="144">
        <v>299.45929979999994</v>
      </c>
      <c r="X11" s="123">
        <v>0</v>
      </c>
      <c r="Y11" s="179">
        <v>0</v>
      </c>
      <c r="Z11" s="123">
        <v>8612.529594</v>
      </c>
      <c r="AA11" s="179">
        <v>8132.709559070001</v>
      </c>
      <c r="AC11" s="38"/>
      <c r="AD11" s="38"/>
    </row>
    <row r="12" spans="1:30" ht="25.5" customHeight="1">
      <c r="A12" s="7" t="s">
        <v>28</v>
      </c>
      <c r="B12" s="123">
        <v>8273.148865</v>
      </c>
      <c r="C12" s="144">
        <v>7915.1703091300005</v>
      </c>
      <c r="D12" s="123">
        <v>2385.337521</v>
      </c>
      <c r="E12" s="144">
        <v>2376.80511516</v>
      </c>
      <c r="F12" s="123">
        <v>568.773644</v>
      </c>
      <c r="G12" s="144">
        <v>536.9623434199999</v>
      </c>
      <c r="H12" s="123">
        <v>61.456852</v>
      </c>
      <c r="I12" s="144">
        <v>77.04232061</v>
      </c>
      <c r="J12" s="123">
        <v>0.061332</v>
      </c>
      <c r="K12" s="144">
        <v>0.061331699999999996</v>
      </c>
      <c r="L12" s="123">
        <v>159.215792</v>
      </c>
      <c r="M12" s="179">
        <v>159.20009600999998</v>
      </c>
      <c r="N12" s="123">
        <v>11447.994006</v>
      </c>
      <c r="O12" s="179">
        <v>11065.241516029999</v>
      </c>
      <c r="P12" s="123">
        <v>710.893487</v>
      </c>
      <c r="Q12" s="144">
        <v>709.6150134299999</v>
      </c>
      <c r="R12" s="123">
        <v>0.029931</v>
      </c>
      <c r="S12" s="144">
        <v>0.023440919999999997</v>
      </c>
      <c r="T12" s="123">
        <v>0</v>
      </c>
      <c r="U12" s="144">
        <v>0</v>
      </c>
      <c r="V12" s="123">
        <v>710.923418</v>
      </c>
      <c r="W12" s="144">
        <v>709.6384543499997</v>
      </c>
      <c r="X12" s="123">
        <v>0</v>
      </c>
      <c r="Y12" s="179">
        <v>0</v>
      </c>
      <c r="Z12" s="123">
        <v>12158.917424</v>
      </c>
      <c r="AA12" s="179">
        <v>11774.87997038</v>
      </c>
      <c r="AC12" s="38"/>
      <c r="AD12" s="38"/>
    </row>
    <row r="13" spans="1:30" ht="25.5" customHeight="1">
      <c r="A13" s="7" t="s">
        <v>27</v>
      </c>
      <c r="B13" s="123">
        <v>1718.894341</v>
      </c>
      <c r="C13" s="144">
        <v>1695.6468792900002</v>
      </c>
      <c r="D13" s="123">
        <v>291.292057</v>
      </c>
      <c r="E13" s="144">
        <v>283.5533186299999</v>
      </c>
      <c r="F13" s="123">
        <v>107.939054</v>
      </c>
      <c r="G13" s="144">
        <v>107.39925394</v>
      </c>
      <c r="H13" s="123">
        <v>49.088892</v>
      </c>
      <c r="I13" s="144">
        <v>51.64848933</v>
      </c>
      <c r="J13" s="123">
        <v>0</v>
      </c>
      <c r="K13" s="144">
        <v>0</v>
      </c>
      <c r="L13" s="123">
        <v>23.955502</v>
      </c>
      <c r="M13" s="179">
        <v>10.36230934</v>
      </c>
      <c r="N13" s="123">
        <v>2191.169846</v>
      </c>
      <c r="O13" s="179">
        <v>2148.61025053</v>
      </c>
      <c r="P13" s="123">
        <v>137.305065</v>
      </c>
      <c r="Q13" s="144">
        <v>137.16311108000002</v>
      </c>
      <c r="R13" s="123">
        <v>90.469569</v>
      </c>
      <c r="S13" s="144">
        <v>90.469569</v>
      </c>
      <c r="T13" s="123">
        <v>2948.186403</v>
      </c>
      <c r="U13" s="144">
        <v>2941.8212265499997</v>
      </c>
      <c r="V13" s="123">
        <v>3175.961037</v>
      </c>
      <c r="W13" s="144">
        <v>3169.4539066299994</v>
      </c>
      <c r="X13" s="123">
        <v>0</v>
      </c>
      <c r="Y13" s="179">
        <v>0</v>
      </c>
      <c r="Z13" s="123">
        <v>5367.130883</v>
      </c>
      <c r="AA13" s="179">
        <v>5318.06415716</v>
      </c>
      <c r="AC13" s="38"/>
      <c r="AD13" s="38"/>
    </row>
    <row r="14" spans="1:30" ht="25.5" customHeight="1">
      <c r="A14" s="7" t="s">
        <v>26</v>
      </c>
      <c r="B14" s="123">
        <v>68.64541659000001</v>
      </c>
      <c r="C14" s="144">
        <v>58.362451160000006</v>
      </c>
      <c r="D14" s="123">
        <v>40.27614723</v>
      </c>
      <c r="E14" s="144">
        <v>39.89508898</v>
      </c>
      <c r="F14" s="123">
        <v>5.524101</v>
      </c>
      <c r="G14" s="144">
        <v>3.7712433200000004</v>
      </c>
      <c r="H14" s="123">
        <v>550.098831</v>
      </c>
      <c r="I14" s="144">
        <v>530.2359732900001</v>
      </c>
      <c r="J14" s="123">
        <v>0.000368</v>
      </c>
      <c r="K14" s="144">
        <v>0.00036760000000000004</v>
      </c>
      <c r="L14" s="123">
        <v>3.625575</v>
      </c>
      <c r="M14" s="179">
        <v>3.6197073600000005</v>
      </c>
      <c r="N14" s="123">
        <v>668.1704388200001</v>
      </c>
      <c r="O14" s="179">
        <v>635.8848317100001</v>
      </c>
      <c r="P14" s="123">
        <v>323.969317</v>
      </c>
      <c r="Q14" s="144">
        <v>323.9692612099999</v>
      </c>
      <c r="R14" s="123">
        <v>301.57208203999994</v>
      </c>
      <c r="S14" s="144">
        <v>301.53176781999997</v>
      </c>
      <c r="T14" s="123">
        <v>34.40170414</v>
      </c>
      <c r="U14" s="144">
        <v>34.43063375</v>
      </c>
      <c r="V14" s="123">
        <v>659.94310318</v>
      </c>
      <c r="W14" s="144">
        <v>659.93166278</v>
      </c>
      <c r="X14" s="123">
        <v>0</v>
      </c>
      <c r="Y14" s="179">
        <v>0</v>
      </c>
      <c r="Z14" s="123">
        <v>1328.113542</v>
      </c>
      <c r="AA14" s="179">
        <v>1295.81649449</v>
      </c>
      <c r="AC14" s="38"/>
      <c r="AD14" s="38"/>
    </row>
    <row r="15" spans="1:30" ht="39" customHeight="1">
      <c r="A15" s="7" t="s">
        <v>25</v>
      </c>
      <c r="B15" s="123">
        <v>7.713127</v>
      </c>
      <c r="C15" s="144">
        <v>7.56628724</v>
      </c>
      <c r="D15" s="123">
        <v>9.959229190000002</v>
      </c>
      <c r="E15" s="144">
        <v>9.06248575</v>
      </c>
      <c r="F15" s="123">
        <v>0.511227</v>
      </c>
      <c r="G15" s="144">
        <v>0.47071714000000003</v>
      </c>
      <c r="H15" s="123">
        <v>0.298337</v>
      </c>
      <c r="I15" s="144">
        <v>0.272925</v>
      </c>
      <c r="J15" s="123">
        <v>0</v>
      </c>
      <c r="K15" s="144">
        <v>0</v>
      </c>
      <c r="L15" s="123">
        <v>0.134147</v>
      </c>
      <c r="M15" s="179">
        <v>0.13324608999999998</v>
      </c>
      <c r="N15" s="123">
        <v>18.616067190000003</v>
      </c>
      <c r="O15" s="179">
        <v>17.50566122</v>
      </c>
      <c r="P15" s="123">
        <v>0.9235006</v>
      </c>
      <c r="Q15" s="144">
        <v>0.92349988</v>
      </c>
      <c r="R15" s="123">
        <v>38.589896</v>
      </c>
      <c r="S15" s="144">
        <v>38.589896</v>
      </c>
      <c r="T15" s="123">
        <v>0</v>
      </c>
      <c r="U15" s="144">
        <v>0</v>
      </c>
      <c r="V15" s="123">
        <v>39.5133966</v>
      </c>
      <c r="W15" s="144">
        <v>39.513395880000004</v>
      </c>
      <c r="X15" s="123">
        <v>0</v>
      </c>
      <c r="Y15" s="179">
        <v>0</v>
      </c>
      <c r="Z15" s="123">
        <v>58.12946379000001</v>
      </c>
      <c r="AA15" s="179">
        <v>57.019057100000005</v>
      </c>
      <c r="AC15" s="38"/>
      <c r="AD15" s="38"/>
    </row>
    <row r="16" spans="1:30" ht="25.5" customHeight="1">
      <c r="A16" s="7" t="s">
        <v>24</v>
      </c>
      <c r="B16" s="123">
        <v>28.204644</v>
      </c>
      <c r="C16" s="144">
        <v>29.23358014</v>
      </c>
      <c r="D16" s="123">
        <v>33.6754265</v>
      </c>
      <c r="E16" s="144">
        <v>30.408562099999997</v>
      </c>
      <c r="F16" s="123">
        <v>1.804929</v>
      </c>
      <c r="G16" s="144">
        <v>1.85662579</v>
      </c>
      <c r="H16" s="123">
        <v>277.0787097</v>
      </c>
      <c r="I16" s="144">
        <v>175.5239775</v>
      </c>
      <c r="J16" s="123">
        <v>0</v>
      </c>
      <c r="K16" s="144">
        <v>0</v>
      </c>
      <c r="L16" s="123">
        <v>138.083974</v>
      </c>
      <c r="M16" s="179">
        <v>133.66772273</v>
      </c>
      <c r="N16" s="123">
        <v>478.8476832</v>
      </c>
      <c r="O16" s="179">
        <v>370.69046826000005</v>
      </c>
      <c r="P16" s="123">
        <v>104.903726</v>
      </c>
      <c r="Q16" s="144">
        <v>104.47758465999999</v>
      </c>
      <c r="R16" s="123">
        <v>5881.93677052</v>
      </c>
      <c r="S16" s="144">
        <v>5881.59891042</v>
      </c>
      <c r="T16" s="123">
        <v>204.666777</v>
      </c>
      <c r="U16" s="144">
        <v>204.66677367</v>
      </c>
      <c r="V16" s="123">
        <v>6191.50727352</v>
      </c>
      <c r="W16" s="144">
        <v>6190.74326875</v>
      </c>
      <c r="X16" s="123">
        <v>0</v>
      </c>
      <c r="Y16" s="179">
        <v>0</v>
      </c>
      <c r="Z16" s="123">
        <v>6670.354956720001</v>
      </c>
      <c r="AA16" s="179">
        <v>6561.43373701</v>
      </c>
      <c r="AC16" s="38"/>
      <c r="AD16" s="38"/>
    </row>
    <row r="17" spans="1:30" ht="25.5" customHeight="1">
      <c r="A17" s="7" t="s">
        <v>23</v>
      </c>
      <c r="B17" s="123">
        <v>9.447737</v>
      </c>
      <c r="C17" s="144">
        <v>10.09633557</v>
      </c>
      <c r="D17" s="123">
        <v>27.82115772</v>
      </c>
      <c r="E17" s="144">
        <v>27.54449771</v>
      </c>
      <c r="F17" s="123">
        <v>0.620428</v>
      </c>
      <c r="G17" s="144">
        <v>0.63777903</v>
      </c>
      <c r="H17" s="123">
        <v>45.45369222</v>
      </c>
      <c r="I17" s="144">
        <v>44.48600989</v>
      </c>
      <c r="J17" s="123">
        <v>0</v>
      </c>
      <c r="K17" s="144">
        <v>0</v>
      </c>
      <c r="L17" s="123">
        <v>0.989044</v>
      </c>
      <c r="M17" s="179">
        <v>0.97375675</v>
      </c>
      <c r="N17" s="123">
        <v>84.33205894</v>
      </c>
      <c r="O17" s="179">
        <v>83.73837894999998</v>
      </c>
      <c r="P17" s="123">
        <v>0.276047</v>
      </c>
      <c r="Q17" s="144">
        <v>0.276047</v>
      </c>
      <c r="R17" s="123">
        <v>5.858989</v>
      </c>
      <c r="S17" s="144">
        <v>5.858989</v>
      </c>
      <c r="T17" s="123">
        <v>0</v>
      </c>
      <c r="U17" s="144">
        <v>0</v>
      </c>
      <c r="V17" s="123">
        <v>6.135036</v>
      </c>
      <c r="W17" s="144">
        <v>6.135036</v>
      </c>
      <c r="X17" s="123">
        <v>0</v>
      </c>
      <c r="Y17" s="179">
        <v>0</v>
      </c>
      <c r="Z17" s="123">
        <v>90.46709494</v>
      </c>
      <c r="AA17" s="179">
        <v>89.87341494999998</v>
      </c>
      <c r="AC17" s="38"/>
      <c r="AD17" s="38"/>
    </row>
    <row r="18" spans="1:30" ht="25.5" customHeight="1">
      <c r="A18" s="7" t="s">
        <v>22</v>
      </c>
      <c r="B18" s="123">
        <v>227.76494</v>
      </c>
      <c r="C18" s="144">
        <v>210.48075493000002</v>
      </c>
      <c r="D18" s="123">
        <v>191.94523</v>
      </c>
      <c r="E18" s="144">
        <v>178.22011604000002</v>
      </c>
      <c r="F18" s="123">
        <v>1.947263</v>
      </c>
      <c r="G18" s="144">
        <v>1.67081832</v>
      </c>
      <c r="H18" s="123">
        <v>3059.636154</v>
      </c>
      <c r="I18" s="144">
        <v>2955.61974551</v>
      </c>
      <c r="J18" s="123">
        <v>0.3902</v>
      </c>
      <c r="K18" s="144">
        <v>0.39016617</v>
      </c>
      <c r="L18" s="123">
        <v>36.23594</v>
      </c>
      <c r="M18" s="179">
        <v>35.303576449999994</v>
      </c>
      <c r="N18" s="123">
        <v>3517.919727</v>
      </c>
      <c r="O18" s="179">
        <v>3381.68517742</v>
      </c>
      <c r="P18" s="123">
        <v>108.384729</v>
      </c>
      <c r="Q18" s="144">
        <v>108.01066358000001</v>
      </c>
      <c r="R18" s="123">
        <v>8407.338478</v>
      </c>
      <c r="S18" s="144">
        <v>8333.78252917</v>
      </c>
      <c r="T18" s="123">
        <v>68.185128</v>
      </c>
      <c r="U18" s="144">
        <v>68.18512763</v>
      </c>
      <c r="V18" s="123">
        <v>8583.908335</v>
      </c>
      <c r="W18" s="144">
        <v>8509.97832038</v>
      </c>
      <c r="X18" s="123">
        <v>0</v>
      </c>
      <c r="Y18" s="179">
        <v>0</v>
      </c>
      <c r="Z18" s="123">
        <v>12101.828062</v>
      </c>
      <c r="AA18" s="179">
        <v>11891.663497799998</v>
      </c>
      <c r="AC18" s="38"/>
      <c r="AD18" s="38"/>
    </row>
    <row r="19" spans="1:30" ht="25.5" customHeight="1">
      <c r="A19" s="7" t="s">
        <v>21</v>
      </c>
      <c r="B19" s="123">
        <v>99.382649</v>
      </c>
      <c r="C19" s="144">
        <v>96.90331081999999</v>
      </c>
      <c r="D19" s="123">
        <v>33.68299957</v>
      </c>
      <c r="E19" s="144">
        <v>24.55974901</v>
      </c>
      <c r="F19" s="123">
        <v>6.386621</v>
      </c>
      <c r="G19" s="144">
        <v>6.229005679999999</v>
      </c>
      <c r="H19" s="123">
        <v>0</v>
      </c>
      <c r="I19" s="144">
        <v>0</v>
      </c>
      <c r="J19" s="123">
        <v>0</v>
      </c>
      <c r="K19" s="144">
        <v>0</v>
      </c>
      <c r="L19" s="123">
        <v>0.009</v>
      </c>
      <c r="M19" s="179">
        <v>0.0085796</v>
      </c>
      <c r="N19" s="123">
        <v>139.46126956999998</v>
      </c>
      <c r="O19" s="179">
        <v>127.70064510999998</v>
      </c>
      <c r="P19" s="123">
        <v>524.104077</v>
      </c>
      <c r="Q19" s="144">
        <v>521.7835656000001</v>
      </c>
      <c r="R19" s="123">
        <v>2060.17664962</v>
      </c>
      <c r="S19" s="144">
        <v>2060.02536359</v>
      </c>
      <c r="T19" s="123">
        <v>1525.858157</v>
      </c>
      <c r="U19" s="144">
        <v>1522.989109</v>
      </c>
      <c r="V19" s="123">
        <v>4110.138883619999</v>
      </c>
      <c r="W19" s="144">
        <v>4104.79803819</v>
      </c>
      <c r="X19" s="123">
        <v>0</v>
      </c>
      <c r="Y19" s="179">
        <v>0</v>
      </c>
      <c r="Z19" s="123">
        <v>4249.60015319</v>
      </c>
      <c r="AA19" s="179">
        <v>4232.4986833</v>
      </c>
      <c r="AC19" s="38"/>
      <c r="AD19" s="38"/>
    </row>
    <row r="20" spans="1:30" ht="25.5" customHeight="1">
      <c r="A20" s="7" t="s">
        <v>20</v>
      </c>
      <c r="B20" s="123">
        <v>48.632523</v>
      </c>
      <c r="C20" s="144">
        <v>47.638620519999996</v>
      </c>
      <c r="D20" s="123">
        <v>12.852201</v>
      </c>
      <c r="E20" s="144">
        <v>12.72997111</v>
      </c>
      <c r="F20" s="123">
        <v>3.157338</v>
      </c>
      <c r="G20" s="144">
        <v>3.0472162099999998</v>
      </c>
      <c r="H20" s="123">
        <v>751.455298</v>
      </c>
      <c r="I20" s="144">
        <v>750.70630887</v>
      </c>
      <c r="J20" s="123">
        <v>0</v>
      </c>
      <c r="K20" s="144">
        <v>0</v>
      </c>
      <c r="L20" s="123">
        <v>134.496202</v>
      </c>
      <c r="M20" s="179">
        <v>134.47464714</v>
      </c>
      <c r="N20" s="123">
        <v>950.593562</v>
      </c>
      <c r="O20" s="179">
        <v>948.59676385</v>
      </c>
      <c r="P20" s="123">
        <v>8.832756</v>
      </c>
      <c r="Q20" s="144">
        <v>8.832515379999998</v>
      </c>
      <c r="R20" s="123">
        <v>286.767046</v>
      </c>
      <c r="S20" s="144">
        <v>274.57760999</v>
      </c>
      <c r="T20" s="123">
        <v>0.862961</v>
      </c>
      <c r="U20" s="144">
        <v>0.86034047</v>
      </c>
      <c r="V20" s="123">
        <v>296.462763</v>
      </c>
      <c r="W20" s="144">
        <v>284.27046584000004</v>
      </c>
      <c r="X20" s="123">
        <v>0</v>
      </c>
      <c r="Y20" s="179">
        <v>0</v>
      </c>
      <c r="Z20" s="123">
        <v>1247.056325</v>
      </c>
      <c r="AA20" s="179">
        <v>1232.8672296900002</v>
      </c>
      <c r="AC20" s="38"/>
      <c r="AD20" s="38"/>
    </row>
    <row r="21" spans="1:30" ht="39" customHeight="1">
      <c r="A21" s="7" t="s">
        <v>19</v>
      </c>
      <c r="B21" s="123">
        <v>10.78745</v>
      </c>
      <c r="C21" s="144">
        <v>11.41463412</v>
      </c>
      <c r="D21" s="123">
        <v>1.080554</v>
      </c>
      <c r="E21" s="144">
        <v>0.91972176</v>
      </c>
      <c r="F21" s="123">
        <v>0.64551</v>
      </c>
      <c r="G21" s="144">
        <v>0.66804551</v>
      </c>
      <c r="H21" s="123">
        <v>168.030122</v>
      </c>
      <c r="I21" s="144">
        <v>162.90428753999998</v>
      </c>
      <c r="J21" s="123">
        <v>0</v>
      </c>
      <c r="K21" s="144">
        <v>0</v>
      </c>
      <c r="L21" s="123">
        <v>0.021123</v>
      </c>
      <c r="M21" s="179">
        <v>0.02083066</v>
      </c>
      <c r="N21" s="123">
        <v>180.564759</v>
      </c>
      <c r="O21" s="179">
        <v>175.92751958999997</v>
      </c>
      <c r="P21" s="123">
        <v>0.346585</v>
      </c>
      <c r="Q21" s="144">
        <v>0.33517995999999994</v>
      </c>
      <c r="R21" s="123">
        <v>16.423638</v>
      </c>
      <c r="S21" s="144">
        <v>16.02598257</v>
      </c>
      <c r="T21" s="123">
        <v>0</v>
      </c>
      <c r="U21" s="144">
        <v>0</v>
      </c>
      <c r="V21" s="123">
        <v>16.770223</v>
      </c>
      <c r="W21" s="144">
        <v>16.36116253</v>
      </c>
      <c r="X21" s="123">
        <v>0</v>
      </c>
      <c r="Y21" s="179">
        <v>0</v>
      </c>
      <c r="Z21" s="123">
        <v>197.334982</v>
      </c>
      <c r="AA21" s="179">
        <v>192.28868211999998</v>
      </c>
      <c r="AC21" s="38"/>
      <c r="AD21" s="38"/>
    </row>
    <row r="22" spans="1:30" ht="25.5" customHeight="1">
      <c r="A22" s="7" t="s">
        <v>18</v>
      </c>
      <c r="B22" s="123">
        <v>113.667448</v>
      </c>
      <c r="C22" s="144">
        <v>93.92897524</v>
      </c>
      <c r="D22" s="123">
        <v>31.831683</v>
      </c>
      <c r="E22" s="144">
        <v>30.941985569999996</v>
      </c>
      <c r="F22" s="123">
        <v>7.378552</v>
      </c>
      <c r="G22" s="144">
        <v>6.035606780000001</v>
      </c>
      <c r="H22" s="123">
        <v>814.179944</v>
      </c>
      <c r="I22" s="144">
        <v>797.6844271599999</v>
      </c>
      <c r="J22" s="123">
        <v>0</v>
      </c>
      <c r="K22" s="144">
        <v>0</v>
      </c>
      <c r="L22" s="123">
        <v>2.850193</v>
      </c>
      <c r="M22" s="179">
        <v>1.98613448</v>
      </c>
      <c r="N22" s="123">
        <v>969.90782</v>
      </c>
      <c r="O22" s="179">
        <v>930.57712923</v>
      </c>
      <c r="P22" s="123">
        <v>132.244592</v>
      </c>
      <c r="Q22" s="144">
        <v>132.23098093000002</v>
      </c>
      <c r="R22" s="123">
        <v>3015.059023</v>
      </c>
      <c r="S22" s="144">
        <v>2895.30687779</v>
      </c>
      <c r="T22" s="123">
        <v>335.968597</v>
      </c>
      <c r="U22" s="144">
        <v>314.96859526</v>
      </c>
      <c r="V22" s="123">
        <v>3483.272212</v>
      </c>
      <c r="W22" s="144">
        <v>3342.5064539799996</v>
      </c>
      <c r="X22" s="123">
        <v>0</v>
      </c>
      <c r="Y22" s="179">
        <v>0</v>
      </c>
      <c r="Z22" s="123">
        <v>4453.180032</v>
      </c>
      <c r="AA22" s="179">
        <v>4273.083583209999</v>
      </c>
      <c r="AC22" s="38"/>
      <c r="AD22" s="38"/>
    </row>
    <row r="23" spans="1:30" ht="37.5">
      <c r="A23" s="7" t="s">
        <v>17</v>
      </c>
      <c r="B23" s="123">
        <v>222.923694</v>
      </c>
      <c r="C23" s="144">
        <v>205.19243221000002</v>
      </c>
      <c r="D23" s="123">
        <v>145.02228348</v>
      </c>
      <c r="E23" s="144">
        <v>140.23633338</v>
      </c>
      <c r="F23" s="123">
        <v>15.175426</v>
      </c>
      <c r="G23" s="144">
        <v>14.23707905</v>
      </c>
      <c r="H23" s="123">
        <v>98.331392</v>
      </c>
      <c r="I23" s="144">
        <v>94.63113774</v>
      </c>
      <c r="J23" s="123">
        <v>0</v>
      </c>
      <c r="K23" s="144">
        <v>0</v>
      </c>
      <c r="L23" s="123">
        <v>0.63029461</v>
      </c>
      <c r="M23" s="179">
        <v>0.6117581599999999</v>
      </c>
      <c r="N23" s="123">
        <v>482.08309009</v>
      </c>
      <c r="O23" s="179">
        <v>454.90874053999994</v>
      </c>
      <c r="P23" s="123">
        <v>251.87892006</v>
      </c>
      <c r="Q23" s="144">
        <v>251.79579329999999</v>
      </c>
      <c r="R23" s="123">
        <v>583.847502</v>
      </c>
      <c r="S23" s="144">
        <v>576.65926473</v>
      </c>
      <c r="T23" s="123">
        <v>342.888602</v>
      </c>
      <c r="U23" s="144">
        <v>342.88859912</v>
      </c>
      <c r="V23" s="123">
        <v>1178.61502406</v>
      </c>
      <c r="W23" s="144">
        <v>1171.3436571500001</v>
      </c>
      <c r="X23" s="123">
        <v>0</v>
      </c>
      <c r="Y23" s="179">
        <v>0</v>
      </c>
      <c r="Z23" s="123">
        <v>1660.6981141499998</v>
      </c>
      <c r="AA23" s="179">
        <v>1626.25239769</v>
      </c>
      <c r="AC23" s="38"/>
      <c r="AD23" s="38"/>
    </row>
    <row r="24" spans="1:30" ht="25.5" customHeight="1">
      <c r="A24" s="7" t="s">
        <v>16</v>
      </c>
      <c r="B24" s="123">
        <v>10.64366</v>
      </c>
      <c r="C24" s="144">
        <v>8.17719271</v>
      </c>
      <c r="D24" s="123">
        <v>1.18018976</v>
      </c>
      <c r="E24" s="144">
        <v>1.0973408</v>
      </c>
      <c r="F24" s="123">
        <v>0.693084</v>
      </c>
      <c r="G24" s="144">
        <v>0.5199041</v>
      </c>
      <c r="H24" s="123">
        <v>504.187328</v>
      </c>
      <c r="I24" s="144">
        <v>497.94281980999995</v>
      </c>
      <c r="J24" s="123">
        <v>0</v>
      </c>
      <c r="K24" s="144">
        <v>0</v>
      </c>
      <c r="L24" s="123">
        <v>0</v>
      </c>
      <c r="M24" s="179">
        <v>0</v>
      </c>
      <c r="N24" s="123">
        <v>516.70426176</v>
      </c>
      <c r="O24" s="179">
        <v>507.73725741999993</v>
      </c>
      <c r="P24" s="123">
        <v>726.957098</v>
      </c>
      <c r="Q24" s="144">
        <v>727.10351953</v>
      </c>
      <c r="R24" s="123">
        <v>900.83929638</v>
      </c>
      <c r="S24" s="144">
        <v>900.7294879</v>
      </c>
      <c r="T24" s="123">
        <v>145.837324</v>
      </c>
      <c r="U24" s="144">
        <v>144.41047317</v>
      </c>
      <c r="V24" s="123">
        <v>1773.6337183800001</v>
      </c>
      <c r="W24" s="144">
        <v>1772.2434805999999</v>
      </c>
      <c r="X24" s="123">
        <v>0</v>
      </c>
      <c r="Y24" s="179">
        <v>0</v>
      </c>
      <c r="Z24" s="123">
        <v>2290.33798014</v>
      </c>
      <c r="AA24" s="179">
        <v>2279.98073802</v>
      </c>
      <c r="AC24" s="38"/>
      <c r="AD24" s="38"/>
    </row>
    <row r="25" spans="1:30" ht="25.5" customHeight="1">
      <c r="A25" s="7" t="s">
        <v>15</v>
      </c>
      <c r="B25" s="123">
        <v>113.287114</v>
      </c>
      <c r="C25" s="144">
        <v>109.57405308000001</v>
      </c>
      <c r="D25" s="123">
        <v>386.87188756</v>
      </c>
      <c r="E25" s="144">
        <v>384.37012307</v>
      </c>
      <c r="F25" s="123">
        <v>7.106272</v>
      </c>
      <c r="G25" s="144">
        <v>5.733667550000001</v>
      </c>
      <c r="H25" s="123">
        <v>717.796389</v>
      </c>
      <c r="I25" s="144">
        <v>723.51030219</v>
      </c>
      <c r="J25" s="123">
        <v>0</v>
      </c>
      <c r="K25" s="144">
        <v>0</v>
      </c>
      <c r="L25" s="123">
        <v>0</v>
      </c>
      <c r="M25" s="179">
        <v>0</v>
      </c>
      <c r="N25" s="123">
        <v>1225.0616625599998</v>
      </c>
      <c r="O25" s="179">
        <v>1223.1881458899998</v>
      </c>
      <c r="P25" s="123">
        <v>0.740649</v>
      </c>
      <c r="Q25" s="144">
        <v>0.740649</v>
      </c>
      <c r="R25" s="123">
        <v>56.05828</v>
      </c>
      <c r="S25" s="144">
        <v>56.05827817</v>
      </c>
      <c r="T25" s="123">
        <v>4.217705</v>
      </c>
      <c r="U25" s="144">
        <v>4.21305984</v>
      </c>
      <c r="V25" s="123">
        <v>61.016634</v>
      </c>
      <c r="W25" s="144">
        <v>61.011987010000006</v>
      </c>
      <c r="X25" s="123">
        <v>0</v>
      </c>
      <c r="Y25" s="179">
        <v>0</v>
      </c>
      <c r="Z25" s="123">
        <v>1286.07829656</v>
      </c>
      <c r="AA25" s="179">
        <v>1284.2001328999997</v>
      </c>
      <c r="AC25" s="38"/>
      <c r="AD25" s="38"/>
    </row>
    <row r="26" spans="1:30" ht="39.75" customHeight="1">
      <c r="A26" s="7" t="s">
        <v>14</v>
      </c>
      <c r="B26" s="123">
        <v>669.5327</v>
      </c>
      <c r="C26" s="144">
        <v>657.20890651</v>
      </c>
      <c r="D26" s="123">
        <v>81.28045231</v>
      </c>
      <c r="E26" s="144">
        <v>84.18410954000001</v>
      </c>
      <c r="F26" s="123">
        <v>42.894338</v>
      </c>
      <c r="G26" s="144">
        <v>41.64515908999999</v>
      </c>
      <c r="H26" s="123">
        <v>402.36312420999997</v>
      </c>
      <c r="I26" s="144">
        <v>402.24474270999997</v>
      </c>
      <c r="J26" s="123">
        <v>0</v>
      </c>
      <c r="K26" s="144">
        <v>0</v>
      </c>
      <c r="L26" s="123">
        <v>6.586487</v>
      </c>
      <c r="M26" s="179">
        <v>6.583014400000001</v>
      </c>
      <c r="N26" s="123">
        <v>1202.65710152</v>
      </c>
      <c r="O26" s="179">
        <v>1191.86593225</v>
      </c>
      <c r="P26" s="123">
        <v>176.87283155</v>
      </c>
      <c r="Q26" s="144">
        <v>176.84870838999998</v>
      </c>
      <c r="R26" s="123">
        <v>272.38995969999996</v>
      </c>
      <c r="S26" s="144">
        <v>272.38992049</v>
      </c>
      <c r="T26" s="123">
        <v>6.16227</v>
      </c>
      <c r="U26" s="144">
        <v>6.16226625</v>
      </c>
      <c r="V26" s="123">
        <v>455.42506125</v>
      </c>
      <c r="W26" s="144">
        <v>455.40089513</v>
      </c>
      <c r="X26" s="123">
        <v>0</v>
      </c>
      <c r="Y26" s="179">
        <v>0</v>
      </c>
      <c r="Z26" s="123">
        <v>1658.08216277</v>
      </c>
      <c r="AA26" s="179">
        <v>1647.2668273800002</v>
      </c>
      <c r="AC26" s="38"/>
      <c r="AD26" s="38"/>
    </row>
    <row r="27" spans="1:30" ht="25.5" customHeight="1">
      <c r="A27" s="7" t="s">
        <v>13</v>
      </c>
      <c r="B27" s="123">
        <v>42068.986756</v>
      </c>
      <c r="C27" s="144">
        <v>41021.926353229996</v>
      </c>
      <c r="D27" s="123">
        <v>811.7373329</v>
      </c>
      <c r="E27" s="144">
        <v>811.08122645</v>
      </c>
      <c r="F27" s="123">
        <v>2531.059942</v>
      </c>
      <c r="G27" s="144">
        <v>2503.33328184</v>
      </c>
      <c r="H27" s="123">
        <v>648.297158</v>
      </c>
      <c r="I27" s="144">
        <v>647.1845715699999</v>
      </c>
      <c r="J27" s="123">
        <v>0.344597</v>
      </c>
      <c r="K27" s="144">
        <v>0.34459694</v>
      </c>
      <c r="L27" s="123">
        <v>50.786849</v>
      </c>
      <c r="M27" s="179">
        <v>49.480466390000004</v>
      </c>
      <c r="N27" s="123">
        <v>46111.2126349</v>
      </c>
      <c r="O27" s="179">
        <v>45033.35049642</v>
      </c>
      <c r="P27" s="123">
        <v>41.42909</v>
      </c>
      <c r="Q27" s="144">
        <v>41.42844624</v>
      </c>
      <c r="R27" s="123">
        <v>99.456734</v>
      </c>
      <c r="S27" s="144">
        <v>99.456734</v>
      </c>
      <c r="T27" s="123">
        <v>2.463592</v>
      </c>
      <c r="U27" s="144">
        <v>2.43611026</v>
      </c>
      <c r="V27" s="123">
        <v>143.349416</v>
      </c>
      <c r="W27" s="144">
        <v>143.3212905</v>
      </c>
      <c r="X27" s="123">
        <v>0</v>
      </c>
      <c r="Y27" s="179">
        <v>0</v>
      </c>
      <c r="Z27" s="123">
        <v>46254.5620509</v>
      </c>
      <c r="AA27" s="179">
        <v>45176.67178692</v>
      </c>
      <c r="AC27" s="38"/>
      <c r="AD27" s="38"/>
    </row>
    <row r="28" spans="1:30" ht="25.5" customHeight="1">
      <c r="A28" s="7" t="s">
        <v>12</v>
      </c>
      <c r="B28" s="123">
        <v>370.47017</v>
      </c>
      <c r="C28" s="144">
        <v>383.12878399</v>
      </c>
      <c r="D28" s="123">
        <v>27.406891100000003</v>
      </c>
      <c r="E28" s="144">
        <v>27.08147409</v>
      </c>
      <c r="F28" s="123">
        <v>26.302007</v>
      </c>
      <c r="G28" s="144">
        <v>24.83652706</v>
      </c>
      <c r="H28" s="123">
        <v>8184.216994</v>
      </c>
      <c r="I28" s="144">
        <v>8165.897883019999</v>
      </c>
      <c r="J28" s="123">
        <v>0</v>
      </c>
      <c r="K28" s="144">
        <v>0</v>
      </c>
      <c r="L28" s="123">
        <v>0.180528</v>
      </c>
      <c r="M28" s="179">
        <v>0.1802832</v>
      </c>
      <c r="N28" s="123">
        <v>8608.5765901</v>
      </c>
      <c r="O28" s="179">
        <v>8601.124951360001</v>
      </c>
      <c r="P28" s="123">
        <v>0.264644</v>
      </c>
      <c r="Q28" s="144">
        <v>0.23991736</v>
      </c>
      <c r="R28" s="123">
        <v>288.778989</v>
      </c>
      <c r="S28" s="144">
        <v>284.80526245000004</v>
      </c>
      <c r="T28" s="123">
        <v>0</v>
      </c>
      <c r="U28" s="144">
        <v>0</v>
      </c>
      <c r="V28" s="123">
        <v>289.043633</v>
      </c>
      <c r="W28" s="144">
        <v>285.04517981000004</v>
      </c>
      <c r="X28" s="123">
        <v>0</v>
      </c>
      <c r="Y28" s="179">
        <v>0</v>
      </c>
      <c r="Z28" s="123">
        <v>8897.6202231</v>
      </c>
      <c r="AA28" s="179">
        <v>8886.17013117</v>
      </c>
      <c r="AC28" s="38"/>
      <c r="AD28" s="38"/>
    </row>
    <row r="29" spans="1:30" ht="25.5" customHeight="1">
      <c r="A29" s="7" t="s">
        <v>11</v>
      </c>
      <c r="B29" s="123">
        <v>35.187046</v>
      </c>
      <c r="C29" s="144">
        <v>30.832654619999996</v>
      </c>
      <c r="D29" s="123">
        <v>29.677419</v>
      </c>
      <c r="E29" s="144">
        <v>28.4465463</v>
      </c>
      <c r="F29" s="123">
        <v>2.132507</v>
      </c>
      <c r="G29" s="144">
        <v>1.93559652</v>
      </c>
      <c r="H29" s="123">
        <v>25791.561827</v>
      </c>
      <c r="I29" s="144">
        <v>25568.285772869996</v>
      </c>
      <c r="J29" s="123">
        <v>350</v>
      </c>
      <c r="K29" s="144">
        <v>350</v>
      </c>
      <c r="L29" s="123">
        <v>141.023328</v>
      </c>
      <c r="M29" s="179">
        <v>22.78978723</v>
      </c>
      <c r="N29" s="123">
        <v>26349.582127</v>
      </c>
      <c r="O29" s="179">
        <v>26002.290357539994</v>
      </c>
      <c r="P29" s="123">
        <v>0.014399</v>
      </c>
      <c r="Q29" s="144">
        <v>0.014323369999999998</v>
      </c>
      <c r="R29" s="123">
        <v>69.650627</v>
      </c>
      <c r="S29" s="144">
        <v>69.650627</v>
      </c>
      <c r="T29" s="123">
        <v>0.52203</v>
      </c>
      <c r="U29" s="144">
        <v>0.01886031</v>
      </c>
      <c r="V29" s="123">
        <v>70.187056</v>
      </c>
      <c r="W29" s="144">
        <v>69.68381068000001</v>
      </c>
      <c r="X29" s="123">
        <v>0</v>
      </c>
      <c r="Y29" s="179">
        <v>0</v>
      </c>
      <c r="Z29" s="123">
        <v>26419.769183</v>
      </c>
      <c r="AA29" s="179">
        <v>26071.974168219993</v>
      </c>
      <c r="AC29" s="38"/>
      <c r="AD29" s="38"/>
    </row>
    <row r="30" spans="1:30" ht="25.5" customHeight="1">
      <c r="A30" s="7" t="s">
        <v>10</v>
      </c>
      <c r="B30" s="123">
        <v>9642.654258</v>
      </c>
      <c r="C30" s="144">
        <v>9613.971702370001</v>
      </c>
      <c r="D30" s="123">
        <v>1.668798</v>
      </c>
      <c r="E30" s="144">
        <v>1.57684331</v>
      </c>
      <c r="F30" s="123">
        <v>0.297518</v>
      </c>
      <c r="G30" s="144">
        <v>0.28221387</v>
      </c>
      <c r="H30" s="123">
        <v>64985.98087</v>
      </c>
      <c r="I30" s="144">
        <v>64966.417964759996</v>
      </c>
      <c r="J30" s="123">
        <v>0</v>
      </c>
      <c r="K30" s="144">
        <v>0</v>
      </c>
      <c r="L30" s="123">
        <v>77.776637</v>
      </c>
      <c r="M30" s="179">
        <v>77.77663376999999</v>
      </c>
      <c r="N30" s="123">
        <v>74708.378081</v>
      </c>
      <c r="O30" s="179">
        <v>74660.02535807999</v>
      </c>
      <c r="P30" s="123">
        <v>0.015663</v>
      </c>
      <c r="Q30" s="144">
        <v>0.01565425</v>
      </c>
      <c r="R30" s="123">
        <v>0.877977</v>
      </c>
      <c r="S30" s="144">
        <v>0.877977</v>
      </c>
      <c r="T30" s="123">
        <v>0</v>
      </c>
      <c r="U30" s="144">
        <v>0</v>
      </c>
      <c r="V30" s="123">
        <v>0.89364</v>
      </c>
      <c r="W30" s="144">
        <v>0.89363125</v>
      </c>
      <c r="X30" s="123">
        <v>0</v>
      </c>
      <c r="Y30" s="179">
        <v>0</v>
      </c>
      <c r="Z30" s="123">
        <v>74709.271721</v>
      </c>
      <c r="AA30" s="179">
        <v>74660.91898932999</v>
      </c>
      <c r="AC30" s="38"/>
      <c r="AD30" s="38"/>
    </row>
    <row r="31" spans="1:30" ht="25.5" customHeight="1">
      <c r="A31" s="7" t="s">
        <v>9</v>
      </c>
      <c r="B31" s="123">
        <v>18.491521</v>
      </c>
      <c r="C31" s="144">
        <v>15.359463739999999</v>
      </c>
      <c r="D31" s="123">
        <v>19.292701</v>
      </c>
      <c r="E31" s="144">
        <v>18.049724620000003</v>
      </c>
      <c r="F31" s="123">
        <v>1.114477</v>
      </c>
      <c r="G31" s="144">
        <v>0.9934671199999999</v>
      </c>
      <c r="H31" s="123">
        <v>1406.175767</v>
      </c>
      <c r="I31" s="144">
        <v>1348.1528734099995</v>
      </c>
      <c r="J31" s="123">
        <v>0</v>
      </c>
      <c r="K31" s="144">
        <v>0</v>
      </c>
      <c r="L31" s="123">
        <v>0.25115</v>
      </c>
      <c r="M31" s="179">
        <v>0.20626631</v>
      </c>
      <c r="N31" s="123">
        <v>1445.325616</v>
      </c>
      <c r="O31" s="179">
        <v>1382.7617951999994</v>
      </c>
      <c r="P31" s="123">
        <v>9.186511</v>
      </c>
      <c r="Q31" s="144">
        <v>9.186402159999998</v>
      </c>
      <c r="R31" s="123">
        <v>1818.694037</v>
      </c>
      <c r="S31" s="144">
        <v>1818.6930322599999</v>
      </c>
      <c r="T31" s="123">
        <v>0</v>
      </c>
      <c r="U31" s="144">
        <v>0</v>
      </c>
      <c r="V31" s="123">
        <v>1827.880548</v>
      </c>
      <c r="W31" s="144">
        <v>1827.87943442</v>
      </c>
      <c r="X31" s="123">
        <v>0</v>
      </c>
      <c r="Y31" s="179">
        <v>0</v>
      </c>
      <c r="Z31" s="123">
        <v>3273.206164</v>
      </c>
      <c r="AA31" s="179">
        <v>3210.641229619999</v>
      </c>
      <c r="AC31" s="38"/>
      <c r="AD31" s="38"/>
    </row>
    <row r="32" spans="1:30" ht="37.5">
      <c r="A32" s="7" t="s">
        <v>8</v>
      </c>
      <c r="B32" s="123">
        <v>82.006221</v>
      </c>
      <c r="C32" s="144">
        <v>55.4300797</v>
      </c>
      <c r="D32" s="123">
        <v>21.372586</v>
      </c>
      <c r="E32" s="144">
        <v>21.93271506</v>
      </c>
      <c r="F32" s="123">
        <v>5.682042</v>
      </c>
      <c r="G32" s="144">
        <v>3.5422746999999997</v>
      </c>
      <c r="H32" s="123">
        <v>1416.19233</v>
      </c>
      <c r="I32" s="144">
        <v>1430.2816178699995</v>
      </c>
      <c r="J32" s="123">
        <v>0.00066</v>
      </c>
      <c r="K32" s="144">
        <v>0.00066</v>
      </c>
      <c r="L32" s="123">
        <v>0.044358</v>
      </c>
      <c r="M32" s="179">
        <v>0.03512787</v>
      </c>
      <c r="N32" s="123">
        <v>1525.298197</v>
      </c>
      <c r="O32" s="179">
        <v>1511.2224751999995</v>
      </c>
      <c r="P32" s="123">
        <v>97.063822</v>
      </c>
      <c r="Q32" s="144">
        <v>97.06347072</v>
      </c>
      <c r="R32" s="123">
        <v>0</v>
      </c>
      <c r="S32" s="144">
        <v>0</v>
      </c>
      <c r="T32" s="123">
        <v>0</v>
      </c>
      <c r="U32" s="144">
        <v>0</v>
      </c>
      <c r="V32" s="123">
        <v>97.063822</v>
      </c>
      <c r="W32" s="144">
        <v>97.06347072</v>
      </c>
      <c r="X32" s="123">
        <v>0</v>
      </c>
      <c r="Y32" s="179">
        <v>0</v>
      </c>
      <c r="Z32" s="123">
        <v>1622.362019</v>
      </c>
      <c r="AA32" s="179">
        <v>1608.2859459199997</v>
      </c>
      <c r="AC32" s="38"/>
      <c r="AD32" s="38"/>
    </row>
    <row r="33" spans="1:30" ht="25.5" customHeight="1">
      <c r="A33" s="7" t="s">
        <v>7</v>
      </c>
      <c r="B33" s="123">
        <v>21.055029</v>
      </c>
      <c r="C33" s="144">
        <v>23.52277856</v>
      </c>
      <c r="D33" s="123">
        <v>14.835932</v>
      </c>
      <c r="E33" s="144">
        <v>13.194778900000001</v>
      </c>
      <c r="F33" s="123">
        <v>1.465766</v>
      </c>
      <c r="G33" s="144">
        <v>1.56195456</v>
      </c>
      <c r="H33" s="123">
        <v>0</v>
      </c>
      <c r="I33" s="144">
        <v>0</v>
      </c>
      <c r="J33" s="123">
        <v>20.3</v>
      </c>
      <c r="K33" s="144">
        <v>9.87339593</v>
      </c>
      <c r="L33" s="123">
        <v>0</v>
      </c>
      <c r="M33" s="179">
        <v>0</v>
      </c>
      <c r="N33" s="123">
        <v>57.656727</v>
      </c>
      <c r="O33" s="179">
        <v>48.15290795</v>
      </c>
      <c r="P33" s="123">
        <v>8.754563</v>
      </c>
      <c r="Q33" s="144">
        <v>8.7544919</v>
      </c>
      <c r="R33" s="123">
        <v>726.577189</v>
      </c>
      <c r="S33" s="144">
        <v>726.5543426900001</v>
      </c>
      <c r="T33" s="123">
        <v>1448.084102</v>
      </c>
      <c r="U33" s="144">
        <v>1448.0841009600001</v>
      </c>
      <c r="V33" s="123">
        <v>2183.415854</v>
      </c>
      <c r="W33" s="144">
        <v>2183.3929355500004</v>
      </c>
      <c r="X33" s="123">
        <v>36</v>
      </c>
      <c r="Y33" s="179">
        <v>3.77516744</v>
      </c>
      <c r="Z33" s="123">
        <v>2277.072581</v>
      </c>
      <c r="AA33" s="179">
        <v>2235.32101094</v>
      </c>
      <c r="AC33" s="38"/>
      <c r="AD33" s="38"/>
    </row>
    <row r="34" spans="1:30" ht="25.5" customHeight="1">
      <c r="A34" s="7" t="s">
        <v>6</v>
      </c>
      <c r="B34" s="123">
        <v>2572.205984</v>
      </c>
      <c r="C34" s="144">
        <v>2360.1866079100005</v>
      </c>
      <c r="D34" s="123">
        <v>1378.372814</v>
      </c>
      <c r="E34" s="144">
        <v>972.0263173</v>
      </c>
      <c r="F34" s="123">
        <v>178.951841</v>
      </c>
      <c r="G34" s="144">
        <v>147.09668761</v>
      </c>
      <c r="H34" s="123">
        <v>6482.688819</v>
      </c>
      <c r="I34" s="144">
        <v>6266.82226398</v>
      </c>
      <c r="J34" s="123">
        <v>970.655358</v>
      </c>
      <c r="K34" s="144">
        <v>944.72352293</v>
      </c>
      <c r="L34" s="123">
        <v>54385.243167</v>
      </c>
      <c r="M34" s="179">
        <v>53218.11651655</v>
      </c>
      <c r="N34" s="123">
        <v>65968.117983</v>
      </c>
      <c r="O34" s="179">
        <v>63908.971916279996</v>
      </c>
      <c r="P34" s="123">
        <v>189.025152</v>
      </c>
      <c r="Q34" s="144">
        <v>188.43549344000002</v>
      </c>
      <c r="R34" s="123">
        <v>106.736404</v>
      </c>
      <c r="S34" s="144">
        <v>104.33304620999999</v>
      </c>
      <c r="T34" s="123">
        <v>7282.958144</v>
      </c>
      <c r="U34" s="144">
        <v>7282.9581432</v>
      </c>
      <c r="V34" s="123">
        <v>7578.7197</v>
      </c>
      <c r="W34" s="144">
        <v>7575.7266828500005</v>
      </c>
      <c r="X34" s="123">
        <v>0</v>
      </c>
      <c r="Y34" s="179">
        <v>0</v>
      </c>
      <c r="Z34" s="123">
        <v>73546.837683</v>
      </c>
      <c r="AA34" s="179">
        <v>71484.69859913</v>
      </c>
      <c r="AC34" s="38"/>
      <c r="AD34" s="38"/>
    </row>
    <row r="35" spans="1:30" ht="25.5" customHeight="1">
      <c r="A35" s="7" t="s">
        <v>5</v>
      </c>
      <c r="B35" s="123">
        <v>0</v>
      </c>
      <c r="C35" s="144">
        <v>0</v>
      </c>
      <c r="D35" s="123">
        <v>0</v>
      </c>
      <c r="E35" s="144">
        <v>0</v>
      </c>
      <c r="F35" s="123">
        <v>0</v>
      </c>
      <c r="G35" s="144">
        <v>0</v>
      </c>
      <c r="H35" s="123">
        <v>573.629331</v>
      </c>
      <c r="I35" s="144">
        <v>548.918643</v>
      </c>
      <c r="J35" s="123">
        <v>0</v>
      </c>
      <c r="K35" s="144">
        <v>0</v>
      </c>
      <c r="L35" s="123">
        <v>0</v>
      </c>
      <c r="M35" s="179">
        <v>0</v>
      </c>
      <c r="N35" s="123">
        <v>573.629331</v>
      </c>
      <c r="O35" s="179">
        <v>548.918643</v>
      </c>
      <c r="P35" s="123">
        <v>0</v>
      </c>
      <c r="Q35" s="144">
        <v>0</v>
      </c>
      <c r="R35" s="123">
        <v>144.809501</v>
      </c>
      <c r="S35" s="144">
        <v>140.15438838</v>
      </c>
      <c r="T35" s="123">
        <v>81.649606</v>
      </c>
      <c r="U35" s="144">
        <v>81.649606</v>
      </c>
      <c r="V35" s="123">
        <v>226.459107</v>
      </c>
      <c r="W35" s="144">
        <v>221.80399438</v>
      </c>
      <c r="X35" s="123">
        <v>0</v>
      </c>
      <c r="Y35" s="179">
        <v>0</v>
      </c>
      <c r="Z35" s="123">
        <v>800.088438</v>
      </c>
      <c r="AA35" s="179">
        <v>770.72263738</v>
      </c>
      <c r="AC35" s="38"/>
      <c r="AD35" s="38"/>
    </row>
    <row r="36" spans="1:30" ht="25.5" customHeight="1">
      <c r="A36" s="7" t="s">
        <v>4</v>
      </c>
      <c r="B36" s="123">
        <v>0</v>
      </c>
      <c r="C36" s="144">
        <v>0</v>
      </c>
      <c r="D36" s="123">
        <v>0</v>
      </c>
      <c r="E36" s="144">
        <v>0</v>
      </c>
      <c r="F36" s="123">
        <v>0</v>
      </c>
      <c r="G36" s="144">
        <v>0</v>
      </c>
      <c r="H36" s="123">
        <v>76.478666</v>
      </c>
      <c r="I36" s="144">
        <v>74.57808</v>
      </c>
      <c r="J36" s="123">
        <v>0</v>
      </c>
      <c r="K36" s="144">
        <v>0</v>
      </c>
      <c r="L36" s="123">
        <v>0</v>
      </c>
      <c r="M36" s="179">
        <v>0</v>
      </c>
      <c r="N36" s="123">
        <v>76.478666</v>
      </c>
      <c r="O36" s="179">
        <v>74.57808</v>
      </c>
      <c r="P36" s="123">
        <v>0</v>
      </c>
      <c r="Q36" s="144">
        <v>0</v>
      </c>
      <c r="R36" s="123">
        <v>0</v>
      </c>
      <c r="S36" s="144">
        <v>0</v>
      </c>
      <c r="T36" s="123">
        <v>0</v>
      </c>
      <c r="U36" s="144">
        <v>0</v>
      </c>
      <c r="V36" s="123">
        <v>0</v>
      </c>
      <c r="W36" s="144">
        <v>0</v>
      </c>
      <c r="X36" s="123">
        <v>0</v>
      </c>
      <c r="Y36" s="179">
        <v>0</v>
      </c>
      <c r="Z36" s="123">
        <v>76.478666</v>
      </c>
      <c r="AA36" s="179">
        <v>74.57808</v>
      </c>
      <c r="AC36" s="38"/>
      <c r="AD36" s="38"/>
    </row>
    <row r="37" spans="1:30" ht="41.25" customHeight="1">
      <c r="A37" s="7" t="s">
        <v>3</v>
      </c>
      <c r="B37" s="123">
        <v>1332.54408992</v>
      </c>
      <c r="C37" s="144">
        <v>1219.2041648499999</v>
      </c>
      <c r="D37" s="123">
        <v>1139.14384195</v>
      </c>
      <c r="E37" s="144">
        <v>1093.4729517399999</v>
      </c>
      <c r="F37" s="123">
        <v>86.54341709</v>
      </c>
      <c r="G37" s="144">
        <v>73.73332872999998</v>
      </c>
      <c r="H37" s="123">
        <v>190.027227</v>
      </c>
      <c r="I37" s="144">
        <v>179.332021</v>
      </c>
      <c r="J37" s="123">
        <v>2.81019848</v>
      </c>
      <c r="K37" s="144">
        <v>2.7774229700000004</v>
      </c>
      <c r="L37" s="123">
        <v>113.31429191</v>
      </c>
      <c r="M37" s="179">
        <v>110.16174726999999</v>
      </c>
      <c r="N37" s="123">
        <v>2864.3830663500003</v>
      </c>
      <c r="O37" s="179">
        <v>2678.6816365599993</v>
      </c>
      <c r="P37" s="123">
        <v>160.27494964</v>
      </c>
      <c r="Q37" s="144">
        <v>150.48390955000002</v>
      </c>
      <c r="R37" s="123">
        <v>0</v>
      </c>
      <c r="S37" s="144">
        <v>0</v>
      </c>
      <c r="T37" s="123">
        <v>33.006</v>
      </c>
      <c r="U37" s="144">
        <v>33.006</v>
      </c>
      <c r="V37" s="123">
        <v>193.28094964</v>
      </c>
      <c r="W37" s="144">
        <v>183.48990955000002</v>
      </c>
      <c r="X37" s="123">
        <v>0</v>
      </c>
      <c r="Y37" s="179">
        <v>0</v>
      </c>
      <c r="Z37" s="123">
        <v>3057.6640159900003</v>
      </c>
      <c r="AA37" s="179">
        <v>2862.17154611</v>
      </c>
      <c r="AC37" s="38"/>
      <c r="AD37" s="38"/>
    </row>
    <row r="38" spans="1:30" ht="25.5" customHeight="1">
      <c r="A38" s="7" t="s">
        <v>2</v>
      </c>
      <c r="B38" s="123">
        <v>2545.359765</v>
      </c>
      <c r="C38" s="144">
        <v>2109.750505</v>
      </c>
      <c r="D38" s="123">
        <v>147.98056344</v>
      </c>
      <c r="E38" s="144">
        <v>132.51637281</v>
      </c>
      <c r="F38" s="123">
        <v>0</v>
      </c>
      <c r="G38" s="144">
        <v>0</v>
      </c>
      <c r="H38" s="123">
        <v>3.587309</v>
      </c>
      <c r="I38" s="144">
        <v>2.132736</v>
      </c>
      <c r="J38" s="123">
        <v>10.2</v>
      </c>
      <c r="K38" s="144">
        <v>9.17209402</v>
      </c>
      <c r="L38" s="123">
        <v>3414.0501184</v>
      </c>
      <c r="M38" s="179">
        <v>1305.1062666500002</v>
      </c>
      <c r="N38" s="123">
        <v>6121.17775584</v>
      </c>
      <c r="O38" s="179">
        <v>3558.67797448</v>
      </c>
      <c r="P38" s="123">
        <v>0</v>
      </c>
      <c r="Q38" s="144">
        <v>0</v>
      </c>
      <c r="R38" s="123">
        <v>68.343979</v>
      </c>
      <c r="S38" s="144">
        <v>68.34397819</v>
      </c>
      <c r="T38" s="123">
        <v>1728.778966</v>
      </c>
      <c r="U38" s="144">
        <v>328.01718932</v>
      </c>
      <c r="V38" s="123">
        <v>1797.122945</v>
      </c>
      <c r="W38" s="144">
        <v>396.36116751</v>
      </c>
      <c r="X38" s="123">
        <v>0</v>
      </c>
      <c r="Y38" s="179">
        <v>0</v>
      </c>
      <c r="Z38" s="123">
        <v>7918.30070084</v>
      </c>
      <c r="AA38" s="179">
        <v>3955.0391419899997</v>
      </c>
      <c r="AC38" s="38"/>
      <c r="AD38" s="38"/>
    </row>
    <row r="39" spans="1:30" ht="25.5" customHeight="1" thickBot="1">
      <c r="A39" s="8" t="s">
        <v>1</v>
      </c>
      <c r="B39" s="152">
        <v>0</v>
      </c>
      <c r="C39" s="153">
        <v>0</v>
      </c>
      <c r="D39" s="152">
        <v>873.014572</v>
      </c>
      <c r="E39" s="153">
        <v>839.7077663099999</v>
      </c>
      <c r="F39" s="152">
        <v>0</v>
      </c>
      <c r="G39" s="153">
        <v>0</v>
      </c>
      <c r="H39" s="152">
        <v>3.51</v>
      </c>
      <c r="I39" s="153">
        <v>3.5019212200000003</v>
      </c>
      <c r="J39" s="152">
        <v>77679.583897</v>
      </c>
      <c r="K39" s="153">
        <v>71915.68369719</v>
      </c>
      <c r="L39" s="152">
        <v>0</v>
      </c>
      <c r="M39" s="216">
        <v>0</v>
      </c>
      <c r="N39" s="152">
        <v>78556.108469</v>
      </c>
      <c r="O39" s="216">
        <v>72758.89338472</v>
      </c>
      <c r="P39" s="152">
        <v>0</v>
      </c>
      <c r="Q39" s="153">
        <v>0</v>
      </c>
      <c r="R39" s="152">
        <v>0</v>
      </c>
      <c r="S39" s="153">
        <v>0</v>
      </c>
      <c r="T39" s="215">
        <v>0</v>
      </c>
      <c r="U39" s="153">
        <v>0</v>
      </c>
      <c r="V39" s="152">
        <v>0</v>
      </c>
      <c r="W39" s="153">
        <v>0</v>
      </c>
      <c r="X39" s="152">
        <v>215923.996068</v>
      </c>
      <c r="Y39" s="216">
        <v>176137.46548228996</v>
      </c>
      <c r="Z39" s="152">
        <v>294480.104537</v>
      </c>
      <c r="AA39" s="216">
        <v>248896.35886700996</v>
      </c>
      <c r="AC39" s="38"/>
      <c r="AD39" s="38"/>
    </row>
    <row r="40" spans="1:30" ht="30.75" customHeight="1" thickBot="1">
      <c r="A40" s="9" t="s">
        <v>0</v>
      </c>
      <c r="B40" s="156">
        <v>92403.82965850999</v>
      </c>
      <c r="C40" s="157">
        <v>89663.41137170001</v>
      </c>
      <c r="D40" s="156">
        <v>13679.374208619998</v>
      </c>
      <c r="E40" s="157">
        <v>13106.697391479998</v>
      </c>
      <c r="F40" s="156">
        <v>4974.81081509</v>
      </c>
      <c r="G40" s="157">
        <v>4764.83023409</v>
      </c>
      <c r="H40" s="156">
        <v>248421.34262613003</v>
      </c>
      <c r="I40" s="157">
        <v>245162.07143102997</v>
      </c>
      <c r="J40" s="156">
        <v>79040.39951648</v>
      </c>
      <c r="K40" s="157">
        <v>73238.63998472999</v>
      </c>
      <c r="L40" s="156">
        <v>59062.02016192</v>
      </c>
      <c r="M40" s="182">
        <v>55642.61246647999</v>
      </c>
      <c r="N40" s="156">
        <v>497581.7769867501</v>
      </c>
      <c r="O40" s="182">
        <v>481578.26287951</v>
      </c>
      <c r="P40" s="156">
        <v>7006.894219850002</v>
      </c>
      <c r="Q40" s="157">
        <v>6986.241267319999</v>
      </c>
      <c r="R40" s="156">
        <v>37486.82469826</v>
      </c>
      <c r="S40" s="157">
        <v>37147.519544309995</v>
      </c>
      <c r="T40" s="185">
        <v>16212.51395214</v>
      </c>
      <c r="U40" s="186">
        <v>14779.58202459</v>
      </c>
      <c r="V40" s="156">
        <v>60706.23287025</v>
      </c>
      <c r="W40" s="157">
        <v>58913.34283622</v>
      </c>
      <c r="X40" s="156">
        <v>215959.996068</v>
      </c>
      <c r="Y40" s="182">
        <v>176141.24064972994</v>
      </c>
      <c r="Z40" s="156">
        <v>774248.005925</v>
      </c>
      <c r="AA40" s="182">
        <v>716632.84636546</v>
      </c>
      <c r="AC40" s="38"/>
      <c r="AD40" s="38"/>
    </row>
    <row r="41" spans="1:20" ht="60.75" customHeight="1">
      <c r="A41" s="774"/>
      <c r="B41" s="774"/>
      <c r="P41" s="775"/>
      <c r="Q41" s="775"/>
      <c r="R41" s="775"/>
      <c r="S41" s="775"/>
      <c r="T41" s="775"/>
    </row>
    <row r="42" spans="1:26" ht="42.75" customHeight="1">
      <c r="A42" s="774"/>
      <c r="B42" s="774"/>
      <c r="C42" s="39"/>
      <c r="D42" s="39"/>
      <c r="E42" s="39"/>
      <c r="F42" s="39"/>
      <c r="G42" s="39"/>
      <c r="H42" s="39"/>
      <c r="I42" s="39"/>
      <c r="J42" s="39"/>
      <c r="K42" s="39"/>
      <c r="L42" s="39"/>
      <c r="M42" s="39"/>
      <c r="N42" s="39"/>
      <c r="O42" s="39"/>
      <c r="P42" s="775"/>
      <c r="Q42" s="775"/>
      <c r="R42" s="775"/>
      <c r="S42" s="775"/>
      <c r="T42" s="775"/>
      <c r="U42" s="39"/>
      <c r="V42" s="39"/>
      <c r="W42" s="39"/>
      <c r="X42" s="39"/>
      <c r="Y42" s="39"/>
      <c r="Z42" s="39"/>
    </row>
    <row r="44" ht="12.75">
      <c r="R44" s="236"/>
    </row>
  </sheetData>
  <sheetProtection/>
  <mergeCells count="22">
    <mergeCell ref="A41:B41"/>
    <mergeCell ref="A42:B42"/>
    <mergeCell ref="Z4:AA4"/>
    <mergeCell ref="X4:Y4"/>
    <mergeCell ref="L4:M4"/>
    <mergeCell ref="N4:O4"/>
    <mergeCell ref="P4:Q4"/>
    <mergeCell ref="R4:S4"/>
    <mergeCell ref="T4:U4"/>
    <mergeCell ref="V4:W4"/>
    <mergeCell ref="P41:T41"/>
    <mergeCell ref="P42:T42"/>
    <mergeCell ref="P1:Y1"/>
    <mergeCell ref="P2:Y2"/>
    <mergeCell ref="J4:K4"/>
    <mergeCell ref="A4:A5"/>
    <mergeCell ref="B4:C4"/>
    <mergeCell ref="D4:E4"/>
    <mergeCell ref="F4:G4"/>
    <mergeCell ref="H4:I4"/>
    <mergeCell ref="B1:O1"/>
    <mergeCell ref="B2:O2"/>
  </mergeCells>
  <printOptions horizontalCentered="1"/>
  <pageMargins left="0.4330708661417323" right="0.35433070866141736" top="0.07874015748031496" bottom="0.35433070866141736" header="0" footer="0"/>
  <pageSetup horizontalDpi="600" verticalDpi="600" orientation="landscape" paperSize="9" scale="41" r:id="rId1"/>
  <headerFooter>
    <oddFooter>&amp;C&amp;13&amp;P/&amp;N</oddFooter>
  </headerFooter>
  <colBreaks count="1" manualBreakCount="1">
    <brk id="15" max="65535" man="1"/>
  </colBreaks>
</worksheet>
</file>

<file path=xl/worksheets/sheet14.xml><?xml version="1.0" encoding="utf-8"?>
<worksheet xmlns="http://schemas.openxmlformats.org/spreadsheetml/2006/main" xmlns:r="http://schemas.openxmlformats.org/officeDocument/2006/relationships">
  <dimension ref="A1:AY42"/>
  <sheetViews>
    <sheetView zoomScaleSheetLayoutView="39" zoomScalePageLayoutView="0" workbookViewId="0" topLeftCell="A1">
      <selection activeCell="A1" sqref="A1:AN40"/>
    </sheetView>
  </sheetViews>
  <sheetFormatPr defaultColWidth="9.140625" defaultRowHeight="12.75"/>
  <cols>
    <col min="1" max="1" width="50.8515625" style="0" customWidth="1"/>
    <col min="2" max="33" width="17.140625" style="0" customWidth="1"/>
    <col min="34" max="34" width="17.140625" style="149" customWidth="1"/>
    <col min="35" max="37" width="17.140625" style="0" customWidth="1"/>
    <col min="38" max="38" width="22.7109375" style="150" customWidth="1"/>
    <col min="39" max="39" width="20.421875" style="150" customWidth="1"/>
    <col min="40" max="40" width="21.140625" style="173" customWidth="1"/>
  </cols>
  <sheetData>
    <row r="1" spans="1:51" s="6" customFormat="1" ht="18" customHeight="1">
      <c r="A1" s="286"/>
      <c r="B1" s="752" t="s">
        <v>463</v>
      </c>
      <c r="C1" s="752"/>
      <c r="D1" s="752"/>
      <c r="E1" s="752"/>
      <c r="F1" s="752"/>
      <c r="G1" s="752"/>
      <c r="H1" s="752"/>
      <c r="I1" s="752"/>
      <c r="J1" s="752"/>
      <c r="K1" s="752"/>
      <c r="L1" s="752"/>
      <c r="M1" s="752"/>
      <c r="N1" s="776" t="s">
        <v>463</v>
      </c>
      <c r="O1" s="776"/>
      <c r="P1" s="776"/>
      <c r="Q1" s="776"/>
      <c r="R1" s="776"/>
      <c r="S1" s="776"/>
      <c r="T1" s="776"/>
      <c r="U1" s="776"/>
      <c r="V1" s="776"/>
      <c r="W1" s="776"/>
      <c r="X1" s="776"/>
      <c r="Y1" s="776"/>
      <c r="Z1" s="401"/>
      <c r="AA1" s="401"/>
      <c r="AB1" s="401"/>
      <c r="AC1" s="752" t="s">
        <v>463</v>
      </c>
      <c r="AD1" s="752"/>
      <c r="AE1" s="752"/>
      <c r="AF1" s="752"/>
      <c r="AG1" s="752"/>
      <c r="AH1" s="752"/>
      <c r="AI1" s="752"/>
      <c r="AJ1" s="752"/>
      <c r="AK1" s="752"/>
      <c r="AL1" s="752"/>
      <c r="AM1" s="752"/>
      <c r="AN1" s="752"/>
      <c r="AO1" s="5"/>
      <c r="AP1" s="5"/>
      <c r="AQ1" s="5"/>
      <c r="AR1" s="5"/>
      <c r="AS1" s="5"/>
      <c r="AT1" s="5"/>
      <c r="AU1" s="5"/>
      <c r="AV1" s="5"/>
      <c r="AW1" s="5"/>
      <c r="AX1" s="5"/>
      <c r="AY1" s="5"/>
    </row>
    <row r="2" spans="1:51" s="41" customFormat="1" ht="45.75" customHeight="1">
      <c r="A2" s="151"/>
      <c r="B2" s="711" t="s">
        <v>458</v>
      </c>
      <c r="C2" s="711"/>
      <c r="D2" s="711"/>
      <c r="E2" s="711"/>
      <c r="F2" s="711"/>
      <c r="G2" s="711"/>
      <c r="H2" s="711"/>
      <c r="I2" s="711"/>
      <c r="J2" s="711"/>
      <c r="K2" s="711"/>
      <c r="L2" s="711"/>
      <c r="M2" s="711"/>
      <c r="N2" s="711" t="s">
        <v>487</v>
      </c>
      <c r="O2" s="711"/>
      <c r="P2" s="711"/>
      <c r="Q2" s="711"/>
      <c r="R2" s="711"/>
      <c r="S2" s="711"/>
      <c r="T2" s="711"/>
      <c r="U2" s="711"/>
      <c r="V2" s="711"/>
      <c r="W2" s="711"/>
      <c r="X2" s="711"/>
      <c r="Y2" s="711"/>
      <c r="Z2" s="151"/>
      <c r="AA2" s="151"/>
      <c r="AB2" s="151"/>
      <c r="AC2" s="711" t="s">
        <v>487</v>
      </c>
      <c r="AD2" s="711"/>
      <c r="AE2" s="711"/>
      <c r="AF2" s="711"/>
      <c r="AG2" s="711"/>
      <c r="AH2" s="711"/>
      <c r="AI2" s="711"/>
      <c r="AJ2" s="711"/>
      <c r="AK2" s="711"/>
      <c r="AL2" s="711"/>
      <c r="AM2" s="711"/>
      <c r="AN2" s="711"/>
      <c r="AO2" s="5"/>
      <c r="AP2" s="5"/>
      <c r="AQ2" s="5"/>
      <c r="AR2" s="5"/>
      <c r="AS2" s="5"/>
      <c r="AT2" s="5"/>
      <c r="AU2" s="5"/>
      <c r="AV2" s="5"/>
      <c r="AW2" s="5"/>
      <c r="AX2" s="5"/>
      <c r="AY2" s="5"/>
    </row>
    <row r="3" spans="1:51" s="6" customFormat="1" ht="19.5" customHeight="1" thickBot="1">
      <c r="A3" s="5"/>
      <c r="B3" s="133"/>
      <c r="C3" s="133"/>
      <c r="D3" s="114"/>
      <c r="E3" s="133"/>
      <c r="F3" s="133"/>
      <c r="G3" s="133"/>
      <c r="H3" s="133"/>
      <c r="I3" s="133"/>
      <c r="J3" s="133"/>
      <c r="K3" s="133"/>
      <c r="L3" s="133"/>
      <c r="M3" s="133"/>
      <c r="N3" s="133"/>
      <c r="O3" s="133"/>
      <c r="P3" s="133"/>
      <c r="Q3" s="133"/>
      <c r="R3" s="133"/>
      <c r="S3" s="133"/>
      <c r="T3" s="133"/>
      <c r="U3" s="133"/>
      <c r="V3" s="133"/>
      <c r="W3" s="114"/>
      <c r="X3" s="114"/>
      <c r="Y3" s="133"/>
      <c r="Z3" s="133"/>
      <c r="AA3" s="133"/>
      <c r="AB3" s="133"/>
      <c r="AC3" s="133"/>
      <c r="AD3" s="133"/>
      <c r="AE3" s="133"/>
      <c r="AF3" s="133"/>
      <c r="AG3" s="133"/>
      <c r="AH3" s="160"/>
      <c r="AI3" s="133"/>
      <c r="AJ3" s="133"/>
      <c r="AK3" s="133"/>
      <c r="AL3" s="133"/>
      <c r="AM3" s="133"/>
      <c r="AN3" s="160"/>
      <c r="AO3" s="5"/>
      <c r="AP3" s="5"/>
      <c r="AQ3" s="5"/>
      <c r="AR3" s="5"/>
      <c r="AS3" s="5"/>
      <c r="AT3" s="5"/>
      <c r="AU3" s="5"/>
      <c r="AV3" s="5"/>
      <c r="AW3" s="5"/>
      <c r="AX3" s="5"/>
      <c r="AY3" s="5"/>
    </row>
    <row r="4" spans="1:51" s="4" customFormat="1" ht="68.25" customHeight="1">
      <c r="A4" s="768" t="s">
        <v>49</v>
      </c>
      <c r="B4" s="770" t="s">
        <v>234</v>
      </c>
      <c r="C4" s="765"/>
      <c r="D4" s="771"/>
      <c r="E4" s="770" t="s">
        <v>235</v>
      </c>
      <c r="F4" s="765"/>
      <c r="G4" s="771"/>
      <c r="H4" s="770" t="s">
        <v>236</v>
      </c>
      <c r="I4" s="765"/>
      <c r="J4" s="771"/>
      <c r="K4" s="770" t="s">
        <v>255</v>
      </c>
      <c r="L4" s="765"/>
      <c r="M4" s="771"/>
      <c r="N4" s="770" t="s">
        <v>241</v>
      </c>
      <c r="O4" s="765"/>
      <c r="P4" s="771"/>
      <c r="Q4" s="770" t="s">
        <v>256</v>
      </c>
      <c r="R4" s="765"/>
      <c r="S4" s="771"/>
      <c r="T4" s="770" t="s">
        <v>257</v>
      </c>
      <c r="U4" s="765"/>
      <c r="V4" s="771"/>
      <c r="W4" s="770" t="s">
        <v>246</v>
      </c>
      <c r="X4" s="765"/>
      <c r="Y4" s="771"/>
      <c r="Z4" s="770" t="s">
        <v>247</v>
      </c>
      <c r="AA4" s="765"/>
      <c r="AB4" s="771"/>
      <c r="AC4" s="770" t="s">
        <v>256</v>
      </c>
      <c r="AD4" s="765"/>
      <c r="AE4" s="771"/>
      <c r="AF4" s="770" t="s">
        <v>258</v>
      </c>
      <c r="AG4" s="765"/>
      <c r="AH4" s="771"/>
      <c r="AI4" s="770" t="s">
        <v>259</v>
      </c>
      <c r="AJ4" s="765"/>
      <c r="AK4" s="771"/>
      <c r="AL4" s="770" t="s">
        <v>36</v>
      </c>
      <c r="AM4" s="765"/>
      <c r="AN4" s="771" t="s">
        <v>35</v>
      </c>
      <c r="AO4" s="2"/>
      <c r="AP4" s="3"/>
      <c r="AQ4" s="3"/>
      <c r="AR4" s="3"/>
      <c r="AS4" s="3"/>
      <c r="AT4" s="3"/>
      <c r="AU4" s="3"/>
      <c r="AV4" s="3"/>
      <c r="AW4" s="3"/>
      <c r="AX4" s="3"/>
      <c r="AY4" s="3"/>
    </row>
    <row r="5" spans="1:40" s="2" customFormat="1" ht="54.75" customHeight="1" thickBot="1">
      <c r="A5" s="769"/>
      <c r="B5" s="139" t="s">
        <v>304</v>
      </c>
      <c r="C5" s="138" t="s">
        <v>305</v>
      </c>
      <c r="D5" s="140" t="s">
        <v>295</v>
      </c>
      <c r="E5" s="139" t="s">
        <v>304</v>
      </c>
      <c r="F5" s="138" t="s">
        <v>305</v>
      </c>
      <c r="G5" s="140" t="s">
        <v>295</v>
      </c>
      <c r="H5" s="139" t="s">
        <v>304</v>
      </c>
      <c r="I5" s="138" t="s">
        <v>305</v>
      </c>
      <c r="J5" s="140" t="s">
        <v>295</v>
      </c>
      <c r="K5" s="139" t="s">
        <v>304</v>
      </c>
      <c r="L5" s="138" t="s">
        <v>305</v>
      </c>
      <c r="M5" s="140" t="s">
        <v>295</v>
      </c>
      <c r="N5" s="139" t="s">
        <v>304</v>
      </c>
      <c r="O5" s="138" t="s">
        <v>305</v>
      </c>
      <c r="P5" s="140" t="s">
        <v>295</v>
      </c>
      <c r="Q5" s="139" t="s">
        <v>304</v>
      </c>
      <c r="R5" s="138" t="s">
        <v>305</v>
      </c>
      <c r="S5" s="140" t="s">
        <v>295</v>
      </c>
      <c r="T5" s="139" t="s">
        <v>304</v>
      </c>
      <c r="U5" s="138" t="s">
        <v>305</v>
      </c>
      <c r="V5" s="140" t="s">
        <v>295</v>
      </c>
      <c r="W5" s="139" t="s">
        <v>304</v>
      </c>
      <c r="X5" s="138" t="s">
        <v>305</v>
      </c>
      <c r="Y5" s="140" t="s">
        <v>295</v>
      </c>
      <c r="Z5" s="139" t="s">
        <v>304</v>
      </c>
      <c r="AA5" s="138" t="s">
        <v>305</v>
      </c>
      <c r="AB5" s="140" t="s">
        <v>295</v>
      </c>
      <c r="AC5" s="139" t="s">
        <v>304</v>
      </c>
      <c r="AD5" s="138" t="s">
        <v>305</v>
      </c>
      <c r="AE5" s="140" t="s">
        <v>295</v>
      </c>
      <c r="AF5" s="139" t="s">
        <v>304</v>
      </c>
      <c r="AG5" s="138" t="s">
        <v>305</v>
      </c>
      <c r="AH5" s="140" t="s">
        <v>295</v>
      </c>
      <c r="AI5" s="139" t="s">
        <v>304</v>
      </c>
      <c r="AJ5" s="138" t="s">
        <v>305</v>
      </c>
      <c r="AK5" s="140" t="s">
        <v>295</v>
      </c>
      <c r="AL5" s="139" t="s">
        <v>304</v>
      </c>
      <c r="AM5" s="138" t="s">
        <v>305</v>
      </c>
      <c r="AN5" s="140" t="s">
        <v>295</v>
      </c>
    </row>
    <row r="6" spans="1:51" ht="59.25" customHeight="1">
      <c r="A6" s="115" t="s">
        <v>34</v>
      </c>
      <c r="B6" s="122">
        <v>0</v>
      </c>
      <c r="C6" s="161">
        <v>0</v>
      </c>
      <c r="D6" s="164">
        <v>0</v>
      </c>
      <c r="E6" s="122">
        <v>0</v>
      </c>
      <c r="F6" s="161">
        <v>0</v>
      </c>
      <c r="G6" s="164">
        <v>0</v>
      </c>
      <c r="H6" s="122">
        <v>0</v>
      </c>
      <c r="I6" s="161">
        <v>0</v>
      </c>
      <c r="J6" s="164">
        <v>0</v>
      </c>
      <c r="K6" s="122">
        <v>3729.66843</v>
      </c>
      <c r="L6" s="161">
        <v>3674.29213026</v>
      </c>
      <c r="M6" s="178">
        <v>2673.79403306</v>
      </c>
      <c r="N6" s="122">
        <v>0</v>
      </c>
      <c r="O6" s="161">
        <v>0</v>
      </c>
      <c r="P6" s="164">
        <v>0</v>
      </c>
      <c r="Q6" s="122">
        <v>0</v>
      </c>
      <c r="R6" s="161">
        <v>0</v>
      </c>
      <c r="S6" s="164">
        <v>0</v>
      </c>
      <c r="T6" s="122">
        <v>3729.66843</v>
      </c>
      <c r="U6" s="161">
        <v>3674.29213026</v>
      </c>
      <c r="V6" s="164">
        <v>2673.79403306</v>
      </c>
      <c r="W6" s="122">
        <v>0</v>
      </c>
      <c r="X6" s="161">
        <v>0</v>
      </c>
      <c r="Y6" s="164">
        <v>0</v>
      </c>
      <c r="Z6" s="122">
        <v>0</v>
      </c>
      <c r="AA6" s="161">
        <v>0</v>
      </c>
      <c r="AB6" s="178">
        <v>0</v>
      </c>
      <c r="AC6" s="122">
        <v>0</v>
      </c>
      <c r="AD6" s="161">
        <v>0</v>
      </c>
      <c r="AE6" s="164">
        <v>0</v>
      </c>
      <c r="AF6" s="122">
        <v>0</v>
      </c>
      <c r="AG6" s="161">
        <v>0</v>
      </c>
      <c r="AH6" s="164">
        <v>0</v>
      </c>
      <c r="AI6" s="122">
        <v>0</v>
      </c>
      <c r="AJ6" s="161">
        <v>0</v>
      </c>
      <c r="AK6" s="143">
        <v>0</v>
      </c>
      <c r="AL6" s="168">
        <v>3729.66843</v>
      </c>
      <c r="AM6" s="169">
        <v>3674.29213026</v>
      </c>
      <c r="AN6" s="210">
        <v>2673.79403306</v>
      </c>
      <c r="AO6" s="1"/>
      <c r="AP6" s="38"/>
      <c r="AQ6" s="38"/>
      <c r="AR6" s="1"/>
      <c r="AS6" s="1"/>
      <c r="AT6" s="1"/>
      <c r="AU6" s="1"/>
      <c r="AV6" s="1"/>
      <c r="AW6" s="1"/>
      <c r="AX6" s="1"/>
      <c r="AY6" s="1"/>
    </row>
    <row r="7" spans="1:43" ht="56.25">
      <c r="A7" s="7" t="s">
        <v>33</v>
      </c>
      <c r="B7" s="123">
        <v>416.701486</v>
      </c>
      <c r="C7" s="162">
        <v>401.5480859</v>
      </c>
      <c r="D7" s="165">
        <v>385.84907081</v>
      </c>
      <c r="E7" s="123">
        <v>156.458621</v>
      </c>
      <c r="F7" s="162">
        <v>162.76161200000004</v>
      </c>
      <c r="G7" s="165">
        <v>159.11158088</v>
      </c>
      <c r="H7" s="123">
        <v>28.526857</v>
      </c>
      <c r="I7" s="162">
        <v>25.84513386</v>
      </c>
      <c r="J7" s="165">
        <v>24.73684386</v>
      </c>
      <c r="K7" s="123">
        <v>0</v>
      </c>
      <c r="L7" s="162">
        <v>0</v>
      </c>
      <c r="M7" s="181">
        <v>0</v>
      </c>
      <c r="N7" s="123">
        <v>0.031441</v>
      </c>
      <c r="O7" s="162">
        <v>0.021342490000000002</v>
      </c>
      <c r="P7" s="165">
        <v>0.0164988</v>
      </c>
      <c r="Q7" s="123">
        <v>0.33849</v>
      </c>
      <c r="R7" s="162">
        <v>0.32014395</v>
      </c>
      <c r="S7" s="165">
        <v>0.32014395</v>
      </c>
      <c r="T7" s="123">
        <v>602.056895</v>
      </c>
      <c r="U7" s="162">
        <v>590.4963182</v>
      </c>
      <c r="V7" s="165">
        <v>570.0341383000001</v>
      </c>
      <c r="W7" s="123">
        <v>7.387862</v>
      </c>
      <c r="X7" s="162">
        <v>7.1702688100000005</v>
      </c>
      <c r="Y7" s="165">
        <v>1.16304421</v>
      </c>
      <c r="Z7" s="123">
        <v>0</v>
      </c>
      <c r="AA7" s="162">
        <v>0</v>
      </c>
      <c r="AB7" s="181">
        <v>0</v>
      </c>
      <c r="AC7" s="123">
        <v>0</v>
      </c>
      <c r="AD7" s="162">
        <v>0</v>
      </c>
      <c r="AE7" s="165">
        <v>0</v>
      </c>
      <c r="AF7" s="123">
        <v>7.387862</v>
      </c>
      <c r="AG7" s="162">
        <v>7.1702688100000005</v>
      </c>
      <c r="AH7" s="165">
        <v>1.16304421</v>
      </c>
      <c r="AI7" s="123">
        <v>0</v>
      </c>
      <c r="AJ7" s="162">
        <v>0</v>
      </c>
      <c r="AK7" s="144">
        <v>0</v>
      </c>
      <c r="AL7" s="125">
        <v>609.444757</v>
      </c>
      <c r="AM7" s="170">
        <v>597.66658701</v>
      </c>
      <c r="AN7" s="211">
        <v>571.1971825100001</v>
      </c>
      <c r="AP7" s="38"/>
      <c r="AQ7" s="38"/>
    </row>
    <row r="8" spans="1:43" ht="41.25" customHeight="1">
      <c r="A8" s="7" t="s">
        <v>32</v>
      </c>
      <c r="B8" s="123">
        <v>26.86157</v>
      </c>
      <c r="C8" s="162">
        <v>25.229299200000003</v>
      </c>
      <c r="D8" s="165">
        <v>24.59281618</v>
      </c>
      <c r="E8" s="123">
        <v>535.795674</v>
      </c>
      <c r="F8" s="162">
        <v>531.3320516</v>
      </c>
      <c r="G8" s="165">
        <v>525.6005988</v>
      </c>
      <c r="H8" s="123">
        <v>2.000238</v>
      </c>
      <c r="I8" s="162">
        <v>1.6196788299999998</v>
      </c>
      <c r="J8" s="165">
        <v>1.58110665</v>
      </c>
      <c r="K8" s="123">
        <v>107025.34756833</v>
      </c>
      <c r="L8" s="162">
        <v>99293.95930526001</v>
      </c>
      <c r="M8" s="181">
        <v>89505.13678139</v>
      </c>
      <c r="N8" s="123">
        <v>0</v>
      </c>
      <c r="O8" s="162">
        <v>0</v>
      </c>
      <c r="P8" s="165">
        <v>0</v>
      </c>
      <c r="Q8" s="123">
        <v>66.873</v>
      </c>
      <c r="R8" s="162">
        <v>66.873</v>
      </c>
      <c r="S8" s="165">
        <v>58</v>
      </c>
      <c r="T8" s="123">
        <v>107656.87805033001</v>
      </c>
      <c r="U8" s="162">
        <v>99919.01333489001</v>
      </c>
      <c r="V8" s="165">
        <v>90114.91130302001</v>
      </c>
      <c r="W8" s="123">
        <v>40.141038</v>
      </c>
      <c r="X8" s="162">
        <v>22.81936363</v>
      </c>
      <c r="Y8" s="165">
        <v>1.3215391</v>
      </c>
      <c r="Z8" s="123">
        <v>5053.93876112</v>
      </c>
      <c r="AA8" s="162">
        <v>4625.180494159999</v>
      </c>
      <c r="AB8" s="181">
        <v>4186.05347792</v>
      </c>
      <c r="AC8" s="123">
        <v>1356.605104</v>
      </c>
      <c r="AD8" s="162">
        <v>1077.0835883299999</v>
      </c>
      <c r="AE8" s="165">
        <v>10.92777833</v>
      </c>
      <c r="AF8" s="123">
        <v>6450.68490312</v>
      </c>
      <c r="AG8" s="162">
        <v>5725.08344612</v>
      </c>
      <c r="AH8" s="165">
        <v>4198.3027953499995</v>
      </c>
      <c r="AI8" s="123">
        <v>0</v>
      </c>
      <c r="AJ8" s="162">
        <v>0</v>
      </c>
      <c r="AK8" s="144">
        <v>0</v>
      </c>
      <c r="AL8" s="125">
        <v>114107.56295345</v>
      </c>
      <c r="AM8" s="170">
        <v>105644.09678101001</v>
      </c>
      <c r="AN8" s="211">
        <v>94313.21409837001</v>
      </c>
      <c r="AP8" s="38"/>
      <c r="AQ8" s="38"/>
    </row>
    <row r="9" spans="1:43" ht="25.5" customHeight="1">
      <c r="A9" s="7" t="s">
        <v>31</v>
      </c>
      <c r="B9" s="123">
        <v>674.14921796</v>
      </c>
      <c r="C9" s="162">
        <v>637.03196613</v>
      </c>
      <c r="D9" s="165">
        <v>623.7729951</v>
      </c>
      <c r="E9" s="123">
        <v>259.43922319</v>
      </c>
      <c r="F9" s="162">
        <v>216.69268414</v>
      </c>
      <c r="G9" s="165">
        <v>180.42443937999997</v>
      </c>
      <c r="H9" s="123">
        <v>6.779136</v>
      </c>
      <c r="I9" s="162">
        <v>5.970857519999999</v>
      </c>
      <c r="J9" s="165">
        <v>5.42137898</v>
      </c>
      <c r="K9" s="123">
        <v>18640.31423</v>
      </c>
      <c r="L9" s="162">
        <v>17270.836827299998</v>
      </c>
      <c r="M9" s="181">
        <v>16998.85473087</v>
      </c>
      <c r="N9" s="123">
        <v>0</v>
      </c>
      <c r="O9" s="162">
        <v>0</v>
      </c>
      <c r="P9" s="165">
        <v>0</v>
      </c>
      <c r="Q9" s="123">
        <v>4.436178</v>
      </c>
      <c r="R9" s="162">
        <v>2.8788710999999996</v>
      </c>
      <c r="S9" s="165">
        <v>1.95585449</v>
      </c>
      <c r="T9" s="123">
        <v>19585.117985150002</v>
      </c>
      <c r="U9" s="162">
        <v>18133.411206189998</v>
      </c>
      <c r="V9" s="165">
        <v>17810.42939882</v>
      </c>
      <c r="W9" s="123">
        <v>36.382537</v>
      </c>
      <c r="X9" s="162">
        <v>1.1368058399999998</v>
      </c>
      <c r="Y9" s="165">
        <v>0.94283878</v>
      </c>
      <c r="Z9" s="123">
        <v>7558.353144</v>
      </c>
      <c r="AA9" s="162">
        <v>6159.826683400001</v>
      </c>
      <c r="AB9" s="181">
        <v>5991.69513877</v>
      </c>
      <c r="AC9" s="123">
        <v>1.453294</v>
      </c>
      <c r="AD9" s="162">
        <v>1.41197444</v>
      </c>
      <c r="AE9" s="165">
        <v>0.43697444</v>
      </c>
      <c r="AF9" s="123">
        <v>7596.188975</v>
      </c>
      <c r="AG9" s="162">
        <v>6162.37546368</v>
      </c>
      <c r="AH9" s="165">
        <v>5993.07495199</v>
      </c>
      <c r="AI9" s="123">
        <v>0</v>
      </c>
      <c r="AJ9" s="162">
        <v>0</v>
      </c>
      <c r="AK9" s="144">
        <v>0</v>
      </c>
      <c r="AL9" s="125">
        <v>27181.306960150003</v>
      </c>
      <c r="AM9" s="170">
        <v>24295.786669869998</v>
      </c>
      <c r="AN9" s="211">
        <v>23803.50435081</v>
      </c>
      <c r="AP9" s="38"/>
      <c r="AQ9" s="38"/>
    </row>
    <row r="10" spans="1:43" ht="25.5" customHeight="1">
      <c r="A10" s="7" t="s">
        <v>30</v>
      </c>
      <c r="B10" s="123">
        <v>15793.7342406</v>
      </c>
      <c r="C10" s="162">
        <v>15667.016326920002</v>
      </c>
      <c r="D10" s="165">
        <v>15293.923771560001</v>
      </c>
      <c r="E10" s="123">
        <v>3579.135287</v>
      </c>
      <c r="F10" s="162">
        <v>2957.6970000700003</v>
      </c>
      <c r="G10" s="165">
        <v>2163.3398474299997</v>
      </c>
      <c r="H10" s="123">
        <v>925.508946</v>
      </c>
      <c r="I10" s="162">
        <v>923.28710689</v>
      </c>
      <c r="J10" s="165">
        <v>909.3015865499999</v>
      </c>
      <c r="K10" s="123">
        <v>229.273094</v>
      </c>
      <c r="L10" s="162">
        <v>216.83227932</v>
      </c>
      <c r="M10" s="181">
        <v>212.11157896</v>
      </c>
      <c r="N10" s="123">
        <v>5.083</v>
      </c>
      <c r="O10" s="162">
        <v>4.72944025</v>
      </c>
      <c r="P10" s="165">
        <v>4.72659485</v>
      </c>
      <c r="Q10" s="123">
        <v>312.5497074</v>
      </c>
      <c r="R10" s="162">
        <v>127.88485113999998</v>
      </c>
      <c r="S10" s="165">
        <v>113.07880334999999</v>
      </c>
      <c r="T10" s="123">
        <v>20845.284275</v>
      </c>
      <c r="U10" s="162">
        <v>19897.44700459</v>
      </c>
      <c r="V10" s="165">
        <v>18696.482182699998</v>
      </c>
      <c r="W10" s="123">
        <v>2346.145157</v>
      </c>
      <c r="X10" s="162">
        <v>2240.54745225</v>
      </c>
      <c r="Y10" s="165">
        <v>1586.4402558999998</v>
      </c>
      <c r="Z10" s="123">
        <v>28.202617</v>
      </c>
      <c r="AA10" s="162">
        <v>28.20261632</v>
      </c>
      <c r="AB10" s="181">
        <v>28.188</v>
      </c>
      <c r="AC10" s="123">
        <v>0.974809</v>
      </c>
      <c r="AD10" s="162">
        <v>0</v>
      </c>
      <c r="AE10" s="165">
        <v>0</v>
      </c>
      <c r="AF10" s="123">
        <v>2375.322583</v>
      </c>
      <c r="AG10" s="162">
        <v>2268.75006857</v>
      </c>
      <c r="AH10" s="165">
        <v>1614.6282558999999</v>
      </c>
      <c r="AI10" s="123">
        <v>0</v>
      </c>
      <c r="AJ10" s="162">
        <v>0</v>
      </c>
      <c r="AK10" s="144">
        <v>0</v>
      </c>
      <c r="AL10" s="125">
        <v>23220.606858</v>
      </c>
      <c r="AM10" s="170">
        <v>22166.19707316</v>
      </c>
      <c r="AN10" s="211">
        <v>20311.110438599997</v>
      </c>
      <c r="AP10" s="38"/>
      <c r="AQ10" s="38"/>
    </row>
    <row r="11" spans="1:43" ht="25.5" customHeight="1">
      <c r="A11" s="7" t="s">
        <v>29</v>
      </c>
      <c r="B11" s="123">
        <v>5705.11621</v>
      </c>
      <c r="C11" s="162">
        <v>5296.8135908</v>
      </c>
      <c r="D11" s="165">
        <v>5054.48477639</v>
      </c>
      <c r="E11" s="123">
        <v>1864.186137</v>
      </c>
      <c r="F11" s="162">
        <v>1495.49777861</v>
      </c>
      <c r="G11" s="165">
        <v>1380.7943431299998</v>
      </c>
      <c r="H11" s="123">
        <v>428.673869</v>
      </c>
      <c r="I11" s="162">
        <v>338.46563108000004</v>
      </c>
      <c r="J11" s="165">
        <v>328.29410965999995</v>
      </c>
      <c r="K11" s="123">
        <v>725.86173</v>
      </c>
      <c r="L11" s="162">
        <v>604.69006987</v>
      </c>
      <c r="M11" s="181">
        <v>503.26376871</v>
      </c>
      <c r="N11" s="123">
        <v>3.475934</v>
      </c>
      <c r="O11" s="162">
        <v>2.7991254299999997</v>
      </c>
      <c r="P11" s="165">
        <v>0.62660137</v>
      </c>
      <c r="Q11" s="123">
        <v>22.329117</v>
      </c>
      <c r="R11" s="162">
        <v>20.68771382</v>
      </c>
      <c r="S11" s="165">
        <v>19.45108421</v>
      </c>
      <c r="T11" s="123">
        <v>8749.642997</v>
      </c>
      <c r="U11" s="162">
        <v>7758.95390961</v>
      </c>
      <c r="V11" s="165">
        <v>7286.9146834699995</v>
      </c>
      <c r="W11" s="123">
        <v>529.673463</v>
      </c>
      <c r="X11" s="162">
        <v>299.98277268</v>
      </c>
      <c r="Y11" s="165">
        <v>129.21657434</v>
      </c>
      <c r="Z11" s="123">
        <v>0</v>
      </c>
      <c r="AA11" s="162">
        <v>0</v>
      </c>
      <c r="AB11" s="181">
        <v>0</v>
      </c>
      <c r="AC11" s="123">
        <v>0</v>
      </c>
      <c r="AD11" s="162">
        <v>0</v>
      </c>
      <c r="AE11" s="165">
        <v>0</v>
      </c>
      <c r="AF11" s="123">
        <v>529.673463</v>
      </c>
      <c r="AG11" s="162">
        <v>299.98277268</v>
      </c>
      <c r="AH11" s="165">
        <v>129.21657434</v>
      </c>
      <c r="AI11" s="123">
        <v>0</v>
      </c>
      <c r="AJ11" s="162">
        <v>0</v>
      </c>
      <c r="AK11" s="144">
        <v>0</v>
      </c>
      <c r="AL11" s="125">
        <v>9279.31646</v>
      </c>
      <c r="AM11" s="170">
        <v>8058.93668229</v>
      </c>
      <c r="AN11" s="211">
        <v>7416.13125781</v>
      </c>
      <c r="AP11" s="38"/>
      <c r="AQ11" s="38"/>
    </row>
    <row r="12" spans="1:43" ht="25.5" customHeight="1">
      <c r="A12" s="7" t="s">
        <v>28</v>
      </c>
      <c r="B12" s="123">
        <v>8671.649302380001</v>
      </c>
      <c r="C12" s="162">
        <v>8039.518540580001</v>
      </c>
      <c r="D12" s="165">
        <v>7602.982961</v>
      </c>
      <c r="E12" s="123">
        <v>2494.03490297</v>
      </c>
      <c r="F12" s="162">
        <v>2357.88043389</v>
      </c>
      <c r="G12" s="165">
        <v>2224.5372966499995</v>
      </c>
      <c r="H12" s="123">
        <v>599.32515</v>
      </c>
      <c r="I12" s="162">
        <v>550.2839659</v>
      </c>
      <c r="J12" s="165">
        <v>523.95176985</v>
      </c>
      <c r="K12" s="123">
        <v>116.179681</v>
      </c>
      <c r="L12" s="162">
        <v>118.15887507</v>
      </c>
      <c r="M12" s="181">
        <v>74.66863378000001</v>
      </c>
      <c r="N12" s="123">
        <v>0.061332</v>
      </c>
      <c r="O12" s="162">
        <v>0.06127978</v>
      </c>
      <c r="P12" s="165">
        <v>0.06127978</v>
      </c>
      <c r="Q12" s="123">
        <v>160.216577</v>
      </c>
      <c r="R12" s="162">
        <v>159.87047674000002</v>
      </c>
      <c r="S12" s="165">
        <v>158.85842544</v>
      </c>
      <c r="T12" s="123">
        <v>12041.466945350003</v>
      </c>
      <c r="U12" s="162">
        <v>11225.77357196</v>
      </c>
      <c r="V12" s="165">
        <v>10585.060366500002</v>
      </c>
      <c r="W12" s="123">
        <v>1040.47305356</v>
      </c>
      <c r="X12" s="162">
        <v>732.74701609</v>
      </c>
      <c r="Y12" s="165">
        <v>365.04347118</v>
      </c>
      <c r="Z12" s="123">
        <v>0.029931</v>
      </c>
      <c r="AA12" s="162">
        <v>0</v>
      </c>
      <c r="AB12" s="181">
        <v>0</v>
      </c>
      <c r="AC12" s="123">
        <v>0.054584</v>
      </c>
      <c r="AD12" s="162">
        <v>0</v>
      </c>
      <c r="AE12" s="165">
        <v>0</v>
      </c>
      <c r="AF12" s="123">
        <v>1040.55756856</v>
      </c>
      <c r="AG12" s="162">
        <v>732.74701609</v>
      </c>
      <c r="AH12" s="165">
        <v>365.04347118</v>
      </c>
      <c r="AI12" s="123">
        <v>0</v>
      </c>
      <c r="AJ12" s="162">
        <v>0</v>
      </c>
      <c r="AK12" s="144">
        <v>0</v>
      </c>
      <c r="AL12" s="125">
        <v>13082.024513910002</v>
      </c>
      <c r="AM12" s="170">
        <v>11958.520588050002</v>
      </c>
      <c r="AN12" s="211">
        <v>10950.103837680002</v>
      </c>
      <c r="AP12" s="38"/>
      <c r="AQ12" s="38"/>
    </row>
    <row r="13" spans="1:43" ht="25.5" customHeight="1">
      <c r="A13" s="7" t="s">
        <v>27</v>
      </c>
      <c r="B13" s="123">
        <v>1868.817252</v>
      </c>
      <c r="C13" s="162">
        <v>1683.78657191</v>
      </c>
      <c r="D13" s="165">
        <v>1589.2363465399999</v>
      </c>
      <c r="E13" s="123">
        <v>357.09313597000005</v>
      </c>
      <c r="F13" s="162">
        <v>281.22140649000005</v>
      </c>
      <c r="G13" s="165">
        <v>227.34877282</v>
      </c>
      <c r="H13" s="123">
        <v>115.266166</v>
      </c>
      <c r="I13" s="162">
        <v>102.9592356</v>
      </c>
      <c r="J13" s="165">
        <v>99.21989097999999</v>
      </c>
      <c r="K13" s="123">
        <v>67.199398</v>
      </c>
      <c r="L13" s="162">
        <v>69.69596903</v>
      </c>
      <c r="M13" s="181">
        <v>42.837867730000006</v>
      </c>
      <c r="N13" s="123">
        <v>0</v>
      </c>
      <c r="O13" s="162">
        <v>0</v>
      </c>
      <c r="P13" s="165">
        <v>0</v>
      </c>
      <c r="Q13" s="123">
        <v>33.670301</v>
      </c>
      <c r="R13" s="162">
        <v>10.954473160000001</v>
      </c>
      <c r="S13" s="165">
        <v>10.24434243</v>
      </c>
      <c r="T13" s="123">
        <v>2442.0462529700003</v>
      </c>
      <c r="U13" s="162">
        <v>2148.61765619</v>
      </c>
      <c r="V13" s="165">
        <v>1968.8872205</v>
      </c>
      <c r="W13" s="123">
        <v>199.415418</v>
      </c>
      <c r="X13" s="162">
        <v>123.08412241</v>
      </c>
      <c r="Y13" s="165">
        <v>47.640663579999995</v>
      </c>
      <c r="Z13" s="123">
        <v>171.150238</v>
      </c>
      <c r="AA13" s="162">
        <v>109.383838</v>
      </c>
      <c r="AB13" s="181">
        <v>52.098169</v>
      </c>
      <c r="AC13" s="123">
        <v>3692.950911</v>
      </c>
      <c r="AD13" s="162">
        <v>3647.87742558</v>
      </c>
      <c r="AE13" s="165">
        <v>1597.00363103</v>
      </c>
      <c r="AF13" s="123">
        <v>4063.516567</v>
      </c>
      <c r="AG13" s="162">
        <v>3880.3453859899996</v>
      </c>
      <c r="AH13" s="165">
        <v>1696.74246361</v>
      </c>
      <c r="AI13" s="123">
        <v>0</v>
      </c>
      <c r="AJ13" s="162">
        <v>0</v>
      </c>
      <c r="AK13" s="144">
        <v>0</v>
      </c>
      <c r="AL13" s="125">
        <v>6505.56281997</v>
      </c>
      <c r="AM13" s="170">
        <v>6028.96304218</v>
      </c>
      <c r="AN13" s="211">
        <v>3665.6296841099997</v>
      </c>
      <c r="AP13" s="38"/>
      <c r="AQ13" s="38"/>
    </row>
    <row r="14" spans="1:43" ht="25.5" customHeight="1">
      <c r="A14" s="7" t="s">
        <v>26</v>
      </c>
      <c r="B14" s="123">
        <v>73.767254</v>
      </c>
      <c r="C14" s="162">
        <v>59.32540406999999</v>
      </c>
      <c r="D14" s="165">
        <v>55.86356628</v>
      </c>
      <c r="E14" s="123">
        <v>81.59204214</v>
      </c>
      <c r="F14" s="162">
        <v>43.22585053</v>
      </c>
      <c r="G14" s="165">
        <v>24.10935068</v>
      </c>
      <c r="H14" s="123">
        <v>5.923385</v>
      </c>
      <c r="I14" s="162">
        <v>3.83124389</v>
      </c>
      <c r="J14" s="165">
        <v>3.59705117</v>
      </c>
      <c r="K14" s="123">
        <v>640.371928</v>
      </c>
      <c r="L14" s="162">
        <v>599.07529771</v>
      </c>
      <c r="M14" s="181">
        <v>455.14782787</v>
      </c>
      <c r="N14" s="123">
        <v>0.000609</v>
      </c>
      <c r="O14" s="162">
        <v>0.00036760000000000004</v>
      </c>
      <c r="P14" s="165">
        <v>0.00036760000000000004</v>
      </c>
      <c r="Q14" s="123">
        <v>7.517764639999999</v>
      </c>
      <c r="R14" s="162">
        <v>7.01604455</v>
      </c>
      <c r="S14" s="165">
        <v>3.15701161</v>
      </c>
      <c r="T14" s="123">
        <v>809.17298278</v>
      </c>
      <c r="U14" s="162">
        <v>712.4742083499999</v>
      </c>
      <c r="V14" s="165">
        <v>541.8751752100001</v>
      </c>
      <c r="W14" s="123">
        <v>406.019024</v>
      </c>
      <c r="X14" s="162">
        <v>238.08735909</v>
      </c>
      <c r="Y14" s="165">
        <v>95.70684791</v>
      </c>
      <c r="Z14" s="123">
        <v>779.19739504</v>
      </c>
      <c r="AA14" s="162">
        <v>432.33789904</v>
      </c>
      <c r="AB14" s="181">
        <v>204.88368004000003</v>
      </c>
      <c r="AC14" s="123">
        <v>64.49404018999999</v>
      </c>
      <c r="AD14" s="162">
        <v>44.79679247</v>
      </c>
      <c r="AE14" s="165">
        <v>31.580541880000002</v>
      </c>
      <c r="AF14" s="123">
        <v>1249.71045923</v>
      </c>
      <c r="AG14" s="162">
        <v>715.2220506</v>
      </c>
      <c r="AH14" s="165">
        <v>332.17106983</v>
      </c>
      <c r="AI14" s="123">
        <v>0</v>
      </c>
      <c r="AJ14" s="162">
        <v>0</v>
      </c>
      <c r="AK14" s="144">
        <v>0</v>
      </c>
      <c r="AL14" s="125">
        <v>2058.88344201</v>
      </c>
      <c r="AM14" s="170">
        <v>1427.69625895</v>
      </c>
      <c r="AN14" s="211">
        <v>874.04624504</v>
      </c>
      <c r="AP14" s="38"/>
      <c r="AQ14" s="38"/>
    </row>
    <row r="15" spans="1:43" ht="39" customHeight="1">
      <c r="A15" s="7" t="s">
        <v>25</v>
      </c>
      <c r="B15" s="123">
        <v>8.033382</v>
      </c>
      <c r="C15" s="162">
        <v>7.56513083</v>
      </c>
      <c r="D15" s="165">
        <v>7.33293804</v>
      </c>
      <c r="E15" s="123">
        <v>10.25064719</v>
      </c>
      <c r="F15" s="162">
        <v>4.82314337</v>
      </c>
      <c r="G15" s="165">
        <v>3.4722195499999997</v>
      </c>
      <c r="H15" s="123">
        <v>0.534412</v>
      </c>
      <c r="I15" s="162">
        <v>0.48674089000000004</v>
      </c>
      <c r="J15" s="165">
        <v>0.46477803</v>
      </c>
      <c r="K15" s="123">
        <v>0.844947</v>
      </c>
      <c r="L15" s="162">
        <v>0.1737433</v>
      </c>
      <c r="M15" s="181">
        <v>0.012603</v>
      </c>
      <c r="N15" s="123">
        <v>0</v>
      </c>
      <c r="O15" s="162">
        <v>0</v>
      </c>
      <c r="P15" s="165">
        <v>0</v>
      </c>
      <c r="Q15" s="123">
        <v>0.134147</v>
      </c>
      <c r="R15" s="162">
        <v>0.13216527</v>
      </c>
      <c r="S15" s="165">
        <v>0.13216527</v>
      </c>
      <c r="T15" s="123">
        <v>19.79753519</v>
      </c>
      <c r="U15" s="162">
        <v>13.18092366</v>
      </c>
      <c r="V15" s="165">
        <v>11.414703889999998</v>
      </c>
      <c r="W15" s="123">
        <v>5.1822586</v>
      </c>
      <c r="X15" s="162">
        <v>1.65476471</v>
      </c>
      <c r="Y15" s="165">
        <v>0.12796627</v>
      </c>
      <c r="Z15" s="123">
        <v>38.589896</v>
      </c>
      <c r="AA15" s="162">
        <v>0</v>
      </c>
      <c r="AB15" s="181">
        <v>0</v>
      </c>
      <c r="AC15" s="123">
        <v>0</v>
      </c>
      <c r="AD15" s="162">
        <v>0</v>
      </c>
      <c r="AE15" s="165">
        <v>0</v>
      </c>
      <c r="AF15" s="123">
        <v>43.7721546</v>
      </c>
      <c r="AG15" s="162">
        <v>1.65476471</v>
      </c>
      <c r="AH15" s="165">
        <v>0.12796627</v>
      </c>
      <c r="AI15" s="123">
        <v>0</v>
      </c>
      <c r="AJ15" s="162">
        <v>0</v>
      </c>
      <c r="AK15" s="144">
        <v>0</v>
      </c>
      <c r="AL15" s="125">
        <v>63.569689790000005</v>
      </c>
      <c r="AM15" s="170">
        <v>14.835688370000002</v>
      </c>
      <c r="AN15" s="211">
        <v>11.542670159999998</v>
      </c>
      <c r="AP15" s="38"/>
      <c r="AQ15" s="38"/>
    </row>
    <row r="16" spans="1:43" ht="25.5" customHeight="1">
      <c r="A16" s="7" t="s">
        <v>24</v>
      </c>
      <c r="B16" s="123">
        <v>29.513388</v>
      </c>
      <c r="C16" s="162">
        <v>29.25855611</v>
      </c>
      <c r="D16" s="165">
        <v>28.30308887</v>
      </c>
      <c r="E16" s="123">
        <v>44.3787165</v>
      </c>
      <c r="F16" s="162">
        <v>18.579471429999998</v>
      </c>
      <c r="G16" s="165">
        <v>10.6822209</v>
      </c>
      <c r="H16" s="123">
        <v>1.902236</v>
      </c>
      <c r="I16" s="162">
        <v>1.86303596</v>
      </c>
      <c r="J16" s="165">
        <v>1.80717288</v>
      </c>
      <c r="K16" s="123">
        <v>313.3803257</v>
      </c>
      <c r="L16" s="162">
        <v>99.42325334</v>
      </c>
      <c r="M16" s="181">
        <v>89.27276178</v>
      </c>
      <c r="N16" s="123">
        <v>0</v>
      </c>
      <c r="O16" s="162">
        <v>0</v>
      </c>
      <c r="P16" s="165">
        <v>0</v>
      </c>
      <c r="Q16" s="123">
        <v>138.083974</v>
      </c>
      <c r="R16" s="162">
        <v>24.569443819999996</v>
      </c>
      <c r="S16" s="165">
        <v>24.180889979999996</v>
      </c>
      <c r="T16" s="123">
        <v>527.2586402</v>
      </c>
      <c r="U16" s="162">
        <v>173.69376066</v>
      </c>
      <c r="V16" s="165">
        <v>154.24613441</v>
      </c>
      <c r="W16" s="123">
        <v>212.871252</v>
      </c>
      <c r="X16" s="162">
        <v>44.739186159999996</v>
      </c>
      <c r="Y16" s="165">
        <v>1.05815107</v>
      </c>
      <c r="Z16" s="123">
        <v>8150.184597519999</v>
      </c>
      <c r="AA16" s="162">
        <v>5348.82301368</v>
      </c>
      <c r="AB16" s="181">
        <v>3331.934623</v>
      </c>
      <c r="AC16" s="123">
        <v>218.134091</v>
      </c>
      <c r="AD16" s="162">
        <v>125.26790487</v>
      </c>
      <c r="AE16" s="165">
        <v>94.08830266999999</v>
      </c>
      <c r="AF16" s="123">
        <v>8581.18994052</v>
      </c>
      <c r="AG16" s="162">
        <v>5518.83010471</v>
      </c>
      <c r="AH16" s="165">
        <v>3427.0810767400003</v>
      </c>
      <c r="AI16" s="123">
        <v>0</v>
      </c>
      <c r="AJ16" s="162">
        <v>0</v>
      </c>
      <c r="AK16" s="144">
        <v>0</v>
      </c>
      <c r="AL16" s="125">
        <v>9108.44858072</v>
      </c>
      <c r="AM16" s="170">
        <v>5692.52386537</v>
      </c>
      <c r="AN16" s="211">
        <v>3581.32721115</v>
      </c>
      <c r="AP16" s="38"/>
      <c r="AQ16" s="38"/>
    </row>
    <row r="17" spans="1:43" ht="25.5" customHeight="1">
      <c r="A17" s="7" t="s">
        <v>23</v>
      </c>
      <c r="B17" s="123">
        <v>9.898809</v>
      </c>
      <c r="C17" s="162">
        <v>10.0476937</v>
      </c>
      <c r="D17" s="165">
        <v>9.772520759999999</v>
      </c>
      <c r="E17" s="123">
        <v>397.47736072000004</v>
      </c>
      <c r="F17" s="162">
        <v>19.595440670000002</v>
      </c>
      <c r="G17" s="165">
        <v>1.4826635499999998</v>
      </c>
      <c r="H17" s="123">
        <v>0.645064</v>
      </c>
      <c r="I17" s="162">
        <v>0.65389047</v>
      </c>
      <c r="J17" s="165">
        <v>0.63037174</v>
      </c>
      <c r="K17" s="123">
        <v>45.199709219999995</v>
      </c>
      <c r="L17" s="162">
        <v>43.20998762</v>
      </c>
      <c r="M17" s="181">
        <v>41.98462013</v>
      </c>
      <c r="N17" s="123">
        <v>0</v>
      </c>
      <c r="O17" s="162">
        <v>0</v>
      </c>
      <c r="P17" s="165">
        <v>0</v>
      </c>
      <c r="Q17" s="123">
        <v>0.918787</v>
      </c>
      <c r="R17" s="162">
        <v>0.07826349</v>
      </c>
      <c r="S17" s="165">
        <v>0.07826349</v>
      </c>
      <c r="T17" s="123">
        <v>454.13972994000005</v>
      </c>
      <c r="U17" s="162">
        <v>73.58527594999998</v>
      </c>
      <c r="V17" s="165">
        <v>53.94843967</v>
      </c>
      <c r="W17" s="123">
        <v>0.833011</v>
      </c>
      <c r="X17" s="162">
        <v>0.15051759</v>
      </c>
      <c r="Y17" s="165">
        <v>0</v>
      </c>
      <c r="Z17" s="123">
        <v>7.257989</v>
      </c>
      <c r="AA17" s="162">
        <v>4.757989</v>
      </c>
      <c r="AB17" s="181">
        <v>2.358989</v>
      </c>
      <c r="AC17" s="123">
        <v>0</v>
      </c>
      <c r="AD17" s="162">
        <v>0</v>
      </c>
      <c r="AE17" s="165">
        <v>0</v>
      </c>
      <c r="AF17" s="123">
        <v>8.091</v>
      </c>
      <c r="AG17" s="162">
        <v>4.90850659</v>
      </c>
      <c r="AH17" s="165">
        <v>2.358989</v>
      </c>
      <c r="AI17" s="123">
        <v>0</v>
      </c>
      <c r="AJ17" s="162">
        <v>0</v>
      </c>
      <c r="AK17" s="144">
        <v>0</v>
      </c>
      <c r="AL17" s="125">
        <v>462.23072994000006</v>
      </c>
      <c r="AM17" s="170">
        <v>78.49378254</v>
      </c>
      <c r="AN17" s="211">
        <v>56.30742867</v>
      </c>
      <c r="AP17" s="38"/>
      <c r="AQ17" s="38"/>
    </row>
    <row r="18" spans="1:43" ht="25.5" customHeight="1">
      <c r="A18" s="7" t="s">
        <v>22</v>
      </c>
      <c r="B18" s="123">
        <v>251.441</v>
      </c>
      <c r="C18" s="162">
        <v>229.03659330999997</v>
      </c>
      <c r="D18" s="165">
        <v>202.34622851000003</v>
      </c>
      <c r="E18" s="123">
        <v>292.946764</v>
      </c>
      <c r="F18" s="162">
        <v>216.22990588</v>
      </c>
      <c r="G18" s="165">
        <v>120.29078657000001</v>
      </c>
      <c r="H18" s="123">
        <v>2.014288</v>
      </c>
      <c r="I18" s="162">
        <v>1.68991402</v>
      </c>
      <c r="J18" s="165">
        <v>1.6593592799999999</v>
      </c>
      <c r="K18" s="123">
        <v>4079.5542359899996</v>
      </c>
      <c r="L18" s="162">
        <v>3507.21667019</v>
      </c>
      <c r="M18" s="181">
        <v>2290.6104652100003</v>
      </c>
      <c r="N18" s="123">
        <v>0.390704</v>
      </c>
      <c r="O18" s="162">
        <v>0.38957239</v>
      </c>
      <c r="P18" s="165">
        <v>0.38857774</v>
      </c>
      <c r="Q18" s="123">
        <v>37.426858</v>
      </c>
      <c r="R18" s="162">
        <v>34.37127923999999</v>
      </c>
      <c r="S18" s="165">
        <v>33.525030189999995</v>
      </c>
      <c r="T18" s="123">
        <v>4663.77384999</v>
      </c>
      <c r="U18" s="162">
        <v>3988.9339350299997</v>
      </c>
      <c r="V18" s="165">
        <v>2648.8204475</v>
      </c>
      <c r="W18" s="123">
        <v>451.386716</v>
      </c>
      <c r="X18" s="162">
        <v>97.14756157</v>
      </c>
      <c r="Y18" s="165">
        <v>7.483158560000001</v>
      </c>
      <c r="Z18" s="123">
        <v>9439.377873</v>
      </c>
      <c r="AA18" s="162">
        <v>7604.553654719999</v>
      </c>
      <c r="AB18" s="181">
        <v>4500.338562679999</v>
      </c>
      <c r="AC18" s="123">
        <v>68.185128</v>
      </c>
      <c r="AD18" s="162">
        <v>33.75579653</v>
      </c>
      <c r="AE18" s="165">
        <v>33.75579653</v>
      </c>
      <c r="AF18" s="123">
        <v>9958.949717</v>
      </c>
      <c r="AG18" s="162">
        <v>7735.457012819998</v>
      </c>
      <c r="AH18" s="165">
        <v>4541.57751777</v>
      </c>
      <c r="AI18" s="123">
        <v>0</v>
      </c>
      <c r="AJ18" s="162">
        <v>0</v>
      </c>
      <c r="AK18" s="144">
        <v>0</v>
      </c>
      <c r="AL18" s="125">
        <v>14622.72356699</v>
      </c>
      <c r="AM18" s="170">
        <v>11724.390947849999</v>
      </c>
      <c r="AN18" s="211">
        <v>7190.397965269999</v>
      </c>
      <c r="AP18" s="38"/>
      <c r="AQ18" s="38"/>
    </row>
    <row r="19" spans="1:43" ht="25.5" customHeight="1">
      <c r="A19" s="7" t="s">
        <v>21</v>
      </c>
      <c r="B19" s="123">
        <v>105.499455</v>
      </c>
      <c r="C19" s="162">
        <v>100.17318036</v>
      </c>
      <c r="D19" s="165">
        <v>96.73208232</v>
      </c>
      <c r="E19" s="123">
        <v>43.72686564</v>
      </c>
      <c r="F19" s="162">
        <v>23.84824765</v>
      </c>
      <c r="G19" s="165">
        <v>10.45075403</v>
      </c>
      <c r="H19" s="123">
        <v>6.812489</v>
      </c>
      <c r="I19" s="162">
        <v>6.460129859999999</v>
      </c>
      <c r="J19" s="165">
        <v>6.22152815</v>
      </c>
      <c r="K19" s="123">
        <v>2.112332</v>
      </c>
      <c r="L19" s="162">
        <v>0.54103022</v>
      </c>
      <c r="M19" s="181">
        <v>0</v>
      </c>
      <c r="N19" s="123">
        <v>0</v>
      </c>
      <c r="O19" s="162">
        <v>0</v>
      </c>
      <c r="P19" s="165">
        <v>0</v>
      </c>
      <c r="Q19" s="123">
        <v>0.04109793</v>
      </c>
      <c r="R19" s="162">
        <v>0.0085641</v>
      </c>
      <c r="S19" s="165">
        <v>0.00777417</v>
      </c>
      <c r="T19" s="123">
        <v>158.19223957</v>
      </c>
      <c r="U19" s="162">
        <v>131.03115219</v>
      </c>
      <c r="V19" s="165">
        <v>113.41213867000002</v>
      </c>
      <c r="W19" s="123">
        <v>1040.708253</v>
      </c>
      <c r="X19" s="162">
        <v>385.29725567</v>
      </c>
      <c r="Y19" s="165">
        <v>156.66358861</v>
      </c>
      <c r="Z19" s="123">
        <v>2687.46305162</v>
      </c>
      <c r="AA19" s="162">
        <v>1890.2351979900002</v>
      </c>
      <c r="AB19" s="181">
        <v>547.46901546</v>
      </c>
      <c r="AC19" s="123">
        <v>1476.066289</v>
      </c>
      <c r="AD19" s="162">
        <v>996.41972347</v>
      </c>
      <c r="AE19" s="165">
        <v>509.4640633</v>
      </c>
      <c r="AF19" s="123">
        <v>5204.23759362</v>
      </c>
      <c r="AG19" s="162">
        <v>3271.95217713</v>
      </c>
      <c r="AH19" s="165">
        <v>1213.5966673700002</v>
      </c>
      <c r="AI19" s="123">
        <v>0</v>
      </c>
      <c r="AJ19" s="162">
        <v>0</v>
      </c>
      <c r="AK19" s="144">
        <v>0</v>
      </c>
      <c r="AL19" s="125">
        <v>5362.42983319</v>
      </c>
      <c r="AM19" s="170">
        <v>3402.9833293200004</v>
      </c>
      <c r="AN19" s="211">
        <v>1327.0088060400003</v>
      </c>
      <c r="AP19" s="38"/>
      <c r="AQ19" s="38"/>
    </row>
    <row r="20" spans="1:43" ht="25.5" customHeight="1">
      <c r="A20" s="7" t="s">
        <v>20</v>
      </c>
      <c r="B20" s="123">
        <v>51.216863</v>
      </c>
      <c r="C20" s="162">
        <v>49.97128442</v>
      </c>
      <c r="D20" s="165">
        <v>47.48058659</v>
      </c>
      <c r="E20" s="123">
        <v>13.089474</v>
      </c>
      <c r="F20" s="162">
        <v>12.53997917</v>
      </c>
      <c r="G20" s="165">
        <v>12.17092064</v>
      </c>
      <c r="H20" s="123">
        <v>3.319475</v>
      </c>
      <c r="I20" s="162">
        <v>3.20210425</v>
      </c>
      <c r="J20" s="165">
        <v>3.0426328</v>
      </c>
      <c r="K20" s="123">
        <v>1004.846642</v>
      </c>
      <c r="L20" s="162">
        <v>419.74556028</v>
      </c>
      <c r="M20" s="181">
        <v>270.76807391</v>
      </c>
      <c r="N20" s="123">
        <v>0</v>
      </c>
      <c r="O20" s="162">
        <v>0</v>
      </c>
      <c r="P20" s="165">
        <v>0</v>
      </c>
      <c r="Q20" s="123">
        <v>134.511733</v>
      </c>
      <c r="R20" s="162">
        <v>131.36916422</v>
      </c>
      <c r="S20" s="165">
        <v>131.35827108</v>
      </c>
      <c r="T20" s="123">
        <v>1206.984187</v>
      </c>
      <c r="U20" s="162">
        <v>616.82809234</v>
      </c>
      <c r="V20" s="165">
        <v>464.82048502000004</v>
      </c>
      <c r="W20" s="123">
        <v>133.639103</v>
      </c>
      <c r="X20" s="162">
        <v>81.04330929000001</v>
      </c>
      <c r="Y20" s="165">
        <v>1.62570653</v>
      </c>
      <c r="Z20" s="123">
        <v>326.370213</v>
      </c>
      <c r="AA20" s="162">
        <v>273.75062162</v>
      </c>
      <c r="AB20" s="181">
        <v>56.0423406</v>
      </c>
      <c r="AC20" s="123">
        <v>4.634261</v>
      </c>
      <c r="AD20" s="162">
        <v>4.63160841</v>
      </c>
      <c r="AE20" s="165">
        <v>0.86032056</v>
      </c>
      <c r="AF20" s="123">
        <v>464.643577</v>
      </c>
      <c r="AG20" s="162">
        <v>359.42553932000004</v>
      </c>
      <c r="AH20" s="165">
        <v>58.52836769</v>
      </c>
      <c r="AI20" s="123">
        <v>0</v>
      </c>
      <c r="AJ20" s="162">
        <v>0</v>
      </c>
      <c r="AK20" s="144">
        <v>0</v>
      </c>
      <c r="AL20" s="125">
        <v>1671.627764</v>
      </c>
      <c r="AM20" s="170">
        <v>976.2536316600001</v>
      </c>
      <c r="AN20" s="211">
        <v>523.3488527100001</v>
      </c>
      <c r="AP20" s="38"/>
      <c r="AQ20" s="38"/>
    </row>
    <row r="21" spans="1:43" ht="39" customHeight="1">
      <c r="A21" s="7" t="s">
        <v>19</v>
      </c>
      <c r="B21" s="123">
        <v>11.339503</v>
      </c>
      <c r="C21" s="162">
        <v>11.54519629</v>
      </c>
      <c r="D21" s="165">
        <v>11.01082592</v>
      </c>
      <c r="E21" s="123">
        <v>2.662082</v>
      </c>
      <c r="F21" s="162">
        <v>1.21913634</v>
      </c>
      <c r="G21" s="165">
        <v>0.58257691</v>
      </c>
      <c r="H21" s="123">
        <v>0.68584</v>
      </c>
      <c r="I21" s="162">
        <v>0.6909909399999999</v>
      </c>
      <c r="J21" s="165">
        <v>0.65726838</v>
      </c>
      <c r="K21" s="123">
        <v>201.966446</v>
      </c>
      <c r="L21" s="162">
        <v>171.10404742</v>
      </c>
      <c r="M21" s="181">
        <v>138.44852963999998</v>
      </c>
      <c r="N21" s="123">
        <v>0</v>
      </c>
      <c r="O21" s="162">
        <v>0</v>
      </c>
      <c r="P21" s="165">
        <v>0</v>
      </c>
      <c r="Q21" s="123">
        <v>0.022251</v>
      </c>
      <c r="R21" s="162">
        <v>0.02021866</v>
      </c>
      <c r="S21" s="165">
        <v>0.02021866</v>
      </c>
      <c r="T21" s="123">
        <v>216.676122</v>
      </c>
      <c r="U21" s="162">
        <v>184.57958964999997</v>
      </c>
      <c r="V21" s="165">
        <v>150.71941951</v>
      </c>
      <c r="W21" s="123">
        <v>0.41316</v>
      </c>
      <c r="X21" s="162">
        <v>0.23415337000000003</v>
      </c>
      <c r="Y21" s="165">
        <v>0.06057796</v>
      </c>
      <c r="Z21" s="123">
        <v>29.523199</v>
      </c>
      <c r="AA21" s="162">
        <v>10.38039177</v>
      </c>
      <c r="AB21" s="181">
        <v>0.48742341000000006</v>
      </c>
      <c r="AC21" s="123">
        <v>0</v>
      </c>
      <c r="AD21" s="162">
        <v>0</v>
      </c>
      <c r="AE21" s="165">
        <v>0</v>
      </c>
      <c r="AF21" s="123">
        <v>29.936359</v>
      </c>
      <c r="AG21" s="162">
        <v>10.614545139999999</v>
      </c>
      <c r="AH21" s="165">
        <v>0.54800137</v>
      </c>
      <c r="AI21" s="123">
        <v>0</v>
      </c>
      <c r="AJ21" s="162">
        <v>0</v>
      </c>
      <c r="AK21" s="144">
        <v>0</v>
      </c>
      <c r="AL21" s="125">
        <v>246.612481</v>
      </c>
      <c r="AM21" s="170">
        <v>195.19413478999996</v>
      </c>
      <c r="AN21" s="211">
        <v>151.26742088</v>
      </c>
      <c r="AP21" s="38"/>
      <c r="AQ21" s="38"/>
    </row>
    <row r="22" spans="1:43" ht="25.5" customHeight="1">
      <c r="A22" s="7" t="s">
        <v>18</v>
      </c>
      <c r="B22" s="123">
        <v>122.422876</v>
      </c>
      <c r="C22" s="162">
        <v>98.24844402</v>
      </c>
      <c r="D22" s="165">
        <v>93.32201075</v>
      </c>
      <c r="E22" s="123">
        <v>63.978467</v>
      </c>
      <c r="F22" s="162">
        <v>28.08764426</v>
      </c>
      <c r="G22" s="165">
        <v>18.811872809999997</v>
      </c>
      <c r="H22" s="123">
        <v>7.992461</v>
      </c>
      <c r="I22" s="162">
        <v>6.379592320000001</v>
      </c>
      <c r="J22" s="165">
        <v>6.0057443600000004</v>
      </c>
      <c r="K22" s="123">
        <v>1039.965412</v>
      </c>
      <c r="L22" s="162">
        <v>758.52002849</v>
      </c>
      <c r="M22" s="181">
        <v>579.2230524400001</v>
      </c>
      <c r="N22" s="123">
        <v>0</v>
      </c>
      <c r="O22" s="162">
        <v>0</v>
      </c>
      <c r="P22" s="165">
        <v>0</v>
      </c>
      <c r="Q22" s="123">
        <v>3.48027</v>
      </c>
      <c r="R22" s="162">
        <v>0.45501154</v>
      </c>
      <c r="S22" s="165">
        <v>0.45501154</v>
      </c>
      <c r="T22" s="123">
        <v>1237.839486</v>
      </c>
      <c r="U22" s="162">
        <v>891.69072063</v>
      </c>
      <c r="V22" s="165">
        <v>697.8176919</v>
      </c>
      <c r="W22" s="123">
        <v>295.963947</v>
      </c>
      <c r="X22" s="162">
        <v>274.84793055</v>
      </c>
      <c r="Y22" s="165">
        <v>76.35197866000001</v>
      </c>
      <c r="Z22" s="123">
        <v>4100.612038</v>
      </c>
      <c r="AA22" s="162">
        <v>2337.93868312</v>
      </c>
      <c r="AB22" s="181">
        <v>1579.75794373</v>
      </c>
      <c r="AC22" s="123">
        <v>403.992989</v>
      </c>
      <c r="AD22" s="162">
        <v>267.63114619</v>
      </c>
      <c r="AE22" s="165">
        <v>117.11299889</v>
      </c>
      <c r="AF22" s="123">
        <v>4800.568974</v>
      </c>
      <c r="AG22" s="162">
        <v>2880.41775986</v>
      </c>
      <c r="AH22" s="165">
        <v>1773.2229212800003</v>
      </c>
      <c r="AI22" s="123">
        <v>0</v>
      </c>
      <c r="AJ22" s="162">
        <v>0</v>
      </c>
      <c r="AK22" s="144">
        <v>0</v>
      </c>
      <c r="AL22" s="125">
        <v>6038.40846</v>
      </c>
      <c r="AM22" s="170">
        <v>3772.10848049</v>
      </c>
      <c r="AN22" s="211">
        <v>2471.0406131800005</v>
      </c>
      <c r="AP22" s="38"/>
      <c r="AQ22" s="38"/>
    </row>
    <row r="23" spans="1:43" ht="37.5">
      <c r="A23" s="7" t="s">
        <v>17</v>
      </c>
      <c r="B23" s="123">
        <v>260.931662</v>
      </c>
      <c r="C23" s="162">
        <v>231.49549179</v>
      </c>
      <c r="D23" s="165">
        <v>196.59447581000003</v>
      </c>
      <c r="E23" s="123">
        <v>270.80744115</v>
      </c>
      <c r="F23" s="162">
        <v>138.30184080999996</v>
      </c>
      <c r="G23" s="165">
        <v>79.14698588999998</v>
      </c>
      <c r="H23" s="123">
        <v>16.113455</v>
      </c>
      <c r="I23" s="162">
        <v>13.971766129999999</v>
      </c>
      <c r="J23" s="165">
        <v>13.331017719999998</v>
      </c>
      <c r="K23" s="123">
        <v>122.358046</v>
      </c>
      <c r="L23" s="162">
        <v>95.01212884</v>
      </c>
      <c r="M23" s="181">
        <v>81.38870660999999</v>
      </c>
      <c r="N23" s="123">
        <v>0</v>
      </c>
      <c r="O23" s="162">
        <v>0</v>
      </c>
      <c r="P23" s="165">
        <v>0</v>
      </c>
      <c r="Q23" s="123">
        <v>1.93040661</v>
      </c>
      <c r="R23" s="162">
        <v>1.3621036899999999</v>
      </c>
      <c r="S23" s="165">
        <v>0.5620544199999999</v>
      </c>
      <c r="T23" s="123">
        <v>672.14101076</v>
      </c>
      <c r="U23" s="162">
        <v>480.1433312599999</v>
      </c>
      <c r="V23" s="165">
        <v>371.0232404500001</v>
      </c>
      <c r="W23" s="123">
        <v>487.3159799</v>
      </c>
      <c r="X23" s="162">
        <v>333.94566313</v>
      </c>
      <c r="Y23" s="165">
        <v>111.07907209</v>
      </c>
      <c r="Z23" s="123">
        <v>781.43277816</v>
      </c>
      <c r="AA23" s="162">
        <v>357.74487137</v>
      </c>
      <c r="AB23" s="181">
        <v>150.91194617</v>
      </c>
      <c r="AC23" s="123">
        <v>342.888602</v>
      </c>
      <c r="AD23" s="162">
        <v>282.09408052</v>
      </c>
      <c r="AE23" s="165">
        <v>91.94878452</v>
      </c>
      <c r="AF23" s="123">
        <v>1611.63736006</v>
      </c>
      <c r="AG23" s="162">
        <v>973.7846150199999</v>
      </c>
      <c r="AH23" s="165">
        <v>353.93980278</v>
      </c>
      <c r="AI23" s="123">
        <v>0</v>
      </c>
      <c r="AJ23" s="162">
        <v>0</v>
      </c>
      <c r="AK23" s="144">
        <v>0</v>
      </c>
      <c r="AL23" s="125">
        <v>2283.7783708199995</v>
      </c>
      <c r="AM23" s="170">
        <v>1453.92794628</v>
      </c>
      <c r="AN23" s="211">
        <v>724.96304323</v>
      </c>
      <c r="AP23" s="38"/>
      <c r="AQ23" s="38"/>
    </row>
    <row r="24" spans="1:43" ht="25.5" customHeight="1">
      <c r="A24" s="7" t="s">
        <v>16</v>
      </c>
      <c r="B24" s="123">
        <v>11.222471</v>
      </c>
      <c r="C24" s="162">
        <v>8.453887</v>
      </c>
      <c r="D24" s="165">
        <v>8.07440909</v>
      </c>
      <c r="E24" s="123">
        <v>7.36059676</v>
      </c>
      <c r="F24" s="162">
        <v>6.3148416</v>
      </c>
      <c r="G24" s="165">
        <v>0.3377155499999999</v>
      </c>
      <c r="H24" s="123">
        <v>0.730931</v>
      </c>
      <c r="I24" s="162">
        <v>0.53828835</v>
      </c>
      <c r="J24" s="165">
        <v>0.5156391</v>
      </c>
      <c r="K24" s="123">
        <v>658.717531</v>
      </c>
      <c r="L24" s="162">
        <v>446.33787616999996</v>
      </c>
      <c r="M24" s="181">
        <v>320.42110034</v>
      </c>
      <c r="N24" s="123">
        <v>0</v>
      </c>
      <c r="O24" s="162">
        <v>0</v>
      </c>
      <c r="P24" s="165">
        <v>0</v>
      </c>
      <c r="Q24" s="123">
        <v>0</v>
      </c>
      <c r="R24" s="162">
        <v>0</v>
      </c>
      <c r="S24" s="165">
        <v>0</v>
      </c>
      <c r="T24" s="123">
        <v>678.03152976</v>
      </c>
      <c r="U24" s="162">
        <v>461.64489311999995</v>
      </c>
      <c r="V24" s="165">
        <v>329.34886408000006</v>
      </c>
      <c r="W24" s="123">
        <v>776.08132126</v>
      </c>
      <c r="X24" s="162">
        <v>91.62219672</v>
      </c>
      <c r="Y24" s="165">
        <v>39.54864189</v>
      </c>
      <c r="Z24" s="123">
        <v>1706.7204741199998</v>
      </c>
      <c r="AA24" s="162">
        <v>1294.66467133</v>
      </c>
      <c r="AB24" s="181">
        <v>387.79458565000004</v>
      </c>
      <c r="AC24" s="123">
        <v>191.578312</v>
      </c>
      <c r="AD24" s="162">
        <v>130.72115577</v>
      </c>
      <c r="AE24" s="165">
        <v>60.249667370000004</v>
      </c>
      <c r="AF24" s="123">
        <v>2674.38010738</v>
      </c>
      <c r="AG24" s="162">
        <v>1517.0080238199998</v>
      </c>
      <c r="AH24" s="165">
        <v>487.59289491000004</v>
      </c>
      <c r="AI24" s="123">
        <v>0</v>
      </c>
      <c r="AJ24" s="162">
        <v>0</v>
      </c>
      <c r="AK24" s="144">
        <v>0</v>
      </c>
      <c r="AL24" s="125">
        <v>3352.4116371400005</v>
      </c>
      <c r="AM24" s="170">
        <v>1978.6529169399998</v>
      </c>
      <c r="AN24" s="211">
        <v>816.94175899</v>
      </c>
      <c r="AP24" s="38"/>
      <c r="AQ24" s="38"/>
    </row>
    <row r="25" spans="1:43" ht="25.5" customHeight="1">
      <c r="A25" s="7" t="s">
        <v>15</v>
      </c>
      <c r="B25" s="123">
        <v>128.17856452</v>
      </c>
      <c r="C25" s="162">
        <v>120.83090707</v>
      </c>
      <c r="D25" s="165">
        <v>104.41259218</v>
      </c>
      <c r="E25" s="123">
        <v>530.29836941</v>
      </c>
      <c r="F25" s="162">
        <v>196.33049499</v>
      </c>
      <c r="G25" s="165">
        <v>140.95633040000004</v>
      </c>
      <c r="H25" s="123">
        <v>8.10183744</v>
      </c>
      <c r="I25" s="162">
        <v>6.57881181</v>
      </c>
      <c r="J25" s="165">
        <v>5.51263578</v>
      </c>
      <c r="K25" s="123">
        <v>844.4330121900001</v>
      </c>
      <c r="L25" s="162">
        <v>559.57173849</v>
      </c>
      <c r="M25" s="181">
        <v>416.17264186</v>
      </c>
      <c r="N25" s="123">
        <v>0</v>
      </c>
      <c r="O25" s="162">
        <v>0</v>
      </c>
      <c r="P25" s="165">
        <v>0</v>
      </c>
      <c r="Q25" s="123">
        <v>0</v>
      </c>
      <c r="R25" s="162">
        <v>0</v>
      </c>
      <c r="S25" s="165">
        <v>0</v>
      </c>
      <c r="T25" s="123">
        <v>1511.01178356</v>
      </c>
      <c r="U25" s="162">
        <v>883.31195236</v>
      </c>
      <c r="V25" s="165">
        <v>667.05420022</v>
      </c>
      <c r="W25" s="123">
        <v>0.931608</v>
      </c>
      <c r="X25" s="162">
        <v>0.39487328000000005</v>
      </c>
      <c r="Y25" s="165">
        <v>0.15235722</v>
      </c>
      <c r="Z25" s="123">
        <v>108.306334</v>
      </c>
      <c r="AA25" s="162">
        <v>94.42173161000001</v>
      </c>
      <c r="AB25" s="181">
        <v>47.067733170000004</v>
      </c>
      <c r="AC25" s="123">
        <v>4.217705</v>
      </c>
      <c r="AD25" s="162">
        <v>3.8542921</v>
      </c>
      <c r="AE25" s="165">
        <v>3.8542921</v>
      </c>
      <c r="AF25" s="123">
        <v>113.455647</v>
      </c>
      <c r="AG25" s="162">
        <v>98.67089699</v>
      </c>
      <c r="AH25" s="165">
        <v>51.074382490000005</v>
      </c>
      <c r="AI25" s="123">
        <v>0</v>
      </c>
      <c r="AJ25" s="162">
        <v>0</v>
      </c>
      <c r="AK25" s="144">
        <v>0</v>
      </c>
      <c r="AL25" s="125">
        <v>1624.46743056</v>
      </c>
      <c r="AM25" s="170">
        <v>981.98284935</v>
      </c>
      <c r="AN25" s="211">
        <v>718.12858271</v>
      </c>
      <c r="AP25" s="38"/>
      <c r="AQ25" s="38"/>
    </row>
    <row r="26" spans="1:43" ht="39.75" customHeight="1">
      <c r="A26" s="7" t="s">
        <v>14</v>
      </c>
      <c r="B26" s="123">
        <v>770.610773</v>
      </c>
      <c r="C26" s="162">
        <v>683.74289445</v>
      </c>
      <c r="D26" s="165">
        <v>630.708248</v>
      </c>
      <c r="E26" s="123">
        <v>108.57689431</v>
      </c>
      <c r="F26" s="162">
        <v>93.36378228999999</v>
      </c>
      <c r="G26" s="165">
        <v>74.79698957000001</v>
      </c>
      <c r="H26" s="123">
        <v>48.788612</v>
      </c>
      <c r="I26" s="162">
        <v>44.9461345</v>
      </c>
      <c r="J26" s="165">
        <v>40.79044792999999</v>
      </c>
      <c r="K26" s="123">
        <v>457.68117521</v>
      </c>
      <c r="L26" s="162">
        <v>439.01685206999997</v>
      </c>
      <c r="M26" s="181">
        <v>359.15991012</v>
      </c>
      <c r="N26" s="123">
        <v>0</v>
      </c>
      <c r="O26" s="162">
        <v>0</v>
      </c>
      <c r="P26" s="165">
        <v>0</v>
      </c>
      <c r="Q26" s="123">
        <v>9.986158</v>
      </c>
      <c r="R26" s="162">
        <v>9.02881773</v>
      </c>
      <c r="S26" s="165">
        <v>6.5730446</v>
      </c>
      <c r="T26" s="123">
        <v>1395.64361252</v>
      </c>
      <c r="U26" s="162">
        <v>1270.09848104</v>
      </c>
      <c r="V26" s="165">
        <v>1112.0286402199997</v>
      </c>
      <c r="W26" s="123">
        <v>315.90809255</v>
      </c>
      <c r="X26" s="162">
        <v>293.44563215</v>
      </c>
      <c r="Y26" s="165">
        <v>141.3199281</v>
      </c>
      <c r="Z26" s="123">
        <v>442.0230257</v>
      </c>
      <c r="AA26" s="162">
        <v>413.17069233999996</v>
      </c>
      <c r="AB26" s="181">
        <v>235.88783995</v>
      </c>
      <c r="AC26" s="123">
        <v>7.617917</v>
      </c>
      <c r="AD26" s="162">
        <v>6.87087477</v>
      </c>
      <c r="AE26" s="165">
        <v>5.83794991</v>
      </c>
      <c r="AF26" s="123">
        <v>765.54903525</v>
      </c>
      <c r="AG26" s="162">
        <v>713.48719926</v>
      </c>
      <c r="AH26" s="165">
        <v>383.04571796</v>
      </c>
      <c r="AI26" s="123">
        <v>0</v>
      </c>
      <c r="AJ26" s="162">
        <v>0</v>
      </c>
      <c r="AK26" s="144">
        <v>0</v>
      </c>
      <c r="AL26" s="125">
        <v>2161.19264777</v>
      </c>
      <c r="AM26" s="170">
        <v>1983.5856803</v>
      </c>
      <c r="AN26" s="211">
        <v>1495.0743581799998</v>
      </c>
      <c r="AP26" s="38"/>
      <c r="AQ26" s="38"/>
    </row>
    <row r="27" spans="1:43" ht="25.5" customHeight="1">
      <c r="A27" s="7" t="s">
        <v>13</v>
      </c>
      <c r="B27" s="123">
        <v>42080.242101</v>
      </c>
      <c r="C27" s="162">
        <v>40836.55766944001</v>
      </c>
      <c r="D27" s="165">
        <v>40752.84517079001</v>
      </c>
      <c r="E27" s="123">
        <v>1305.4970948999999</v>
      </c>
      <c r="F27" s="162">
        <v>1044.73697885</v>
      </c>
      <c r="G27" s="165">
        <v>684.70197041</v>
      </c>
      <c r="H27" s="123">
        <v>2531.778777</v>
      </c>
      <c r="I27" s="162">
        <v>2503.9053831500005</v>
      </c>
      <c r="J27" s="165">
        <v>2503.3057846300007</v>
      </c>
      <c r="K27" s="123">
        <v>741.662756</v>
      </c>
      <c r="L27" s="162">
        <v>735.8209147599999</v>
      </c>
      <c r="M27" s="181">
        <v>525.37348004</v>
      </c>
      <c r="N27" s="123">
        <v>0.654006</v>
      </c>
      <c r="O27" s="162">
        <v>0.6540059399999999</v>
      </c>
      <c r="P27" s="165">
        <v>0.34459694</v>
      </c>
      <c r="Q27" s="123">
        <v>60.018203</v>
      </c>
      <c r="R27" s="162">
        <v>48.17760625</v>
      </c>
      <c r="S27" s="165">
        <v>38.94998025</v>
      </c>
      <c r="T27" s="123">
        <v>46719.8529379</v>
      </c>
      <c r="U27" s="162">
        <v>45169.85255839001</v>
      </c>
      <c r="V27" s="165">
        <v>44505.520983060014</v>
      </c>
      <c r="W27" s="123">
        <v>88.045842</v>
      </c>
      <c r="X27" s="162">
        <v>62.365858190000004</v>
      </c>
      <c r="Y27" s="165">
        <v>36.50248091</v>
      </c>
      <c r="Z27" s="123">
        <v>101.193634</v>
      </c>
      <c r="AA27" s="162">
        <v>89.435734</v>
      </c>
      <c r="AB27" s="181">
        <v>88.185734</v>
      </c>
      <c r="AC27" s="123">
        <v>2.463592</v>
      </c>
      <c r="AD27" s="162">
        <v>2.2786102599999998</v>
      </c>
      <c r="AE27" s="165">
        <v>2.2786102599999998</v>
      </c>
      <c r="AF27" s="123">
        <v>191.703068</v>
      </c>
      <c r="AG27" s="162">
        <v>154.08020245</v>
      </c>
      <c r="AH27" s="165">
        <v>126.96682517</v>
      </c>
      <c r="AI27" s="123">
        <v>0</v>
      </c>
      <c r="AJ27" s="162">
        <v>0</v>
      </c>
      <c r="AK27" s="144">
        <v>0</v>
      </c>
      <c r="AL27" s="125">
        <v>46911.5560059</v>
      </c>
      <c r="AM27" s="170">
        <v>45323.93276084001</v>
      </c>
      <c r="AN27" s="211">
        <v>44632.48780823001</v>
      </c>
      <c r="AP27" s="38"/>
      <c r="AQ27" s="38"/>
    </row>
    <row r="28" spans="1:43" ht="25.5" customHeight="1">
      <c r="A28" s="7" t="s">
        <v>12</v>
      </c>
      <c r="B28" s="123">
        <v>371.08406</v>
      </c>
      <c r="C28" s="162">
        <v>383.51925349</v>
      </c>
      <c r="D28" s="165">
        <v>382.98784957</v>
      </c>
      <c r="E28" s="123">
        <v>32.6068921</v>
      </c>
      <c r="F28" s="162">
        <v>25.84280368</v>
      </c>
      <c r="G28" s="165">
        <v>23.580272419999996</v>
      </c>
      <c r="H28" s="123">
        <v>26.334635</v>
      </c>
      <c r="I28" s="162">
        <v>24.86625045</v>
      </c>
      <c r="J28" s="165">
        <v>24.83409994</v>
      </c>
      <c r="K28" s="123">
        <v>9239.777362</v>
      </c>
      <c r="L28" s="162">
        <v>8489.40543317</v>
      </c>
      <c r="M28" s="181">
        <v>5989.28057079</v>
      </c>
      <c r="N28" s="123">
        <v>0</v>
      </c>
      <c r="O28" s="162">
        <v>0</v>
      </c>
      <c r="P28" s="165">
        <v>0</v>
      </c>
      <c r="Q28" s="123">
        <v>0.180528</v>
      </c>
      <c r="R28" s="162">
        <v>0.17296295</v>
      </c>
      <c r="S28" s="165">
        <v>0.17296295</v>
      </c>
      <c r="T28" s="123">
        <v>9669.9834771</v>
      </c>
      <c r="U28" s="162">
        <v>8923.806703740001</v>
      </c>
      <c r="V28" s="165">
        <v>6420.85575567</v>
      </c>
      <c r="W28" s="123">
        <v>0.441437</v>
      </c>
      <c r="X28" s="162">
        <v>0.25436091000000005</v>
      </c>
      <c r="Y28" s="165">
        <v>0.20475951</v>
      </c>
      <c r="Z28" s="123">
        <v>463.822418</v>
      </c>
      <c r="AA28" s="162">
        <v>219.22311159</v>
      </c>
      <c r="AB28" s="181">
        <v>123.6566452</v>
      </c>
      <c r="AC28" s="123">
        <v>0</v>
      </c>
      <c r="AD28" s="162">
        <v>0</v>
      </c>
      <c r="AE28" s="165">
        <v>0</v>
      </c>
      <c r="AF28" s="123">
        <v>464.263855</v>
      </c>
      <c r="AG28" s="162">
        <v>219.4774725</v>
      </c>
      <c r="AH28" s="165">
        <v>123.86140471</v>
      </c>
      <c r="AI28" s="123">
        <v>0</v>
      </c>
      <c r="AJ28" s="162">
        <v>0</v>
      </c>
      <c r="AK28" s="144">
        <v>0</v>
      </c>
      <c r="AL28" s="125">
        <v>10134.2473321</v>
      </c>
      <c r="AM28" s="170">
        <v>9143.284176240002</v>
      </c>
      <c r="AN28" s="211">
        <v>6544.71716038</v>
      </c>
      <c r="AP28" s="38"/>
      <c r="AQ28" s="38"/>
    </row>
    <row r="29" spans="1:43" ht="25.5" customHeight="1">
      <c r="A29" s="7" t="s">
        <v>11</v>
      </c>
      <c r="B29" s="123">
        <v>37.615474</v>
      </c>
      <c r="C29" s="162">
        <v>32.6727425</v>
      </c>
      <c r="D29" s="165">
        <v>30.203401829999997</v>
      </c>
      <c r="E29" s="123">
        <v>59.60858581</v>
      </c>
      <c r="F29" s="162">
        <v>31.67653186</v>
      </c>
      <c r="G29" s="165">
        <v>15.918659539999998</v>
      </c>
      <c r="H29" s="123">
        <v>2.29754</v>
      </c>
      <c r="I29" s="162">
        <v>2.09511562</v>
      </c>
      <c r="J29" s="165">
        <v>1.92194498</v>
      </c>
      <c r="K29" s="123">
        <v>26453.224439</v>
      </c>
      <c r="L29" s="162">
        <v>25830.323269200002</v>
      </c>
      <c r="M29" s="181">
        <v>25031.64777305</v>
      </c>
      <c r="N29" s="123">
        <v>350</v>
      </c>
      <c r="O29" s="162">
        <v>350</v>
      </c>
      <c r="P29" s="165">
        <v>350</v>
      </c>
      <c r="Q29" s="123">
        <v>168.254795</v>
      </c>
      <c r="R29" s="162">
        <v>29.39918159</v>
      </c>
      <c r="S29" s="165">
        <v>5.63454097</v>
      </c>
      <c r="T29" s="123">
        <v>27071.00083381</v>
      </c>
      <c r="U29" s="162">
        <v>26276.16684077</v>
      </c>
      <c r="V29" s="165">
        <v>25435.326320369997</v>
      </c>
      <c r="W29" s="123">
        <v>0.029329</v>
      </c>
      <c r="X29" s="162">
        <v>0.020888649999999998</v>
      </c>
      <c r="Y29" s="165">
        <v>0.00598059</v>
      </c>
      <c r="Z29" s="123">
        <v>98.650627</v>
      </c>
      <c r="AA29" s="162">
        <v>17.287224339999998</v>
      </c>
      <c r="AB29" s="181">
        <v>5.51924915</v>
      </c>
      <c r="AC29" s="123">
        <v>0.52203</v>
      </c>
      <c r="AD29" s="162">
        <v>0.017410810000000002</v>
      </c>
      <c r="AE29" s="165">
        <v>0.017410810000000002</v>
      </c>
      <c r="AF29" s="123">
        <v>99.201986</v>
      </c>
      <c r="AG29" s="162">
        <v>17.325523799999996</v>
      </c>
      <c r="AH29" s="165">
        <v>5.54264055</v>
      </c>
      <c r="AI29" s="123">
        <v>0</v>
      </c>
      <c r="AJ29" s="162">
        <v>0</v>
      </c>
      <c r="AK29" s="144">
        <v>0</v>
      </c>
      <c r="AL29" s="125">
        <v>27170.20281981</v>
      </c>
      <c r="AM29" s="170">
        <v>26293.49236457</v>
      </c>
      <c r="AN29" s="211">
        <v>25440.868960919997</v>
      </c>
      <c r="AP29" s="38"/>
      <c r="AQ29" s="38"/>
    </row>
    <row r="30" spans="1:43" ht="25.5" customHeight="1">
      <c r="A30" s="7" t="s">
        <v>10</v>
      </c>
      <c r="B30" s="123">
        <v>9642.873217</v>
      </c>
      <c r="C30" s="162">
        <v>9614.194023220001</v>
      </c>
      <c r="D30" s="165">
        <v>9613.945335070002</v>
      </c>
      <c r="E30" s="123">
        <v>2.213435</v>
      </c>
      <c r="F30" s="162">
        <v>1.21877721</v>
      </c>
      <c r="G30" s="165">
        <v>0.98795424</v>
      </c>
      <c r="H30" s="123">
        <v>0.311795</v>
      </c>
      <c r="I30" s="162">
        <v>0.29662277000000004</v>
      </c>
      <c r="J30" s="165">
        <v>0.28146801</v>
      </c>
      <c r="K30" s="123">
        <v>65156.03217</v>
      </c>
      <c r="L30" s="162">
        <v>62648.75426406999</v>
      </c>
      <c r="M30" s="181">
        <v>61052.59818293</v>
      </c>
      <c r="N30" s="123">
        <v>0</v>
      </c>
      <c r="O30" s="162">
        <v>0</v>
      </c>
      <c r="P30" s="165">
        <v>0</v>
      </c>
      <c r="Q30" s="123">
        <v>77.802783</v>
      </c>
      <c r="R30" s="162">
        <v>77.80277972</v>
      </c>
      <c r="S30" s="165">
        <v>77.77663376999999</v>
      </c>
      <c r="T30" s="123">
        <v>74879.2334</v>
      </c>
      <c r="U30" s="162">
        <v>72342.26646699</v>
      </c>
      <c r="V30" s="165">
        <v>70745.58957402</v>
      </c>
      <c r="W30" s="123">
        <v>0.018474</v>
      </c>
      <c r="X30" s="162">
        <v>0.01787593</v>
      </c>
      <c r="Y30" s="165">
        <v>0.01528825</v>
      </c>
      <c r="Z30" s="123">
        <v>0.877977</v>
      </c>
      <c r="AA30" s="162">
        <v>0.877977</v>
      </c>
      <c r="AB30" s="181">
        <v>0.877977</v>
      </c>
      <c r="AC30" s="123">
        <v>0</v>
      </c>
      <c r="AD30" s="162">
        <v>0</v>
      </c>
      <c r="AE30" s="165">
        <v>0</v>
      </c>
      <c r="AF30" s="123">
        <v>0.896451</v>
      </c>
      <c r="AG30" s="162">
        <v>0.8958529300000001</v>
      </c>
      <c r="AH30" s="165">
        <v>0.89326525</v>
      </c>
      <c r="AI30" s="123">
        <v>0</v>
      </c>
      <c r="AJ30" s="162">
        <v>0</v>
      </c>
      <c r="AK30" s="144">
        <v>0</v>
      </c>
      <c r="AL30" s="125">
        <v>74880.129851</v>
      </c>
      <c r="AM30" s="170">
        <v>72343.16231991998</v>
      </c>
      <c r="AN30" s="211">
        <v>70746.48283927</v>
      </c>
      <c r="AP30" s="38"/>
      <c r="AQ30" s="38"/>
    </row>
    <row r="31" spans="1:43" ht="25.5" customHeight="1">
      <c r="A31" s="7" t="s">
        <v>9</v>
      </c>
      <c r="B31" s="123">
        <v>19.327894</v>
      </c>
      <c r="C31" s="162">
        <v>16.14506905</v>
      </c>
      <c r="D31" s="165">
        <v>15.25213228</v>
      </c>
      <c r="E31" s="123">
        <v>30.87387</v>
      </c>
      <c r="F31" s="162">
        <v>19.86324184</v>
      </c>
      <c r="G31" s="165">
        <v>13.650131609999999</v>
      </c>
      <c r="H31" s="123">
        <v>1.170384</v>
      </c>
      <c r="I31" s="162">
        <v>1.04819183</v>
      </c>
      <c r="J31" s="165">
        <v>0.99008178</v>
      </c>
      <c r="K31" s="123">
        <v>1411.146679</v>
      </c>
      <c r="L31" s="162">
        <v>1296.0235560899998</v>
      </c>
      <c r="M31" s="181">
        <v>973.4742276500001</v>
      </c>
      <c r="N31" s="123">
        <v>0</v>
      </c>
      <c r="O31" s="162">
        <v>0</v>
      </c>
      <c r="P31" s="165">
        <v>0</v>
      </c>
      <c r="Q31" s="123">
        <v>0.25115</v>
      </c>
      <c r="R31" s="162">
        <v>0.24701130999999998</v>
      </c>
      <c r="S31" s="165">
        <v>0.20507673</v>
      </c>
      <c r="T31" s="123">
        <v>1462.769977</v>
      </c>
      <c r="U31" s="162">
        <v>1333.32707012</v>
      </c>
      <c r="V31" s="165">
        <v>1003.57165005</v>
      </c>
      <c r="W31" s="123">
        <v>16.804982</v>
      </c>
      <c r="X31" s="162">
        <v>15.03359401</v>
      </c>
      <c r="Y31" s="165">
        <v>7.39940817</v>
      </c>
      <c r="Z31" s="123">
        <v>3556.718981</v>
      </c>
      <c r="AA31" s="162">
        <v>1897.5879052699997</v>
      </c>
      <c r="AB31" s="181">
        <v>374.79714076</v>
      </c>
      <c r="AC31" s="123">
        <v>0</v>
      </c>
      <c r="AD31" s="162">
        <v>0</v>
      </c>
      <c r="AE31" s="165">
        <v>0</v>
      </c>
      <c r="AF31" s="123">
        <v>3573.523963</v>
      </c>
      <c r="AG31" s="162">
        <v>1912.6214992799996</v>
      </c>
      <c r="AH31" s="165">
        <v>382.19654893</v>
      </c>
      <c r="AI31" s="123">
        <v>0</v>
      </c>
      <c r="AJ31" s="162">
        <v>0</v>
      </c>
      <c r="AK31" s="144">
        <v>0</v>
      </c>
      <c r="AL31" s="125">
        <v>5036.29394</v>
      </c>
      <c r="AM31" s="170">
        <v>3245.9485693999995</v>
      </c>
      <c r="AN31" s="211">
        <v>1385.76819898</v>
      </c>
      <c r="AP31" s="38"/>
      <c r="AQ31" s="38"/>
    </row>
    <row r="32" spans="1:43" ht="37.5">
      <c r="A32" s="7" t="s">
        <v>8</v>
      </c>
      <c r="B32" s="123">
        <v>84.416816</v>
      </c>
      <c r="C32" s="162">
        <v>55.01870213</v>
      </c>
      <c r="D32" s="165">
        <v>53.362622200000004</v>
      </c>
      <c r="E32" s="123">
        <v>28.070154</v>
      </c>
      <c r="F32" s="162">
        <v>17.43542664</v>
      </c>
      <c r="G32" s="165">
        <v>11.616308219999999</v>
      </c>
      <c r="H32" s="123">
        <v>5.872434</v>
      </c>
      <c r="I32" s="162">
        <v>3.5140000200000006</v>
      </c>
      <c r="J32" s="165">
        <v>3.4009696999999997</v>
      </c>
      <c r="K32" s="123">
        <v>1490.487956</v>
      </c>
      <c r="L32" s="162">
        <v>1406.5045746399999</v>
      </c>
      <c r="M32" s="181">
        <v>1361.6604769100002</v>
      </c>
      <c r="N32" s="123">
        <v>0.00066</v>
      </c>
      <c r="O32" s="162">
        <v>0.000498</v>
      </c>
      <c r="P32" s="165">
        <v>0.000498</v>
      </c>
      <c r="Q32" s="123">
        <v>0.065653</v>
      </c>
      <c r="R32" s="162">
        <v>0.055199580000000005</v>
      </c>
      <c r="S32" s="165">
        <v>0.03456387</v>
      </c>
      <c r="T32" s="123">
        <v>1608.913673</v>
      </c>
      <c r="U32" s="162">
        <v>1482.5284010099997</v>
      </c>
      <c r="V32" s="165">
        <v>1430.0754389</v>
      </c>
      <c r="W32" s="123">
        <v>106.298434</v>
      </c>
      <c r="X32" s="162">
        <v>38.756086620000005</v>
      </c>
      <c r="Y32" s="165">
        <v>17.27566439</v>
      </c>
      <c r="Z32" s="123">
        <v>0</v>
      </c>
      <c r="AA32" s="162">
        <v>0</v>
      </c>
      <c r="AB32" s="181">
        <v>0</v>
      </c>
      <c r="AC32" s="123">
        <v>0</v>
      </c>
      <c r="AD32" s="162">
        <v>0</v>
      </c>
      <c r="AE32" s="165">
        <v>0</v>
      </c>
      <c r="AF32" s="123">
        <v>106.298434</v>
      </c>
      <c r="AG32" s="162">
        <v>38.756086620000005</v>
      </c>
      <c r="AH32" s="165">
        <v>17.27566439</v>
      </c>
      <c r="AI32" s="123">
        <v>0</v>
      </c>
      <c r="AJ32" s="162">
        <v>0</v>
      </c>
      <c r="AK32" s="144">
        <v>0</v>
      </c>
      <c r="AL32" s="125">
        <v>1715.212107</v>
      </c>
      <c r="AM32" s="170">
        <v>1521.2844876299996</v>
      </c>
      <c r="AN32" s="211">
        <v>1447.3511032900003</v>
      </c>
      <c r="AP32" s="38"/>
      <c r="AQ32" s="38"/>
    </row>
    <row r="33" spans="1:43" ht="25.5" customHeight="1">
      <c r="A33" s="7" t="s">
        <v>7</v>
      </c>
      <c r="B33" s="123">
        <v>22.491416</v>
      </c>
      <c r="C33" s="162">
        <v>24.0088622</v>
      </c>
      <c r="D33" s="165">
        <v>22.817873999999996</v>
      </c>
      <c r="E33" s="123">
        <v>19.342772</v>
      </c>
      <c r="F33" s="162">
        <v>13.41756702</v>
      </c>
      <c r="G33" s="165">
        <v>9.64822195</v>
      </c>
      <c r="H33" s="123">
        <v>1.705132</v>
      </c>
      <c r="I33" s="162">
        <v>1.5937637900000001</v>
      </c>
      <c r="J33" s="165">
        <v>1.44668969</v>
      </c>
      <c r="K33" s="123">
        <v>0</v>
      </c>
      <c r="L33" s="162">
        <v>0</v>
      </c>
      <c r="M33" s="181">
        <v>0</v>
      </c>
      <c r="N33" s="123">
        <v>18.078267</v>
      </c>
      <c r="O33" s="162">
        <v>9.87339593</v>
      </c>
      <c r="P33" s="165">
        <v>9.87339593</v>
      </c>
      <c r="Q33" s="123">
        <v>0</v>
      </c>
      <c r="R33" s="162">
        <v>0</v>
      </c>
      <c r="S33" s="165">
        <v>0</v>
      </c>
      <c r="T33" s="123">
        <v>61.617587</v>
      </c>
      <c r="U33" s="162">
        <v>48.89358894</v>
      </c>
      <c r="V33" s="165">
        <v>43.78618156999999</v>
      </c>
      <c r="W33" s="123">
        <v>49.61342831</v>
      </c>
      <c r="X33" s="162">
        <v>44.45140952</v>
      </c>
      <c r="Y33" s="165">
        <v>3.54537646</v>
      </c>
      <c r="Z33" s="123">
        <v>2680.01332069</v>
      </c>
      <c r="AA33" s="162">
        <v>2530.74617277</v>
      </c>
      <c r="AB33" s="181">
        <v>577.14148708</v>
      </c>
      <c r="AC33" s="123">
        <v>341.067301</v>
      </c>
      <c r="AD33" s="162">
        <v>325.61829422000005</v>
      </c>
      <c r="AE33" s="165">
        <v>77.21621621999999</v>
      </c>
      <c r="AF33" s="123">
        <v>3070.69405</v>
      </c>
      <c r="AG33" s="162">
        <v>2900.81587651</v>
      </c>
      <c r="AH33" s="165">
        <v>657.9030797600001</v>
      </c>
      <c r="AI33" s="123">
        <v>36</v>
      </c>
      <c r="AJ33" s="162">
        <v>3.77516744</v>
      </c>
      <c r="AK33" s="144">
        <v>3.77516744</v>
      </c>
      <c r="AL33" s="125">
        <v>3168.311637</v>
      </c>
      <c r="AM33" s="170">
        <v>2953.4846328900003</v>
      </c>
      <c r="AN33" s="211">
        <v>705.4644287700003</v>
      </c>
      <c r="AP33" s="38"/>
      <c r="AQ33" s="38"/>
    </row>
    <row r="34" spans="1:43" ht="25.5" customHeight="1">
      <c r="A34" s="7" t="s">
        <v>6</v>
      </c>
      <c r="B34" s="123">
        <v>2657.9924959599994</v>
      </c>
      <c r="C34" s="162">
        <v>2412.59004849</v>
      </c>
      <c r="D34" s="165">
        <v>2291.4975713400004</v>
      </c>
      <c r="E34" s="123">
        <v>1923.80532383</v>
      </c>
      <c r="F34" s="162">
        <v>967.55010131</v>
      </c>
      <c r="G34" s="165">
        <v>593.09952413</v>
      </c>
      <c r="H34" s="123">
        <v>184.88934546000002</v>
      </c>
      <c r="I34" s="162">
        <v>148.00091008</v>
      </c>
      <c r="J34" s="165">
        <v>141.32929596</v>
      </c>
      <c r="K34" s="123">
        <v>6641.641503</v>
      </c>
      <c r="L34" s="162">
        <v>6077.75198992</v>
      </c>
      <c r="M34" s="181">
        <v>5660.42461033</v>
      </c>
      <c r="N34" s="123">
        <v>971.98746719</v>
      </c>
      <c r="O34" s="162">
        <v>935.4922091899999</v>
      </c>
      <c r="P34" s="165">
        <v>933.25327403</v>
      </c>
      <c r="Q34" s="123">
        <v>55055.69069838</v>
      </c>
      <c r="R34" s="162">
        <v>53474.40517546001</v>
      </c>
      <c r="S34" s="165">
        <v>52799.81110678</v>
      </c>
      <c r="T34" s="123">
        <v>67436.00683381999</v>
      </c>
      <c r="U34" s="162">
        <v>64015.790434450006</v>
      </c>
      <c r="V34" s="165">
        <v>62419.41538257</v>
      </c>
      <c r="W34" s="123">
        <v>231.82176205000002</v>
      </c>
      <c r="X34" s="162">
        <v>166.37370373999997</v>
      </c>
      <c r="Y34" s="165">
        <v>51.08147789</v>
      </c>
      <c r="Z34" s="123">
        <v>116.736404</v>
      </c>
      <c r="AA34" s="162">
        <v>114.33304620999999</v>
      </c>
      <c r="AB34" s="181">
        <v>98.13304620999999</v>
      </c>
      <c r="AC34" s="123">
        <v>5208.297298</v>
      </c>
      <c r="AD34" s="162">
        <v>4598.94061515</v>
      </c>
      <c r="AE34" s="165">
        <v>3508.33812552</v>
      </c>
      <c r="AF34" s="123">
        <v>5556.855464050001</v>
      </c>
      <c r="AG34" s="162">
        <v>4879.6473651</v>
      </c>
      <c r="AH34" s="165">
        <v>3657.55264962</v>
      </c>
      <c r="AI34" s="123">
        <v>0</v>
      </c>
      <c r="AJ34" s="162">
        <v>0</v>
      </c>
      <c r="AK34" s="144">
        <v>0</v>
      </c>
      <c r="AL34" s="125">
        <v>72992.86229787</v>
      </c>
      <c r="AM34" s="170">
        <v>68895.43779955</v>
      </c>
      <c r="AN34" s="211">
        <v>66076.96803219001</v>
      </c>
      <c r="AP34" s="38"/>
      <c r="AQ34" s="38"/>
    </row>
    <row r="35" spans="1:43" ht="25.5" customHeight="1">
      <c r="A35" s="7" t="s">
        <v>5</v>
      </c>
      <c r="B35" s="123">
        <v>0</v>
      </c>
      <c r="C35" s="162">
        <v>0</v>
      </c>
      <c r="D35" s="165">
        <v>0</v>
      </c>
      <c r="E35" s="123">
        <v>0</v>
      </c>
      <c r="F35" s="162">
        <v>0</v>
      </c>
      <c r="G35" s="165">
        <v>0</v>
      </c>
      <c r="H35" s="123">
        <v>0</v>
      </c>
      <c r="I35" s="162">
        <v>0</v>
      </c>
      <c r="J35" s="165">
        <v>0</v>
      </c>
      <c r="K35" s="123">
        <v>576.238118</v>
      </c>
      <c r="L35" s="162">
        <v>551.464272</v>
      </c>
      <c r="M35" s="181">
        <v>543.000003</v>
      </c>
      <c r="N35" s="123">
        <v>0</v>
      </c>
      <c r="O35" s="162">
        <v>0</v>
      </c>
      <c r="P35" s="165">
        <v>0</v>
      </c>
      <c r="Q35" s="123">
        <v>0</v>
      </c>
      <c r="R35" s="162">
        <v>0</v>
      </c>
      <c r="S35" s="165">
        <v>0</v>
      </c>
      <c r="T35" s="123">
        <v>576.238118</v>
      </c>
      <c r="U35" s="162">
        <v>551.464272</v>
      </c>
      <c r="V35" s="165">
        <v>543.000003</v>
      </c>
      <c r="W35" s="123">
        <v>0</v>
      </c>
      <c r="X35" s="162">
        <v>0</v>
      </c>
      <c r="Y35" s="165">
        <v>0</v>
      </c>
      <c r="Z35" s="123">
        <v>144.809501</v>
      </c>
      <c r="AA35" s="162">
        <v>140.15438838</v>
      </c>
      <c r="AB35" s="181">
        <v>137.75038838</v>
      </c>
      <c r="AC35" s="123">
        <v>212.20672</v>
      </c>
      <c r="AD35" s="162">
        <v>195.70672</v>
      </c>
      <c r="AE35" s="165">
        <v>0</v>
      </c>
      <c r="AF35" s="123">
        <v>357.016221</v>
      </c>
      <c r="AG35" s="162">
        <v>335.86110838</v>
      </c>
      <c r="AH35" s="165">
        <v>137.75038838</v>
      </c>
      <c r="AI35" s="123">
        <v>0</v>
      </c>
      <c r="AJ35" s="162">
        <v>0</v>
      </c>
      <c r="AK35" s="144">
        <v>0</v>
      </c>
      <c r="AL35" s="125">
        <v>933.254339</v>
      </c>
      <c r="AM35" s="170">
        <v>887.32538038</v>
      </c>
      <c r="AN35" s="211">
        <v>680.75039138</v>
      </c>
      <c r="AP35" s="38"/>
      <c r="AQ35" s="38"/>
    </row>
    <row r="36" spans="1:43" ht="25.5" customHeight="1">
      <c r="A36" s="7" t="s">
        <v>4</v>
      </c>
      <c r="B36" s="123">
        <v>0</v>
      </c>
      <c r="C36" s="162">
        <v>0</v>
      </c>
      <c r="D36" s="165">
        <v>0</v>
      </c>
      <c r="E36" s="123">
        <v>0</v>
      </c>
      <c r="F36" s="162">
        <v>0</v>
      </c>
      <c r="G36" s="165">
        <v>0</v>
      </c>
      <c r="H36" s="123">
        <v>0</v>
      </c>
      <c r="I36" s="162">
        <v>0</v>
      </c>
      <c r="J36" s="165">
        <v>0</v>
      </c>
      <c r="K36" s="123">
        <v>76.633317</v>
      </c>
      <c r="L36" s="162">
        <v>74.694576</v>
      </c>
      <c r="M36" s="181">
        <v>74.539925</v>
      </c>
      <c r="N36" s="123">
        <v>0</v>
      </c>
      <c r="O36" s="162">
        <v>0</v>
      </c>
      <c r="P36" s="165">
        <v>0</v>
      </c>
      <c r="Q36" s="123">
        <v>0</v>
      </c>
      <c r="R36" s="162">
        <v>0</v>
      </c>
      <c r="S36" s="165">
        <v>0</v>
      </c>
      <c r="T36" s="123">
        <v>76.633317</v>
      </c>
      <c r="U36" s="162">
        <v>74.694576</v>
      </c>
      <c r="V36" s="165">
        <v>74.539925</v>
      </c>
      <c r="W36" s="123">
        <v>0</v>
      </c>
      <c r="X36" s="162">
        <v>0</v>
      </c>
      <c r="Y36" s="165">
        <v>0</v>
      </c>
      <c r="Z36" s="123">
        <v>0</v>
      </c>
      <c r="AA36" s="162">
        <v>0</v>
      </c>
      <c r="AB36" s="181">
        <v>0</v>
      </c>
      <c r="AC36" s="123">
        <v>0</v>
      </c>
      <c r="AD36" s="162">
        <v>0</v>
      </c>
      <c r="AE36" s="165">
        <v>0</v>
      </c>
      <c r="AF36" s="123">
        <v>0</v>
      </c>
      <c r="AG36" s="162">
        <v>0</v>
      </c>
      <c r="AH36" s="165">
        <v>0</v>
      </c>
      <c r="AI36" s="123">
        <v>0</v>
      </c>
      <c r="AJ36" s="162">
        <v>0</v>
      </c>
      <c r="AK36" s="144">
        <v>0</v>
      </c>
      <c r="AL36" s="125">
        <v>76.633317</v>
      </c>
      <c r="AM36" s="170">
        <v>74.694576</v>
      </c>
      <c r="AN36" s="211">
        <v>74.539925</v>
      </c>
      <c r="AP36" s="38"/>
      <c r="AQ36" s="38"/>
    </row>
    <row r="37" spans="1:43" ht="41.25" customHeight="1">
      <c r="A37" s="7" t="s">
        <v>3</v>
      </c>
      <c r="B37" s="123">
        <v>1433.3148138999998</v>
      </c>
      <c r="C37" s="162">
        <v>1278.88975176</v>
      </c>
      <c r="D37" s="165">
        <v>1183.12184955</v>
      </c>
      <c r="E37" s="123">
        <v>1536.8922057499997</v>
      </c>
      <c r="F37" s="162">
        <v>1240.3341765</v>
      </c>
      <c r="G37" s="165">
        <v>975.3898585199998</v>
      </c>
      <c r="H37" s="123">
        <v>92.65374614</v>
      </c>
      <c r="I37" s="162">
        <v>77.84138300000002</v>
      </c>
      <c r="J37" s="165">
        <v>72.3008064</v>
      </c>
      <c r="K37" s="123">
        <v>224.036742</v>
      </c>
      <c r="L37" s="162">
        <v>187.27857053</v>
      </c>
      <c r="M37" s="181">
        <v>115.572225</v>
      </c>
      <c r="N37" s="123">
        <v>3.45861048</v>
      </c>
      <c r="O37" s="162">
        <v>2.9967030199999996</v>
      </c>
      <c r="P37" s="165">
        <v>2.5744599100000003</v>
      </c>
      <c r="Q37" s="123">
        <v>131.84773029</v>
      </c>
      <c r="R37" s="162">
        <v>123.84849125</v>
      </c>
      <c r="S37" s="165">
        <v>106.83521539</v>
      </c>
      <c r="T37" s="123">
        <v>3422.2038485599996</v>
      </c>
      <c r="U37" s="162">
        <v>2911.1890760600004</v>
      </c>
      <c r="V37" s="165">
        <v>2455.7944147699995</v>
      </c>
      <c r="W37" s="123">
        <v>245.35234563999998</v>
      </c>
      <c r="X37" s="162">
        <v>183.63876555000004</v>
      </c>
      <c r="Y37" s="165">
        <v>72.26037167999999</v>
      </c>
      <c r="Z37" s="123">
        <v>0</v>
      </c>
      <c r="AA37" s="162">
        <v>0</v>
      </c>
      <c r="AB37" s="181">
        <v>0</v>
      </c>
      <c r="AC37" s="123">
        <v>123.029009</v>
      </c>
      <c r="AD37" s="162">
        <v>122.817</v>
      </c>
      <c r="AE37" s="165">
        <v>32.817</v>
      </c>
      <c r="AF37" s="123">
        <v>368.38135464</v>
      </c>
      <c r="AG37" s="162">
        <v>306.4557655500001</v>
      </c>
      <c r="AH37" s="165">
        <v>105.07737168</v>
      </c>
      <c r="AI37" s="123">
        <v>0</v>
      </c>
      <c r="AJ37" s="162">
        <v>0</v>
      </c>
      <c r="AK37" s="144">
        <v>0</v>
      </c>
      <c r="AL37" s="125">
        <v>3790.5852031999993</v>
      </c>
      <c r="AM37" s="170">
        <v>3217.6448416100006</v>
      </c>
      <c r="AN37" s="211">
        <v>2560.8717864499995</v>
      </c>
      <c r="AP37" s="38"/>
      <c r="AQ37" s="38"/>
    </row>
    <row r="38" spans="1:43" ht="25.5" customHeight="1">
      <c r="A38" s="7" t="s">
        <v>2</v>
      </c>
      <c r="B38" s="123">
        <v>3637.069195</v>
      </c>
      <c r="C38" s="162">
        <v>30</v>
      </c>
      <c r="D38" s="165">
        <v>0</v>
      </c>
      <c r="E38" s="123">
        <v>168.10867595</v>
      </c>
      <c r="F38" s="162">
        <v>80.44558540999999</v>
      </c>
      <c r="G38" s="165">
        <v>62.40645973</v>
      </c>
      <c r="H38" s="123">
        <v>0</v>
      </c>
      <c r="I38" s="162">
        <v>0</v>
      </c>
      <c r="J38" s="165">
        <v>0</v>
      </c>
      <c r="K38" s="123">
        <v>3.587309</v>
      </c>
      <c r="L38" s="162">
        <v>2.132736</v>
      </c>
      <c r="M38" s="181">
        <v>2.132736</v>
      </c>
      <c r="N38" s="123">
        <v>12.301103</v>
      </c>
      <c r="O38" s="162">
        <v>8.56579967</v>
      </c>
      <c r="P38" s="165">
        <v>6.48693683</v>
      </c>
      <c r="Q38" s="123">
        <v>6153.6976594</v>
      </c>
      <c r="R38" s="162">
        <v>10.47892521</v>
      </c>
      <c r="S38" s="165">
        <v>7.5770197900000005</v>
      </c>
      <c r="T38" s="123">
        <v>9974.763942349999</v>
      </c>
      <c r="U38" s="162">
        <v>131.62304629</v>
      </c>
      <c r="V38" s="165">
        <v>78.60315235</v>
      </c>
      <c r="W38" s="123">
        <v>0</v>
      </c>
      <c r="X38" s="162">
        <v>0</v>
      </c>
      <c r="Y38" s="165">
        <v>0</v>
      </c>
      <c r="Z38" s="123">
        <v>105.90998</v>
      </c>
      <c r="AA38" s="162">
        <v>0</v>
      </c>
      <c r="AB38" s="181">
        <v>0</v>
      </c>
      <c r="AC38" s="123">
        <v>1728.778966</v>
      </c>
      <c r="AD38" s="162">
        <v>25.96272377</v>
      </c>
      <c r="AE38" s="165">
        <v>25.96272377</v>
      </c>
      <c r="AF38" s="123">
        <v>1834.688946</v>
      </c>
      <c r="AG38" s="162">
        <v>25.96272377</v>
      </c>
      <c r="AH38" s="165">
        <v>25.96272377</v>
      </c>
      <c r="AI38" s="123">
        <v>0</v>
      </c>
      <c r="AJ38" s="162">
        <v>0</v>
      </c>
      <c r="AK38" s="144">
        <v>0</v>
      </c>
      <c r="AL38" s="125">
        <v>11809.452888349999</v>
      </c>
      <c r="AM38" s="170">
        <v>157.58577006000002</v>
      </c>
      <c r="AN38" s="211">
        <v>104.56587612</v>
      </c>
      <c r="AP38" s="38"/>
      <c r="AQ38" s="38"/>
    </row>
    <row r="39" spans="1:43" ht="25.5" customHeight="1" thickBot="1">
      <c r="A39" s="8" t="s">
        <v>1</v>
      </c>
      <c r="B39" s="152">
        <v>0</v>
      </c>
      <c r="C39" s="163">
        <v>0</v>
      </c>
      <c r="D39" s="166">
        <v>0</v>
      </c>
      <c r="E39" s="152">
        <v>1268.076796</v>
      </c>
      <c r="F39" s="163">
        <v>1219.5658237100001</v>
      </c>
      <c r="G39" s="166">
        <v>824.44681506</v>
      </c>
      <c r="H39" s="152">
        <v>0</v>
      </c>
      <c r="I39" s="163">
        <v>0</v>
      </c>
      <c r="J39" s="166">
        <v>0</v>
      </c>
      <c r="K39" s="152">
        <v>3.51</v>
      </c>
      <c r="L39" s="163">
        <v>3.5019212200000003</v>
      </c>
      <c r="M39" s="217">
        <v>3.5019212200000003</v>
      </c>
      <c r="N39" s="152">
        <v>77721.30804347</v>
      </c>
      <c r="O39" s="163">
        <v>71863.58212989</v>
      </c>
      <c r="P39" s="166">
        <v>71674.30573794</v>
      </c>
      <c r="Q39" s="152">
        <v>0</v>
      </c>
      <c r="R39" s="163">
        <v>0</v>
      </c>
      <c r="S39" s="166">
        <v>0</v>
      </c>
      <c r="T39" s="152">
        <v>78992.89483947</v>
      </c>
      <c r="U39" s="163">
        <v>73086.64987482</v>
      </c>
      <c r="V39" s="166">
        <v>72502.25447422</v>
      </c>
      <c r="W39" s="152">
        <v>0</v>
      </c>
      <c r="X39" s="163">
        <v>0</v>
      </c>
      <c r="Y39" s="166">
        <v>0</v>
      </c>
      <c r="Z39" s="152">
        <v>0</v>
      </c>
      <c r="AA39" s="163">
        <v>0</v>
      </c>
      <c r="AB39" s="217">
        <v>0</v>
      </c>
      <c r="AC39" s="152">
        <v>0</v>
      </c>
      <c r="AD39" s="163">
        <v>0</v>
      </c>
      <c r="AE39" s="166">
        <v>0</v>
      </c>
      <c r="AF39" s="152">
        <v>0</v>
      </c>
      <c r="AG39" s="163">
        <v>0</v>
      </c>
      <c r="AH39" s="166">
        <v>0</v>
      </c>
      <c r="AI39" s="152">
        <v>216556.420753</v>
      </c>
      <c r="AJ39" s="163">
        <v>176099.43248644995</v>
      </c>
      <c r="AK39" s="153">
        <v>175468.82403545993</v>
      </c>
      <c r="AL39" s="171">
        <v>295549.31559247</v>
      </c>
      <c r="AM39" s="172">
        <v>249186.08236126995</v>
      </c>
      <c r="AN39" s="218">
        <v>247971.07850967994</v>
      </c>
      <c r="AP39" s="38"/>
      <c r="AQ39" s="38"/>
    </row>
    <row r="40" spans="1:43" ht="30.75" customHeight="1" thickBot="1">
      <c r="A40" s="9" t="s">
        <v>0</v>
      </c>
      <c r="B40" s="156">
        <v>94977.53276232001</v>
      </c>
      <c r="C40" s="212">
        <v>88074.23516714002</v>
      </c>
      <c r="D40" s="167">
        <v>86412.83011733001</v>
      </c>
      <c r="E40" s="156">
        <v>17488.384507289997</v>
      </c>
      <c r="F40" s="212">
        <v>13467.62975982</v>
      </c>
      <c r="G40" s="167">
        <v>10573.894441969998</v>
      </c>
      <c r="H40" s="156">
        <v>5056.658636040001</v>
      </c>
      <c r="I40" s="212">
        <v>4802.885873780001</v>
      </c>
      <c r="J40" s="167">
        <v>4726.5534749399985</v>
      </c>
      <c r="K40" s="156">
        <v>251963.25422464003</v>
      </c>
      <c r="L40" s="212">
        <v>235691.06974785004</v>
      </c>
      <c r="M40" s="184">
        <v>216386.48381933</v>
      </c>
      <c r="N40" s="156">
        <v>79086.83117714</v>
      </c>
      <c r="O40" s="212">
        <v>73179.16586958</v>
      </c>
      <c r="P40" s="167">
        <v>72982.65881972</v>
      </c>
      <c r="Q40" s="156">
        <v>62582.276017649994</v>
      </c>
      <c r="R40" s="212">
        <v>54362.46793954001</v>
      </c>
      <c r="S40" s="167">
        <v>53598.955489379994</v>
      </c>
      <c r="T40" s="156">
        <v>511154.9373250801</v>
      </c>
      <c r="U40" s="212">
        <v>469577.4543577101</v>
      </c>
      <c r="V40" s="167">
        <v>444681.37616267</v>
      </c>
      <c r="W40" s="156">
        <v>9065.298288869999</v>
      </c>
      <c r="X40" s="212">
        <v>5781.010748109999</v>
      </c>
      <c r="Y40" s="167">
        <v>2951.2371698099996</v>
      </c>
      <c r="Z40" s="156">
        <v>48677.46639797</v>
      </c>
      <c r="AA40" s="212">
        <v>35995.018609030005</v>
      </c>
      <c r="AB40" s="184">
        <v>22709.03113633</v>
      </c>
      <c r="AC40" s="156">
        <v>15450.212952189999</v>
      </c>
      <c r="AD40" s="212">
        <v>11893.757737660004</v>
      </c>
      <c r="AE40" s="167">
        <v>6203.751188109999</v>
      </c>
      <c r="AF40" s="156">
        <v>73192.97763903</v>
      </c>
      <c r="AG40" s="212">
        <v>53669.78709480001</v>
      </c>
      <c r="AH40" s="167">
        <v>31864.01949425</v>
      </c>
      <c r="AI40" s="156">
        <v>216592.420753</v>
      </c>
      <c r="AJ40" s="212">
        <v>176103.20765388996</v>
      </c>
      <c r="AK40" s="157">
        <v>175472.59920289993</v>
      </c>
      <c r="AL40" s="126">
        <v>800940.3357171101</v>
      </c>
      <c r="AM40" s="213">
        <v>699350.4491064</v>
      </c>
      <c r="AN40" s="214">
        <v>652017.99485982</v>
      </c>
      <c r="AP40" s="38"/>
      <c r="AQ40" s="38"/>
    </row>
    <row r="41" spans="1:30" ht="60.75" customHeight="1">
      <c r="A41" s="774"/>
      <c r="B41" s="774"/>
      <c r="C41" s="137"/>
      <c r="W41" s="775"/>
      <c r="X41" s="775"/>
      <c r="Y41" s="775"/>
      <c r="Z41" s="775"/>
      <c r="AA41" s="775"/>
      <c r="AB41" s="775"/>
      <c r="AC41" s="775"/>
      <c r="AD41" s="136"/>
    </row>
    <row r="42" spans="1:39" ht="42.75" customHeight="1">
      <c r="A42" s="774"/>
      <c r="B42" s="774"/>
      <c r="C42" s="137"/>
      <c r="D42" s="39"/>
      <c r="E42" s="39"/>
      <c r="F42" s="39"/>
      <c r="G42" s="39"/>
      <c r="H42" s="39"/>
      <c r="I42" s="39"/>
      <c r="J42" s="39"/>
      <c r="K42" s="39"/>
      <c r="L42" s="39"/>
      <c r="M42" s="39"/>
      <c r="N42" s="39"/>
      <c r="O42" s="39"/>
      <c r="P42" s="39"/>
      <c r="Q42" s="39"/>
      <c r="R42" s="39"/>
      <c r="S42" s="39"/>
      <c r="T42" s="39"/>
      <c r="U42" s="39"/>
      <c r="V42" s="39"/>
      <c r="W42" s="775"/>
      <c r="X42" s="775"/>
      <c r="Y42" s="775"/>
      <c r="Z42" s="775"/>
      <c r="AA42" s="775"/>
      <c r="AB42" s="775"/>
      <c r="AC42" s="775"/>
      <c r="AD42" s="136"/>
      <c r="AE42" s="39"/>
      <c r="AF42" s="39"/>
      <c r="AG42" s="39"/>
      <c r="AH42" s="175"/>
      <c r="AI42" s="39"/>
      <c r="AJ42" s="39"/>
      <c r="AK42" s="39"/>
      <c r="AL42" s="174"/>
      <c r="AM42" s="174"/>
    </row>
  </sheetData>
  <sheetProtection/>
  <mergeCells count="24">
    <mergeCell ref="A41:B41"/>
    <mergeCell ref="W41:AC41"/>
    <mergeCell ref="AF4:AH4"/>
    <mergeCell ref="A42:B42"/>
    <mergeCell ref="W42:AC42"/>
    <mergeCell ref="Q4:S4"/>
    <mergeCell ref="T4:V4"/>
    <mergeCell ref="W4:Y4"/>
    <mergeCell ref="Z4:AB4"/>
    <mergeCell ref="AC4:AE4"/>
    <mergeCell ref="A4:A5"/>
    <mergeCell ref="B4:D4"/>
    <mergeCell ref="E4:G4"/>
    <mergeCell ref="H4:J4"/>
    <mergeCell ref="K4:M4"/>
    <mergeCell ref="N4:P4"/>
    <mergeCell ref="B1:M1"/>
    <mergeCell ref="B2:M2"/>
    <mergeCell ref="AI4:AK4"/>
    <mergeCell ref="AL4:AN4"/>
    <mergeCell ref="AC1:AN1"/>
    <mergeCell ref="AC2:AN2"/>
    <mergeCell ref="N2:Y2"/>
    <mergeCell ref="N1:Y1"/>
  </mergeCells>
  <printOptions horizontalCentered="1"/>
  <pageMargins left="0.4330708661417323" right="0.35433070866141736" top="0.07874015748031496" bottom="0.35433070866141736" header="0" footer="0"/>
  <pageSetup horizontalDpi="600" verticalDpi="600" orientation="landscape" paperSize="9" scale="42" r:id="rId1"/>
  <headerFooter>
    <oddFooter>&amp;C&amp;13&amp;P/&amp;N</oddFooter>
  </headerFooter>
  <colBreaks count="2" manualBreakCount="2">
    <brk id="13" max="39" man="1"/>
    <brk id="28" max="39" man="1"/>
  </colBreaks>
</worksheet>
</file>

<file path=xl/worksheets/sheet15.xml><?xml version="1.0" encoding="utf-8"?>
<worksheet xmlns="http://schemas.openxmlformats.org/spreadsheetml/2006/main" xmlns:r="http://schemas.openxmlformats.org/officeDocument/2006/relationships">
  <dimension ref="A1:AR44"/>
  <sheetViews>
    <sheetView zoomScaleSheetLayoutView="37" zoomScalePageLayoutView="0" workbookViewId="0" topLeftCell="A1">
      <selection activeCell="A1" sqref="A1:AG42"/>
    </sheetView>
  </sheetViews>
  <sheetFormatPr defaultColWidth="9.140625" defaultRowHeight="12.75"/>
  <cols>
    <col min="1" max="1" width="44.7109375" style="0" customWidth="1"/>
    <col min="2" max="13" width="17.7109375" style="0" customWidth="1"/>
    <col min="14" max="14" width="23.8515625" style="70" customWidth="1"/>
    <col min="15" max="15" width="24.57421875" style="70" customWidth="1"/>
    <col min="16" max="16" width="20.421875" style="0" customWidth="1"/>
    <col min="17" max="17" width="17.7109375" style="0" customWidth="1"/>
    <col min="18" max="18" width="20.421875" style="0" customWidth="1"/>
    <col min="19" max="19" width="17.7109375" style="0" customWidth="1"/>
    <col min="20" max="20" width="20.8515625" style="0" customWidth="1"/>
    <col min="21" max="21" width="17.7109375" style="0" customWidth="1"/>
    <col min="22" max="22" width="19.7109375" style="70" customWidth="1"/>
    <col min="23" max="23" width="17.7109375" style="70" customWidth="1"/>
    <col min="24" max="25" width="17.7109375" style="0" customWidth="1"/>
    <col min="26" max="26" width="19.7109375" style="0" customWidth="1"/>
    <col min="27" max="29" width="17.7109375" style="0" customWidth="1"/>
    <col min="30" max="30" width="21.57421875" style="70" customWidth="1"/>
    <col min="31" max="31" width="20.8515625" style="70" customWidth="1"/>
    <col min="32" max="32" width="23.140625" style="70" customWidth="1"/>
    <col min="33" max="33" width="22.00390625" style="70" customWidth="1"/>
  </cols>
  <sheetData>
    <row r="1" spans="1:44" s="6" customFormat="1" ht="39.75" customHeight="1">
      <c r="A1" s="286"/>
      <c r="B1" s="777" t="s">
        <v>463</v>
      </c>
      <c r="C1" s="777"/>
      <c r="D1" s="777"/>
      <c r="E1" s="777"/>
      <c r="F1" s="777"/>
      <c r="G1" s="777"/>
      <c r="H1" s="777"/>
      <c r="I1" s="777"/>
      <c r="J1" s="777"/>
      <c r="K1" s="777"/>
      <c r="L1" s="777"/>
      <c r="M1" s="777"/>
      <c r="N1" s="777"/>
      <c r="O1" s="777"/>
      <c r="P1" s="777" t="s">
        <v>463</v>
      </c>
      <c r="Q1" s="777"/>
      <c r="R1" s="777"/>
      <c r="S1" s="777"/>
      <c r="T1" s="777"/>
      <c r="U1" s="777"/>
      <c r="V1" s="777"/>
      <c r="W1" s="777"/>
      <c r="X1" s="777"/>
      <c r="Y1" s="777"/>
      <c r="Z1" s="777"/>
      <c r="AA1" s="777"/>
      <c r="AB1" s="777" t="s">
        <v>463</v>
      </c>
      <c r="AC1" s="777"/>
      <c r="AD1" s="777"/>
      <c r="AE1" s="777"/>
      <c r="AF1" s="777"/>
      <c r="AG1" s="777"/>
      <c r="AH1" s="5"/>
      <c r="AI1" s="5"/>
      <c r="AJ1" s="5"/>
      <c r="AK1" s="5"/>
      <c r="AL1" s="5"/>
      <c r="AM1" s="5"/>
      <c r="AN1" s="5"/>
      <c r="AO1" s="5"/>
      <c r="AP1" s="5"/>
      <c r="AQ1" s="5"/>
      <c r="AR1" s="5"/>
    </row>
    <row r="2" spans="1:44" s="41" customFormat="1" ht="83.25" customHeight="1">
      <c r="A2" s="235"/>
      <c r="B2" s="777" t="s">
        <v>488</v>
      </c>
      <c r="C2" s="777"/>
      <c r="D2" s="777"/>
      <c r="E2" s="777"/>
      <c r="F2" s="777"/>
      <c r="G2" s="777"/>
      <c r="H2" s="777"/>
      <c r="I2" s="777"/>
      <c r="J2" s="777"/>
      <c r="K2" s="777"/>
      <c r="L2" s="777"/>
      <c r="M2" s="777"/>
      <c r="N2" s="777"/>
      <c r="O2" s="777"/>
      <c r="P2" s="777" t="s">
        <v>489</v>
      </c>
      <c r="Q2" s="777"/>
      <c r="R2" s="777"/>
      <c r="S2" s="777"/>
      <c r="T2" s="777"/>
      <c r="U2" s="777"/>
      <c r="V2" s="777"/>
      <c r="W2" s="777"/>
      <c r="X2" s="777"/>
      <c r="Y2" s="777"/>
      <c r="Z2" s="777"/>
      <c r="AA2" s="777"/>
      <c r="AB2" s="777" t="s">
        <v>512</v>
      </c>
      <c r="AC2" s="777"/>
      <c r="AD2" s="777"/>
      <c r="AE2" s="777"/>
      <c r="AF2" s="777"/>
      <c r="AG2" s="777"/>
      <c r="AH2" s="5"/>
      <c r="AI2" s="5"/>
      <c r="AJ2" s="5"/>
      <c r="AK2" s="5"/>
      <c r="AL2" s="5"/>
      <c r="AM2" s="5"/>
      <c r="AN2" s="5"/>
      <c r="AO2" s="5"/>
      <c r="AP2" s="5"/>
      <c r="AQ2" s="5"/>
      <c r="AR2" s="5"/>
    </row>
    <row r="3" spans="1:44" s="6" customFormat="1" ht="20.25" thickBot="1">
      <c r="A3" s="43"/>
      <c r="B3" s="40"/>
      <c r="C3" s="40"/>
      <c r="D3" s="40"/>
      <c r="E3" s="40"/>
      <c r="F3" s="40"/>
      <c r="G3" s="40"/>
      <c r="H3" s="44"/>
      <c r="I3" s="44"/>
      <c r="J3" s="44"/>
      <c r="K3" s="44"/>
      <c r="L3" s="44"/>
      <c r="M3" s="44"/>
      <c r="N3" s="69"/>
      <c r="O3" s="69"/>
      <c r="P3" s="43"/>
      <c r="Q3" s="40"/>
      <c r="R3" s="40"/>
      <c r="S3" s="40"/>
      <c r="T3" s="40"/>
      <c r="U3" s="40"/>
      <c r="V3" s="69"/>
      <c r="W3" s="69"/>
      <c r="X3" s="44"/>
      <c r="Y3" s="44"/>
      <c r="Z3" s="44"/>
      <c r="AA3" s="44"/>
      <c r="AB3" s="40"/>
      <c r="AC3" s="40"/>
      <c r="AD3" s="69"/>
      <c r="AE3" s="69"/>
      <c r="AF3" s="69"/>
      <c r="AG3" s="69"/>
      <c r="AH3" s="5"/>
      <c r="AI3" s="5"/>
      <c r="AJ3" s="5"/>
      <c r="AK3" s="5"/>
      <c r="AL3" s="5"/>
      <c r="AM3" s="5"/>
      <c r="AN3" s="5"/>
      <c r="AO3" s="5"/>
      <c r="AP3" s="5"/>
      <c r="AQ3" s="5"/>
      <c r="AR3" s="5"/>
    </row>
    <row r="4" spans="1:44" s="6" customFormat="1" ht="20.25" thickBot="1">
      <c r="A4" s="759" t="s">
        <v>49</v>
      </c>
      <c r="B4" s="793" t="s">
        <v>263</v>
      </c>
      <c r="C4" s="794"/>
      <c r="D4" s="794"/>
      <c r="E4" s="794"/>
      <c r="F4" s="794"/>
      <c r="G4" s="794"/>
      <c r="H4" s="794"/>
      <c r="I4" s="794"/>
      <c r="J4" s="794"/>
      <c r="K4" s="794"/>
      <c r="L4" s="794"/>
      <c r="M4" s="794"/>
      <c r="N4" s="794"/>
      <c r="O4" s="795"/>
      <c r="P4" s="788" t="s">
        <v>265</v>
      </c>
      <c r="Q4" s="790"/>
      <c r="R4" s="790"/>
      <c r="S4" s="790"/>
      <c r="T4" s="790"/>
      <c r="U4" s="790"/>
      <c r="V4" s="790"/>
      <c r="W4" s="790"/>
      <c r="X4" s="790"/>
      <c r="Y4" s="790"/>
      <c r="Z4" s="790"/>
      <c r="AA4" s="789"/>
      <c r="AB4" s="782" t="s">
        <v>265</v>
      </c>
      <c r="AC4" s="782"/>
      <c r="AD4" s="782"/>
      <c r="AE4" s="779"/>
      <c r="AF4" s="778" t="s">
        <v>283</v>
      </c>
      <c r="AG4" s="779"/>
      <c r="AH4" s="5"/>
      <c r="AI4" s="5"/>
      <c r="AJ4" s="5"/>
      <c r="AK4" s="5"/>
      <c r="AL4" s="5"/>
      <c r="AM4" s="5"/>
      <c r="AN4" s="5"/>
      <c r="AO4" s="5"/>
      <c r="AP4" s="5"/>
      <c r="AQ4" s="5"/>
      <c r="AR4" s="5"/>
    </row>
    <row r="5" spans="1:44" s="6" customFormat="1" ht="20.25" customHeight="1" thickBot="1">
      <c r="A5" s="787"/>
      <c r="B5" s="796"/>
      <c r="C5" s="797"/>
      <c r="D5" s="797"/>
      <c r="E5" s="797"/>
      <c r="F5" s="797"/>
      <c r="G5" s="797"/>
      <c r="H5" s="797"/>
      <c r="I5" s="797"/>
      <c r="J5" s="797"/>
      <c r="K5" s="797"/>
      <c r="L5" s="797"/>
      <c r="M5" s="797"/>
      <c r="N5" s="797"/>
      <c r="O5" s="798"/>
      <c r="P5" s="778" t="s">
        <v>266</v>
      </c>
      <c r="Q5" s="782"/>
      <c r="R5" s="782"/>
      <c r="S5" s="782"/>
      <c r="T5" s="782"/>
      <c r="U5" s="782"/>
      <c r="V5" s="782"/>
      <c r="W5" s="782"/>
      <c r="X5" s="782"/>
      <c r="Y5" s="782"/>
      <c r="Z5" s="782"/>
      <c r="AA5" s="779"/>
      <c r="AB5" s="778" t="s">
        <v>282</v>
      </c>
      <c r="AC5" s="779"/>
      <c r="AD5" s="778" t="s">
        <v>268</v>
      </c>
      <c r="AE5" s="779"/>
      <c r="AF5" s="783"/>
      <c r="AG5" s="784"/>
      <c r="AH5" s="5"/>
      <c r="AI5" s="5"/>
      <c r="AJ5" s="5"/>
      <c r="AK5" s="5"/>
      <c r="AL5" s="5"/>
      <c r="AM5" s="5"/>
      <c r="AN5" s="5"/>
      <c r="AO5" s="5"/>
      <c r="AP5" s="5"/>
      <c r="AQ5" s="5"/>
      <c r="AR5" s="5"/>
    </row>
    <row r="6" spans="1:44" s="4" customFormat="1" ht="72.75" customHeight="1" thickBot="1">
      <c r="A6" s="787"/>
      <c r="B6" s="788" t="s">
        <v>260</v>
      </c>
      <c r="C6" s="789"/>
      <c r="D6" s="788" t="s">
        <v>261</v>
      </c>
      <c r="E6" s="789"/>
      <c r="F6" s="788" t="s">
        <v>262</v>
      </c>
      <c r="G6" s="789"/>
      <c r="H6" s="788" t="s">
        <v>279</v>
      </c>
      <c r="I6" s="789"/>
      <c r="J6" s="788" t="s">
        <v>280</v>
      </c>
      <c r="K6" s="789"/>
      <c r="L6" s="788" t="s">
        <v>281</v>
      </c>
      <c r="M6" s="789"/>
      <c r="N6" s="791" t="s">
        <v>267</v>
      </c>
      <c r="O6" s="792"/>
      <c r="P6" s="788" t="s">
        <v>260</v>
      </c>
      <c r="Q6" s="789"/>
      <c r="R6" s="788" t="s">
        <v>261</v>
      </c>
      <c r="S6" s="789"/>
      <c r="T6" s="788" t="s">
        <v>264</v>
      </c>
      <c r="U6" s="789"/>
      <c r="V6" s="788" t="s">
        <v>280</v>
      </c>
      <c r="W6" s="789"/>
      <c r="X6" s="788" t="s">
        <v>279</v>
      </c>
      <c r="Y6" s="789"/>
      <c r="Z6" s="788" t="s">
        <v>281</v>
      </c>
      <c r="AA6" s="789"/>
      <c r="AB6" s="780"/>
      <c r="AC6" s="781"/>
      <c r="AD6" s="780"/>
      <c r="AE6" s="781"/>
      <c r="AF6" s="780"/>
      <c r="AG6" s="781"/>
      <c r="AH6" s="2"/>
      <c r="AI6" s="3"/>
      <c r="AJ6" s="3"/>
      <c r="AK6" s="3"/>
      <c r="AL6" s="3"/>
      <c r="AM6" s="3"/>
      <c r="AN6" s="3"/>
      <c r="AO6" s="3"/>
      <c r="AP6" s="3"/>
      <c r="AQ6" s="3"/>
      <c r="AR6" s="3"/>
    </row>
    <row r="7" spans="1:33" s="4" customFormat="1" ht="72" customHeight="1" thickBot="1">
      <c r="A7" s="760"/>
      <c r="B7" s="131" t="s">
        <v>297</v>
      </c>
      <c r="C7" s="132" t="s">
        <v>287</v>
      </c>
      <c r="D7" s="131" t="s">
        <v>297</v>
      </c>
      <c r="E7" s="132" t="s">
        <v>287</v>
      </c>
      <c r="F7" s="131" t="s">
        <v>297</v>
      </c>
      <c r="G7" s="132" t="s">
        <v>287</v>
      </c>
      <c r="H7" s="131" t="s">
        <v>297</v>
      </c>
      <c r="I7" s="132" t="s">
        <v>287</v>
      </c>
      <c r="J7" s="131" t="s">
        <v>297</v>
      </c>
      <c r="K7" s="132" t="s">
        <v>287</v>
      </c>
      <c r="L7" s="131" t="s">
        <v>297</v>
      </c>
      <c r="M7" s="132" t="s">
        <v>287</v>
      </c>
      <c r="N7" s="131" t="s">
        <v>297</v>
      </c>
      <c r="O7" s="132" t="s">
        <v>287</v>
      </c>
      <c r="P7" s="131" t="s">
        <v>297</v>
      </c>
      <c r="Q7" s="132" t="s">
        <v>287</v>
      </c>
      <c r="R7" s="131" t="s">
        <v>297</v>
      </c>
      <c r="S7" s="132" t="s">
        <v>287</v>
      </c>
      <c r="T7" s="131" t="s">
        <v>297</v>
      </c>
      <c r="U7" s="132" t="s">
        <v>287</v>
      </c>
      <c r="V7" s="131" t="s">
        <v>297</v>
      </c>
      <c r="W7" s="132" t="s">
        <v>287</v>
      </c>
      <c r="X7" s="131" t="s">
        <v>297</v>
      </c>
      <c r="Y7" s="132" t="s">
        <v>287</v>
      </c>
      <c r="Z7" s="131" t="s">
        <v>297</v>
      </c>
      <c r="AA7" s="132" t="s">
        <v>287</v>
      </c>
      <c r="AB7" s="402" t="s">
        <v>297</v>
      </c>
      <c r="AC7" s="132" t="s">
        <v>287</v>
      </c>
      <c r="AD7" s="131" t="s">
        <v>297</v>
      </c>
      <c r="AE7" s="132" t="s">
        <v>287</v>
      </c>
      <c r="AF7" s="131" t="s">
        <v>297</v>
      </c>
      <c r="AG7" s="132" t="s">
        <v>287</v>
      </c>
    </row>
    <row r="8" spans="1:44" ht="56.25">
      <c r="A8" s="219" t="s">
        <v>34</v>
      </c>
      <c r="B8" s="188">
        <v>3032.949085</v>
      </c>
      <c r="C8" s="118">
        <v>3002.43678917</v>
      </c>
      <c r="D8" s="188">
        <v>0</v>
      </c>
      <c r="E8" s="118">
        <v>0</v>
      </c>
      <c r="F8" s="188">
        <v>0</v>
      </c>
      <c r="G8" s="118">
        <v>0</v>
      </c>
      <c r="H8" s="188">
        <v>268.382283</v>
      </c>
      <c r="I8" s="118">
        <v>268.38228248</v>
      </c>
      <c r="J8" s="188">
        <v>0</v>
      </c>
      <c r="K8" s="118">
        <v>0</v>
      </c>
      <c r="L8" s="188">
        <v>0</v>
      </c>
      <c r="M8" s="118">
        <v>0</v>
      </c>
      <c r="N8" s="220">
        <v>3301.331368</v>
      </c>
      <c r="O8" s="221">
        <v>3270.8190716500003</v>
      </c>
      <c r="P8" s="188">
        <v>0</v>
      </c>
      <c r="Q8" s="118">
        <v>0</v>
      </c>
      <c r="R8" s="188">
        <v>0</v>
      </c>
      <c r="S8" s="118">
        <v>0</v>
      </c>
      <c r="T8" s="188">
        <v>0</v>
      </c>
      <c r="U8" s="118">
        <v>0</v>
      </c>
      <c r="V8" s="222">
        <v>0</v>
      </c>
      <c r="W8" s="223">
        <v>0</v>
      </c>
      <c r="X8" s="188">
        <v>0</v>
      </c>
      <c r="Y8" s="118">
        <v>0</v>
      </c>
      <c r="Z8" s="188">
        <v>0</v>
      </c>
      <c r="AA8" s="118">
        <v>0</v>
      </c>
      <c r="AB8" s="188">
        <v>0</v>
      </c>
      <c r="AC8" s="118">
        <v>0</v>
      </c>
      <c r="AD8" s="220">
        <v>0</v>
      </c>
      <c r="AE8" s="221">
        <v>0</v>
      </c>
      <c r="AF8" s="224">
        <v>3301.331368</v>
      </c>
      <c r="AG8" s="225">
        <v>3270.8190716500003</v>
      </c>
      <c r="AH8" s="1"/>
      <c r="AI8" s="38"/>
      <c r="AJ8" s="38"/>
      <c r="AK8" s="1"/>
      <c r="AL8" s="1"/>
      <c r="AM8" s="1"/>
      <c r="AN8" s="1"/>
      <c r="AO8" s="1"/>
      <c r="AP8" s="1"/>
      <c r="AQ8" s="1"/>
      <c r="AR8" s="1"/>
    </row>
    <row r="9" spans="1:36" ht="56.25">
      <c r="A9" s="219" t="s">
        <v>33</v>
      </c>
      <c r="B9" s="188">
        <v>0</v>
      </c>
      <c r="C9" s="118">
        <v>0</v>
      </c>
      <c r="D9" s="188">
        <v>0</v>
      </c>
      <c r="E9" s="118">
        <v>0</v>
      </c>
      <c r="F9" s="188">
        <v>0</v>
      </c>
      <c r="G9" s="118">
        <v>0</v>
      </c>
      <c r="H9" s="188">
        <v>0</v>
      </c>
      <c r="I9" s="118">
        <v>0</v>
      </c>
      <c r="J9" s="188">
        <v>0</v>
      </c>
      <c r="K9" s="118">
        <v>0</v>
      </c>
      <c r="L9" s="188">
        <v>0</v>
      </c>
      <c r="M9" s="118">
        <v>0</v>
      </c>
      <c r="N9" s="220">
        <v>0</v>
      </c>
      <c r="O9" s="221">
        <v>0</v>
      </c>
      <c r="P9" s="188">
        <v>0</v>
      </c>
      <c r="Q9" s="118">
        <v>0</v>
      </c>
      <c r="R9" s="188">
        <v>0</v>
      </c>
      <c r="S9" s="118">
        <v>0</v>
      </c>
      <c r="T9" s="188">
        <v>0</v>
      </c>
      <c r="U9" s="118">
        <v>0</v>
      </c>
      <c r="V9" s="222">
        <v>0</v>
      </c>
      <c r="W9" s="223">
        <v>0</v>
      </c>
      <c r="X9" s="188">
        <v>0</v>
      </c>
      <c r="Y9" s="118">
        <v>0</v>
      </c>
      <c r="Z9" s="188">
        <v>0</v>
      </c>
      <c r="AA9" s="118">
        <v>0</v>
      </c>
      <c r="AB9" s="188">
        <v>0</v>
      </c>
      <c r="AC9" s="118">
        <v>0</v>
      </c>
      <c r="AD9" s="220">
        <v>0</v>
      </c>
      <c r="AE9" s="221">
        <v>0</v>
      </c>
      <c r="AF9" s="224">
        <v>0</v>
      </c>
      <c r="AG9" s="226">
        <v>0</v>
      </c>
      <c r="AI9" s="38"/>
      <c r="AJ9" s="38"/>
    </row>
    <row r="10" spans="1:36" ht="37.5">
      <c r="A10" s="219" t="s">
        <v>32</v>
      </c>
      <c r="B10" s="188">
        <v>0</v>
      </c>
      <c r="C10" s="118">
        <v>0</v>
      </c>
      <c r="D10" s="188">
        <v>107780.258873</v>
      </c>
      <c r="E10" s="118">
        <v>106633.09828638002</v>
      </c>
      <c r="F10" s="188">
        <v>0</v>
      </c>
      <c r="G10" s="118">
        <v>0</v>
      </c>
      <c r="H10" s="188">
        <v>0.142685</v>
      </c>
      <c r="I10" s="118">
        <v>0.142685</v>
      </c>
      <c r="J10" s="188">
        <v>635.06824</v>
      </c>
      <c r="K10" s="118">
        <v>635.06824</v>
      </c>
      <c r="L10" s="188">
        <v>0</v>
      </c>
      <c r="M10" s="118">
        <v>0</v>
      </c>
      <c r="N10" s="220">
        <v>108415.469798</v>
      </c>
      <c r="O10" s="221">
        <v>107268.30921138002</v>
      </c>
      <c r="P10" s="188">
        <v>0</v>
      </c>
      <c r="Q10" s="118">
        <v>0</v>
      </c>
      <c r="R10" s="188">
        <v>4543.656901</v>
      </c>
      <c r="S10" s="118">
        <v>4430.50531125</v>
      </c>
      <c r="T10" s="188">
        <v>0</v>
      </c>
      <c r="U10" s="118">
        <v>0</v>
      </c>
      <c r="V10" s="222">
        <v>0</v>
      </c>
      <c r="W10" s="223">
        <v>0</v>
      </c>
      <c r="X10" s="188">
        <v>0.337064</v>
      </c>
      <c r="Y10" s="118">
        <v>0.337064</v>
      </c>
      <c r="Z10" s="188">
        <v>0</v>
      </c>
      <c r="AA10" s="118">
        <v>0</v>
      </c>
      <c r="AB10" s="188">
        <v>15.605104</v>
      </c>
      <c r="AC10" s="118">
        <v>15.605032320000001</v>
      </c>
      <c r="AD10" s="220">
        <v>4559.599069</v>
      </c>
      <c r="AE10" s="221">
        <v>4446.44740757</v>
      </c>
      <c r="AF10" s="224">
        <v>112975.068867</v>
      </c>
      <c r="AG10" s="226">
        <v>111714.75661895</v>
      </c>
      <c r="AI10" s="38"/>
      <c r="AJ10" s="38"/>
    </row>
    <row r="11" spans="1:36" ht="21">
      <c r="A11" s="219" t="s">
        <v>31</v>
      </c>
      <c r="B11" s="188">
        <v>45.982358</v>
      </c>
      <c r="C11" s="118">
        <v>44.47639211</v>
      </c>
      <c r="D11" s="188">
        <v>2.93296</v>
      </c>
      <c r="E11" s="118">
        <v>2.2233597599999997</v>
      </c>
      <c r="F11" s="188">
        <v>0</v>
      </c>
      <c r="G11" s="118">
        <v>0</v>
      </c>
      <c r="H11" s="188">
        <v>59.754869</v>
      </c>
      <c r="I11" s="118">
        <v>59.233788329999996</v>
      </c>
      <c r="J11" s="188">
        <v>0.185108</v>
      </c>
      <c r="K11" s="118">
        <v>0</v>
      </c>
      <c r="L11" s="188">
        <v>18439.650616</v>
      </c>
      <c r="M11" s="118">
        <v>17158.44870004</v>
      </c>
      <c r="N11" s="220">
        <v>18548.505911</v>
      </c>
      <c r="O11" s="221">
        <v>17264.382240239996</v>
      </c>
      <c r="P11" s="188">
        <v>6975.57738</v>
      </c>
      <c r="Q11" s="118">
        <v>6975.57738</v>
      </c>
      <c r="R11" s="188">
        <v>0</v>
      </c>
      <c r="S11" s="118">
        <v>0</v>
      </c>
      <c r="T11" s="188">
        <v>0</v>
      </c>
      <c r="U11" s="118">
        <v>0</v>
      </c>
      <c r="V11" s="222">
        <v>0.0592</v>
      </c>
      <c r="W11" s="223">
        <v>0.05919906</v>
      </c>
      <c r="X11" s="188">
        <v>0</v>
      </c>
      <c r="Y11" s="118">
        <v>0</v>
      </c>
      <c r="Z11" s="188">
        <v>697.709165</v>
      </c>
      <c r="AA11" s="118">
        <v>696.34087326</v>
      </c>
      <c r="AB11" s="188">
        <v>0.478294</v>
      </c>
      <c r="AC11" s="118">
        <v>0.47829151</v>
      </c>
      <c r="AD11" s="220">
        <v>7673.824039</v>
      </c>
      <c r="AE11" s="221">
        <v>7672.45574383</v>
      </c>
      <c r="AF11" s="224">
        <v>26222.32995</v>
      </c>
      <c r="AG11" s="226">
        <v>24936.83798407</v>
      </c>
      <c r="AI11" s="38"/>
      <c r="AJ11" s="38"/>
    </row>
    <row r="12" spans="1:36" ht="21">
      <c r="A12" s="219" t="s">
        <v>30</v>
      </c>
      <c r="B12" s="188">
        <v>30.231503</v>
      </c>
      <c r="C12" s="118">
        <v>30.231503</v>
      </c>
      <c r="D12" s="188">
        <v>33.085965</v>
      </c>
      <c r="E12" s="118">
        <v>32.06436893</v>
      </c>
      <c r="F12" s="188">
        <v>0</v>
      </c>
      <c r="G12" s="118">
        <v>0</v>
      </c>
      <c r="H12" s="188">
        <v>5.56289</v>
      </c>
      <c r="I12" s="118">
        <v>5.54833314</v>
      </c>
      <c r="J12" s="188">
        <v>0</v>
      </c>
      <c r="K12" s="118">
        <v>0</v>
      </c>
      <c r="L12" s="188">
        <v>158.75097</v>
      </c>
      <c r="M12" s="118">
        <v>158.75070824000002</v>
      </c>
      <c r="N12" s="220">
        <v>227.631328</v>
      </c>
      <c r="O12" s="221">
        <v>226.59491331</v>
      </c>
      <c r="P12" s="188">
        <v>0</v>
      </c>
      <c r="Q12" s="118">
        <v>0</v>
      </c>
      <c r="R12" s="188">
        <v>0</v>
      </c>
      <c r="S12" s="118">
        <v>0</v>
      </c>
      <c r="T12" s="188">
        <v>0</v>
      </c>
      <c r="U12" s="118">
        <v>0</v>
      </c>
      <c r="V12" s="222">
        <v>0</v>
      </c>
      <c r="W12" s="223">
        <v>0</v>
      </c>
      <c r="X12" s="188">
        <v>0.014441</v>
      </c>
      <c r="Y12" s="118">
        <v>0.014441</v>
      </c>
      <c r="Z12" s="188">
        <v>28.188</v>
      </c>
      <c r="AA12" s="118">
        <v>28.188</v>
      </c>
      <c r="AB12" s="188">
        <v>0</v>
      </c>
      <c r="AC12" s="118">
        <v>0</v>
      </c>
      <c r="AD12" s="220">
        <v>28.202441</v>
      </c>
      <c r="AE12" s="221">
        <v>28.202441</v>
      </c>
      <c r="AF12" s="224">
        <v>255.833769</v>
      </c>
      <c r="AG12" s="226">
        <v>254.79735431</v>
      </c>
      <c r="AI12" s="38"/>
      <c r="AJ12" s="38"/>
    </row>
    <row r="13" spans="1:36" ht="21">
      <c r="A13" s="219" t="s">
        <v>29</v>
      </c>
      <c r="B13" s="188">
        <v>0</v>
      </c>
      <c r="C13" s="118">
        <v>0</v>
      </c>
      <c r="D13" s="188">
        <v>403.810594</v>
      </c>
      <c r="E13" s="118">
        <v>403.81059336000004</v>
      </c>
      <c r="F13" s="188">
        <v>0.540372</v>
      </c>
      <c r="G13" s="118">
        <v>0.540372</v>
      </c>
      <c r="H13" s="188">
        <v>262.251892</v>
      </c>
      <c r="I13" s="118">
        <v>261.65521324</v>
      </c>
      <c r="J13" s="188">
        <v>0</v>
      </c>
      <c r="K13" s="118">
        <v>0</v>
      </c>
      <c r="L13" s="188">
        <v>0</v>
      </c>
      <c r="M13" s="118">
        <v>0</v>
      </c>
      <c r="N13" s="220">
        <v>666.602858</v>
      </c>
      <c r="O13" s="221">
        <v>666.0061786</v>
      </c>
      <c r="P13" s="188">
        <v>0</v>
      </c>
      <c r="Q13" s="118">
        <v>0</v>
      </c>
      <c r="R13" s="188">
        <v>0</v>
      </c>
      <c r="S13" s="118">
        <v>0</v>
      </c>
      <c r="T13" s="188">
        <v>0</v>
      </c>
      <c r="U13" s="118">
        <v>0</v>
      </c>
      <c r="V13" s="222">
        <v>0</v>
      </c>
      <c r="W13" s="223">
        <v>0</v>
      </c>
      <c r="X13" s="188">
        <v>0</v>
      </c>
      <c r="Y13" s="118">
        <v>0</v>
      </c>
      <c r="Z13" s="188">
        <v>0</v>
      </c>
      <c r="AA13" s="118">
        <v>0</v>
      </c>
      <c r="AB13" s="188">
        <v>0</v>
      </c>
      <c r="AC13" s="118">
        <v>0</v>
      </c>
      <c r="AD13" s="220">
        <v>0</v>
      </c>
      <c r="AE13" s="221">
        <v>0</v>
      </c>
      <c r="AF13" s="224">
        <v>666.602858</v>
      </c>
      <c r="AG13" s="226">
        <v>666.0061786</v>
      </c>
      <c r="AI13" s="38"/>
      <c r="AJ13" s="38"/>
    </row>
    <row r="14" spans="1:36" ht="21">
      <c r="A14" s="219" t="s">
        <v>28</v>
      </c>
      <c r="B14" s="188">
        <v>0</v>
      </c>
      <c r="C14" s="118">
        <v>0</v>
      </c>
      <c r="D14" s="188">
        <v>0</v>
      </c>
      <c r="E14" s="118">
        <v>0</v>
      </c>
      <c r="F14" s="188">
        <v>0</v>
      </c>
      <c r="G14" s="118">
        <v>0</v>
      </c>
      <c r="H14" s="188">
        <v>51.989943</v>
      </c>
      <c r="I14" s="118">
        <v>67.83454203</v>
      </c>
      <c r="J14" s="188">
        <v>0</v>
      </c>
      <c r="K14" s="118">
        <v>0</v>
      </c>
      <c r="L14" s="188">
        <v>9.466909</v>
      </c>
      <c r="M14" s="118">
        <v>9.20777858</v>
      </c>
      <c r="N14" s="220">
        <v>61.456852</v>
      </c>
      <c r="O14" s="221">
        <v>77.04232061</v>
      </c>
      <c r="P14" s="188">
        <v>0</v>
      </c>
      <c r="Q14" s="118">
        <v>0</v>
      </c>
      <c r="R14" s="188">
        <v>0</v>
      </c>
      <c r="S14" s="118">
        <v>0</v>
      </c>
      <c r="T14" s="188">
        <v>0</v>
      </c>
      <c r="U14" s="118">
        <v>0</v>
      </c>
      <c r="V14" s="222">
        <v>0.029931</v>
      </c>
      <c r="W14" s="223">
        <v>0.023440919999999997</v>
      </c>
      <c r="X14" s="188">
        <v>0</v>
      </c>
      <c r="Y14" s="118">
        <v>0</v>
      </c>
      <c r="Z14" s="188">
        <v>0</v>
      </c>
      <c r="AA14" s="118">
        <v>0</v>
      </c>
      <c r="AB14" s="188">
        <v>0</v>
      </c>
      <c r="AC14" s="118">
        <v>0</v>
      </c>
      <c r="AD14" s="220">
        <v>0.029931</v>
      </c>
      <c r="AE14" s="221">
        <v>0.023440919999999997</v>
      </c>
      <c r="AF14" s="224">
        <v>61.486783</v>
      </c>
      <c r="AG14" s="226">
        <v>77.06576153</v>
      </c>
      <c r="AI14" s="38"/>
      <c r="AJ14" s="38"/>
    </row>
    <row r="15" spans="1:36" ht="21">
      <c r="A15" s="219" t="s">
        <v>27</v>
      </c>
      <c r="B15" s="188">
        <v>32.967668</v>
      </c>
      <c r="C15" s="118">
        <v>32.967668</v>
      </c>
      <c r="D15" s="188">
        <v>0</v>
      </c>
      <c r="E15" s="118">
        <v>0</v>
      </c>
      <c r="F15" s="188">
        <v>0</v>
      </c>
      <c r="G15" s="118">
        <v>0</v>
      </c>
      <c r="H15" s="188">
        <v>15.960611</v>
      </c>
      <c r="I15" s="118">
        <v>18.67754033</v>
      </c>
      <c r="J15" s="188">
        <v>0.156613</v>
      </c>
      <c r="K15" s="118">
        <v>0</v>
      </c>
      <c r="L15" s="188">
        <v>0.004</v>
      </c>
      <c r="M15" s="118">
        <v>0.003281</v>
      </c>
      <c r="N15" s="220">
        <v>49.088892</v>
      </c>
      <c r="O15" s="221">
        <v>51.64848933</v>
      </c>
      <c r="P15" s="188">
        <v>0</v>
      </c>
      <c r="Q15" s="118">
        <v>0</v>
      </c>
      <c r="R15" s="188">
        <v>10.164569</v>
      </c>
      <c r="S15" s="118">
        <v>10.164569</v>
      </c>
      <c r="T15" s="188">
        <v>0</v>
      </c>
      <c r="U15" s="118">
        <v>0</v>
      </c>
      <c r="V15" s="222">
        <v>80.305</v>
      </c>
      <c r="W15" s="223">
        <v>80.305</v>
      </c>
      <c r="X15" s="188">
        <v>0</v>
      </c>
      <c r="Y15" s="118">
        <v>0</v>
      </c>
      <c r="Z15" s="188">
        <v>0</v>
      </c>
      <c r="AA15" s="118">
        <v>0</v>
      </c>
      <c r="AB15" s="188">
        <v>2947.740203</v>
      </c>
      <c r="AC15" s="118">
        <v>2941.37502655</v>
      </c>
      <c r="AD15" s="220">
        <v>3038.209772</v>
      </c>
      <c r="AE15" s="221">
        <v>3031.8445955499997</v>
      </c>
      <c r="AF15" s="224">
        <v>3087.298664</v>
      </c>
      <c r="AG15" s="226">
        <v>3083.4930848799995</v>
      </c>
      <c r="AI15" s="38"/>
      <c r="AJ15" s="38"/>
    </row>
    <row r="16" spans="1:36" ht="37.5">
      <c r="A16" s="219" t="s">
        <v>26</v>
      </c>
      <c r="B16" s="188">
        <v>448.443576</v>
      </c>
      <c r="C16" s="118">
        <v>430.12396010000003</v>
      </c>
      <c r="D16" s="188">
        <v>5.570949</v>
      </c>
      <c r="E16" s="118">
        <v>5.570947820000001</v>
      </c>
      <c r="F16" s="188">
        <v>48.287552</v>
      </c>
      <c r="G16" s="118">
        <v>48</v>
      </c>
      <c r="H16" s="188">
        <v>3.884219</v>
      </c>
      <c r="I16" s="118">
        <v>3.88421829</v>
      </c>
      <c r="J16" s="188">
        <v>43.277293</v>
      </c>
      <c r="K16" s="118">
        <v>42.07625445</v>
      </c>
      <c r="L16" s="188">
        <v>0.635242</v>
      </c>
      <c r="M16" s="118">
        <v>0.58059263</v>
      </c>
      <c r="N16" s="220">
        <v>550.098831</v>
      </c>
      <c r="O16" s="221">
        <v>530.2359732900001</v>
      </c>
      <c r="P16" s="188">
        <v>69.01007603999999</v>
      </c>
      <c r="Q16" s="118">
        <v>68.97164235</v>
      </c>
      <c r="R16" s="188">
        <v>95.632334</v>
      </c>
      <c r="S16" s="118">
        <v>95.63215138</v>
      </c>
      <c r="T16" s="188">
        <v>0</v>
      </c>
      <c r="U16" s="118">
        <v>0</v>
      </c>
      <c r="V16" s="222">
        <v>136.929672</v>
      </c>
      <c r="W16" s="223">
        <v>136.92797409</v>
      </c>
      <c r="X16" s="188">
        <v>0</v>
      </c>
      <c r="Y16" s="118">
        <v>0</v>
      </c>
      <c r="Z16" s="188">
        <v>0</v>
      </c>
      <c r="AA16" s="118">
        <v>0</v>
      </c>
      <c r="AB16" s="188">
        <v>33.036567</v>
      </c>
      <c r="AC16" s="118">
        <v>33.06549735</v>
      </c>
      <c r="AD16" s="220">
        <v>334.60864904</v>
      </c>
      <c r="AE16" s="221">
        <v>334.59726516999996</v>
      </c>
      <c r="AF16" s="224">
        <v>884.70748004</v>
      </c>
      <c r="AG16" s="226">
        <v>864.8332384600001</v>
      </c>
      <c r="AI16" s="38"/>
      <c r="AJ16" s="38"/>
    </row>
    <row r="17" spans="1:36" ht="37.5">
      <c r="A17" s="219" t="s">
        <v>25</v>
      </c>
      <c r="B17" s="188">
        <v>0.26735</v>
      </c>
      <c r="C17" s="118">
        <v>0.260322</v>
      </c>
      <c r="D17" s="188">
        <v>0</v>
      </c>
      <c r="E17" s="118">
        <v>0</v>
      </c>
      <c r="F17" s="188">
        <v>0</v>
      </c>
      <c r="G17" s="118">
        <v>0</v>
      </c>
      <c r="H17" s="188">
        <v>0</v>
      </c>
      <c r="I17" s="118">
        <v>0</v>
      </c>
      <c r="J17" s="188">
        <v>0</v>
      </c>
      <c r="K17" s="118">
        <v>0</v>
      </c>
      <c r="L17" s="188">
        <v>0.030987</v>
      </c>
      <c r="M17" s="118">
        <v>0.012603</v>
      </c>
      <c r="N17" s="220">
        <v>0.298337</v>
      </c>
      <c r="O17" s="221">
        <v>0.272925</v>
      </c>
      <c r="P17" s="188">
        <v>0</v>
      </c>
      <c r="Q17" s="118">
        <v>0</v>
      </c>
      <c r="R17" s="188">
        <v>38.589896</v>
      </c>
      <c r="S17" s="118">
        <v>38.589896</v>
      </c>
      <c r="T17" s="188">
        <v>0</v>
      </c>
      <c r="U17" s="118">
        <v>0</v>
      </c>
      <c r="V17" s="222">
        <v>0</v>
      </c>
      <c r="W17" s="223">
        <v>0</v>
      </c>
      <c r="X17" s="188">
        <v>0</v>
      </c>
      <c r="Y17" s="118">
        <v>0</v>
      </c>
      <c r="Z17" s="188">
        <v>0</v>
      </c>
      <c r="AA17" s="118">
        <v>0</v>
      </c>
      <c r="AB17" s="188">
        <v>0</v>
      </c>
      <c r="AC17" s="118">
        <v>0</v>
      </c>
      <c r="AD17" s="220">
        <v>38.589896</v>
      </c>
      <c r="AE17" s="221">
        <v>38.589896</v>
      </c>
      <c r="AF17" s="224">
        <v>38.888233</v>
      </c>
      <c r="AG17" s="226">
        <v>38.862821</v>
      </c>
      <c r="AI17" s="38"/>
      <c r="AJ17" s="38"/>
    </row>
    <row r="18" spans="1:36" ht="37.5">
      <c r="A18" s="219" t="s">
        <v>24</v>
      </c>
      <c r="B18" s="188">
        <v>0</v>
      </c>
      <c r="C18" s="118">
        <v>0</v>
      </c>
      <c r="D18" s="188">
        <v>0</v>
      </c>
      <c r="E18" s="118">
        <v>0</v>
      </c>
      <c r="F18" s="188">
        <v>0</v>
      </c>
      <c r="G18" s="118">
        <v>0</v>
      </c>
      <c r="H18" s="188">
        <v>4.1535477</v>
      </c>
      <c r="I18" s="118">
        <v>3.64963823</v>
      </c>
      <c r="J18" s="188">
        <v>231.414649</v>
      </c>
      <c r="K18" s="118">
        <v>130.44840026</v>
      </c>
      <c r="L18" s="188">
        <v>41.510513</v>
      </c>
      <c r="M18" s="118">
        <v>41.42593901</v>
      </c>
      <c r="N18" s="220">
        <v>277.0787097</v>
      </c>
      <c r="O18" s="221">
        <v>175.5239775</v>
      </c>
      <c r="P18" s="188">
        <v>0</v>
      </c>
      <c r="Q18" s="118">
        <v>0</v>
      </c>
      <c r="R18" s="188">
        <v>4.071766</v>
      </c>
      <c r="S18" s="118">
        <v>4.07176504</v>
      </c>
      <c r="T18" s="188">
        <v>0</v>
      </c>
      <c r="U18" s="118">
        <v>0</v>
      </c>
      <c r="V18" s="222">
        <v>5827.86500452</v>
      </c>
      <c r="W18" s="223">
        <v>5827.527145380001</v>
      </c>
      <c r="X18" s="188">
        <v>0</v>
      </c>
      <c r="Y18" s="118">
        <v>0</v>
      </c>
      <c r="Z18" s="188">
        <v>50</v>
      </c>
      <c r="AA18" s="118">
        <v>50</v>
      </c>
      <c r="AB18" s="188">
        <v>110.406508</v>
      </c>
      <c r="AC18" s="118">
        <v>110.40650654</v>
      </c>
      <c r="AD18" s="220">
        <v>5992.34327852</v>
      </c>
      <c r="AE18" s="221">
        <v>5992.00541696</v>
      </c>
      <c r="AF18" s="224">
        <v>6269.4219882200005</v>
      </c>
      <c r="AG18" s="226">
        <v>6167.52939446</v>
      </c>
      <c r="AI18" s="38"/>
      <c r="AJ18" s="38"/>
    </row>
    <row r="19" spans="1:36" ht="21">
      <c r="A19" s="219" t="s">
        <v>23</v>
      </c>
      <c r="B19" s="188">
        <v>37.432256</v>
      </c>
      <c r="C19" s="118">
        <v>36.639307</v>
      </c>
      <c r="D19" s="188">
        <v>0.15944</v>
      </c>
      <c r="E19" s="118">
        <v>0</v>
      </c>
      <c r="F19" s="188">
        <v>0</v>
      </c>
      <c r="G19" s="118">
        <v>0</v>
      </c>
      <c r="H19" s="188">
        <v>6.284127219999999</v>
      </c>
      <c r="I19" s="118">
        <v>6.284127219999999</v>
      </c>
      <c r="J19" s="188">
        <v>0.765318</v>
      </c>
      <c r="K19" s="118">
        <v>0.7500246700000001</v>
      </c>
      <c r="L19" s="188">
        <v>0.812551</v>
      </c>
      <c r="M19" s="118">
        <v>0.812551</v>
      </c>
      <c r="N19" s="220">
        <v>45.45369222</v>
      </c>
      <c r="O19" s="221">
        <v>44.48600989</v>
      </c>
      <c r="P19" s="188">
        <v>0</v>
      </c>
      <c r="Q19" s="118">
        <v>0</v>
      </c>
      <c r="R19" s="188">
        <v>5.858989</v>
      </c>
      <c r="S19" s="118">
        <v>5.858989</v>
      </c>
      <c r="T19" s="188">
        <v>0</v>
      </c>
      <c r="U19" s="118">
        <v>0</v>
      </c>
      <c r="V19" s="222">
        <v>0</v>
      </c>
      <c r="W19" s="223">
        <v>0</v>
      </c>
      <c r="X19" s="188">
        <v>0</v>
      </c>
      <c r="Y19" s="118">
        <v>0</v>
      </c>
      <c r="Z19" s="188">
        <v>0</v>
      </c>
      <c r="AA19" s="118">
        <v>0</v>
      </c>
      <c r="AB19" s="188">
        <v>0</v>
      </c>
      <c r="AC19" s="118">
        <v>0</v>
      </c>
      <c r="AD19" s="220">
        <v>5.858989</v>
      </c>
      <c r="AE19" s="221">
        <v>5.858989</v>
      </c>
      <c r="AF19" s="224">
        <v>51.31268122</v>
      </c>
      <c r="AG19" s="226">
        <v>50.34499889</v>
      </c>
      <c r="AI19" s="38"/>
      <c r="AJ19" s="38"/>
    </row>
    <row r="20" spans="1:36" ht="21">
      <c r="A20" s="219" t="s">
        <v>22</v>
      </c>
      <c r="B20" s="188">
        <v>541.61426</v>
      </c>
      <c r="C20" s="118">
        <v>467.92594685</v>
      </c>
      <c r="D20" s="188">
        <v>297.040311</v>
      </c>
      <c r="E20" s="118">
        <v>274.34030984</v>
      </c>
      <c r="F20" s="188">
        <v>163.39426</v>
      </c>
      <c r="G20" s="118">
        <v>162.05629169</v>
      </c>
      <c r="H20" s="188">
        <v>0.226908</v>
      </c>
      <c r="I20" s="118">
        <v>0.223734</v>
      </c>
      <c r="J20" s="188">
        <v>2056.293963</v>
      </c>
      <c r="K20" s="118">
        <v>2050.20788294</v>
      </c>
      <c r="L20" s="188">
        <v>1.066452</v>
      </c>
      <c r="M20" s="118">
        <v>0.86558019</v>
      </c>
      <c r="N20" s="220">
        <v>3059.636154</v>
      </c>
      <c r="O20" s="221">
        <v>2955.61974551</v>
      </c>
      <c r="P20" s="188">
        <v>1335.122994</v>
      </c>
      <c r="Q20" s="118">
        <v>1335.12299213</v>
      </c>
      <c r="R20" s="188">
        <v>906.052618</v>
      </c>
      <c r="S20" s="118">
        <v>851.4417610600001</v>
      </c>
      <c r="T20" s="188">
        <v>0</v>
      </c>
      <c r="U20" s="118">
        <v>0</v>
      </c>
      <c r="V20" s="222">
        <v>6166.162866</v>
      </c>
      <c r="W20" s="223">
        <v>6147.21777598</v>
      </c>
      <c r="X20" s="188">
        <v>0</v>
      </c>
      <c r="Y20" s="118">
        <v>0</v>
      </c>
      <c r="Z20" s="188">
        <v>0</v>
      </c>
      <c r="AA20" s="118">
        <v>0</v>
      </c>
      <c r="AB20" s="188">
        <v>50.109137</v>
      </c>
      <c r="AC20" s="118">
        <v>50.109136629999995</v>
      </c>
      <c r="AD20" s="220">
        <v>8457.447615</v>
      </c>
      <c r="AE20" s="221">
        <v>8383.8916658</v>
      </c>
      <c r="AF20" s="224">
        <v>11517.083769</v>
      </c>
      <c r="AG20" s="226">
        <v>11339.51141131</v>
      </c>
      <c r="AI20" s="38"/>
      <c r="AJ20" s="38"/>
    </row>
    <row r="21" spans="1:36" ht="21">
      <c r="A21" s="219" t="s">
        <v>21</v>
      </c>
      <c r="B21" s="188">
        <v>0</v>
      </c>
      <c r="C21" s="118">
        <v>0</v>
      </c>
      <c r="D21" s="188">
        <v>0</v>
      </c>
      <c r="E21" s="118">
        <v>0</v>
      </c>
      <c r="F21" s="188">
        <v>0</v>
      </c>
      <c r="G21" s="118">
        <v>0</v>
      </c>
      <c r="H21" s="188">
        <v>0</v>
      </c>
      <c r="I21" s="118">
        <v>0</v>
      </c>
      <c r="J21" s="188">
        <v>0</v>
      </c>
      <c r="K21" s="118">
        <v>0</v>
      </c>
      <c r="L21" s="188">
        <v>0</v>
      </c>
      <c r="M21" s="118">
        <v>0</v>
      </c>
      <c r="N21" s="220">
        <v>0</v>
      </c>
      <c r="O21" s="221">
        <v>0</v>
      </c>
      <c r="P21" s="188">
        <v>0</v>
      </c>
      <c r="Q21" s="118">
        <v>0</v>
      </c>
      <c r="R21" s="188">
        <v>1686.387244</v>
      </c>
      <c r="S21" s="118">
        <v>1686.23595876</v>
      </c>
      <c r="T21" s="188">
        <v>0</v>
      </c>
      <c r="U21" s="118">
        <v>0</v>
      </c>
      <c r="V21" s="222">
        <v>366.32949862</v>
      </c>
      <c r="W21" s="223">
        <v>366.3294985500001</v>
      </c>
      <c r="X21" s="188">
        <v>7.459907</v>
      </c>
      <c r="Y21" s="118">
        <v>7.45990628</v>
      </c>
      <c r="Z21" s="188">
        <v>0</v>
      </c>
      <c r="AA21" s="118">
        <v>0</v>
      </c>
      <c r="AB21" s="188">
        <v>1525.858157</v>
      </c>
      <c r="AC21" s="118">
        <v>1522.989109</v>
      </c>
      <c r="AD21" s="220">
        <v>3586.03480662</v>
      </c>
      <c r="AE21" s="221">
        <v>3583.01447259</v>
      </c>
      <c r="AF21" s="224">
        <v>3586.03480662</v>
      </c>
      <c r="AG21" s="226">
        <v>3583.01447259</v>
      </c>
      <c r="AI21" s="38"/>
      <c r="AJ21" s="38"/>
    </row>
    <row r="22" spans="1:36" ht="21">
      <c r="A22" s="219" t="s">
        <v>20</v>
      </c>
      <c r="B22" s="188">
        <v>239.799796</v>
      </c>
      <c r="C22" s="118">
        <v>239.652138</v>
      </c>
      <c r="D22" s="188">
        <v>0</v>
      </c>
      <c r="E22" s="118">
        <v>0</v>
      </c>
      <c r="F22" s="188">
        <v>0</v>
      </c>
      <c r="G22" s="118">
        <v>0</v>
      </c>
      <c r="H22" s="188">
        <v>1.169349</v>
      </c>
      <c r="I22" s="118">
        <v>1.169349</v>
      </c>
      <c r="J22" s="188">
        <v>504.806153</v>
      </c>
      <c r="K22" s="118">
        <v>504.37278728999996</v>
      </c>
      <c r="L22" s="188">
        <v>5.68</v>
      </c>
      <c r="M22" s="118">
        <v>5.51203458</v>
      </c>
      <c r="N22" s="220">
        <v>751.455298</v>
      </c>
      <c r="O22" s="221">
        <v>750.7063088699999</v>
      </c>
      <c r="P22" s="188">
        <v>0</v>
      </c>
      <c r="Q22" s="118">
        <v>0</v>
      </c>
      <c r="R22" s="188">
        <v>0</v>
      </c>
      <c r="S22" s="118">
        <v>0</v>
      </c>
      <c r="T22" s="188">
        <v>0</v>
      </c>
      <c r="U22" s="118">
        <v>0</v>
      </c>
      <c r="V22" s="222">
        <v>286.767046</v>
      </c>
      <c r="W22" s="223">
        <v>274.57760999</v>
      </c>
      <c r="X22" s="188">
        <v>0</v>
      </c>
      <c r="Y22" s="118">
        <v>0</v>
      </c>
      <c r="Z22" s="188">
        <v>0</v>
      </c>
      <c r="AA22" s="118">
        <v>0</v>
      </c>
      <c r="AB22" s="188">
        <v>0.862961</v>
      </c>
      <c r="AC22" s="118">
        <v>0.86034047</v>
      </c>
      <c r="AD22" s="220">
        <v>287.630007</v>
      </c>
      <c r="AE22" s="221">
        <v>275.43795046</v>
      </c>
      <c r="AF22" s="224">
        <v>1039.085305</v>
      </c>
      <c r="AG22" s="226">
        <v>1026.1442593299998</v>
      </c>
      <c r="AI22" s="38"/>
      <c r="AJ22" s="38"/>
    </row>
    <row r="23" spans="1:36" ht="56.25">
      <c r="A23" s="219" t="s">
        <v>19</v>
      </c>
      <c r="B23" s="188">
        <v>143.47797</v>
      </c>
      <c r="C23" s="118">
        <v>138.368036</v>
      </c>
      <c r="D23" s="188">
        <v>0</v>
      </c>
      <c r="E23" s="118">
        <v>0</v>
      </c>
      <c r="F23" s="188">
        <v>0</v>
      </c>
      <c r="G23" s="118">
        <v>0</v>
      </c>
      <c r="H23" s="188">
        <v>0</v>
      </c>
      <c r="I23" s="118">
        <v>0</v>
      </c>
      <c r="J23" s="188">
        <v>24.455739</v>
      </c>
      <c r="K23" s="118">
        <v>24.455739</v>
      </c>
      <c r="L23" s="188">
        <v>0.096413</v>
      </c>
      <c r="M23" s="118">
        <v>0.08051254</v>
      </c>
      <c r="N23" s="220">
        <v>168.030122</v>
      </c>
      <c r="O23" s="221">
        <v>162.90428753999998</v>
      </c>
      <c r="P23" s="188">
        <v>6.949324</v>
      </c>
      <c r="Q23" s="118">
        <v>6.949323939999999</v>
      </c>
      <c r="R23" s="188">
        <v>0</v>
      </c>
      <c r="S23" s="118">
        <v>0</v>
      </c>
      <c r="T23" s="188">
        <v>0</v>
      </c>
      <c r="U23" s="118">
        <v>0</v>
      </c>
      <c r="V23" s="222">
        <v>0.590993</v>
      </c>
      <c r="W23" s="223">
        <v>0.19334151000000002</v>
      </c>
      <c r="X23" s="188">
        <v>0</v>
      </c>
      <c r="Y23" s="118">
        <v>0</v>
      </c>
      <c r="Z23" s="188">
        <v>8.883321</v>
      </c>
      <c r="AA23" s="118">
        <v>8.883317120000001</v>
      </c>
      <c r="AB23" s="188">
        <v>0</v>
      </c>
      <c r="AC23" s="118">
        <v>0</v>
      </c>
      <c r="AD23" s="220">
        <v>16.423638</v>
      </c>
      <c r="AE23" s="221">
        <v>16.02598257</v>
      </c>
      <c r="AF23" s="224">
        <v>184.45376</v>
      </c>
      <c r="AG23" s="226">
        <v>178.93027010999998</v>
      </c>
      <c r="AI23" s="38"/>
      <c r="AJ23" s="38"/>
    </row>
    <row r="24" spans="1:36" ht="21">
      <c r="A24" s="219" t="s">
        <v>18</v>
      </c>
      <c r="B24" s="188">
        <v>367.098804</v>
      </c>
      <c r="C24" s="118">
        <v>350.8052735</v>
      </c>
      <c r="D24" s="188">
        <v>436.657968</v>
      </c>
      <c r="E24" s="118">
        <v>436.54232528999995</v>
      </c>
      <c r="F24" s="188">
        <v>0</v>
      </c>
      <c r="G24" s="118">
        <v>0</v>
      </c>
      <c r="H24" s="188">
        <v>9.596324</v>
      </c>
      <c r="I24" s="118">
        <v>9.55246657</v>
      </c>
      <c r="J24" s="188">
        <v>0</v>
      </c>
      <c r="K24" s="118">
        <v>0</v>
      </c>
      <c r="L24" s="188">
        <v>0.826848</v>
      </c>
      <c r="M24" s="118">
        <v>0.7843618</v>
      </c>
      <c r="N24" s="220">
        <v>814.179944</v>
      </c>
      <c r="O24" s="221">
        <v>797.6844271599999</v>
      </c>
      <c r="P24" s="188">
        <v>2130.643571</v>
      </c>
      <c r="Q24" s="118">
        <v>2018.11730253</v>
      </c>
      <c r="R24" s="188">
        <v>20.339514</v>
      </c>
      <c r="S24" s="118">
        <v>13.747021190000002</v>
      </c>
      <c r="T24" s="188">
        <v>0</v>
      </c>
      <c r="U24" s="118">
        <v>0</v>
      </c>
      <c r="V24" s="222">
        <v>863.232715</v>
      </c>
      <c r="W24" s="223">
        <v>862.59933107</v>
      </c>
      <c r="X24" s="188">
        <v>0.843223</v>
      </c>
      <c r="Y24" s="118">
        <v>0.843223</v>
      </c>
      <c r="Z24" s="188">
        <v>0</v>
      </c>
      <c r="AA24" s="118">
        <v>0</v>
      </c>
      <c r="AB24" s="188">
        <v>147.907444</v>
      </c>
      <c r="AC24" s="118">
        <v>126.90744321000001</v>
      </c>
      <c r="AD24" s="220">
        <v>3162.966467</v>
      </c>
      <c r="AE24" s="221">
        <v>3022.214321</v>
      </c>
      <c r="AF24" s="224">
        <v>3977.146411</v>
      </c>
      <c r="AG24" s="226">
        <v>3819.8987481599997</v>
      </c>
      <c r="AI24" s="38"/>
      <c r="AJ24" s="38"/>
    </row>
    <row r="25" spans="1:36" ht="37.5">
      <c r="A25" s="219" t="s">
        <v>17</v>
      </c>
      <c r="B25" s="188">
        <v>3.473685</v>
      </c>
      <c r="C25" s="118">
        <v>3.317456</v>
      </c>
      <c r="D25" s="188">
        <v>78.628664</v>
      </c>
      <c r="E25" s="118">
        <v>75.08526434</v>
      </c>
      <c r="F25" s="188">
        <v>0</v>
      </c>
      <c r="G25" s="118">
        <v>0</v>
      </c>
      <c r="H25" s="188">
        <v>0.025623</v>
      </c>
      <c r="I25" s="118">
        <v>0.025</v>
      </c>
      <c r="J25" s="188">
        <v>9.777517</v>
      </c>
      <c r="K25" s="118">
        <v>9.777514400000001</v>
      </c>
      <c r="L25" s="188">
        <v>6.425903</v>
      </c>
      <c r="M25" s="118">
        <v>6.425903</v>
      </c>
      <c r="N25" s="220">
        <v>98.331392</v>
      </c>
      <c r="O25" s="221">
        <v>94.63113774</v>
      </c>
      <c r="P25" s="188">
        <v>1.571928</v>
      </c>
      <c r="Q25" s="118">
        <v>1.5719271000000001</v>
      </c>
      <c r="R25" s="188">
        <v>513.332371</v>
      </c>
      <c r="S25" s="118">
        <v>508.04211496000005</v>
      </c>
      <c r="T25" s="188">
        <v>0</v>
      </c>
      <c r="U25" s="118">
        <v>0</v>
      </c>
      <c r="V25" s="222">
        <v>57.366438</v>
      </c>
      <c r="W25" s="223">
        <v>55.46845767</v>
      </c>
      <c r="X25" s="188">
        <v>11.576765</v>
      </c>
      <c r="Y25" s="118">
        <v>11.576765</v>
      </c>
      <c r="Z25" s="188">
        <v>0</v>
      </c>
      <c r="AA25" s="118">
        <v>0</v>
      </c>
      <c r="AB25" s="188">
        <v>152.888602</v>
      </c>
      <c r="AC25" s="118">
        <v>152.88859912</v>
      </c>
      <c r="AD25" s="220">
        <v>736.736104</v>
      </c>
      <c r="AE25" s="221">
        <v>729.54786385</v>
      </c>
      <c r="AF25" s="224">
        <v>835.067496</v>
      </c>
      <c r="AG25" s="226">
        <v>824.17900159</v>
      </c>
      <c r="AI25" s="38"/>
      <c r="AJ25" s="38"/>
    </row>
    <row r="26" spans="1:36" ht="21">
      <c r="A26" s="219" t="s">
        <v>16</v>
      </c>
      <c r="B26" s="188">
        <v>2</v>
      </c>
      <c r="C26" s="118">
        <v>2</v>
      </c>
      <c r="D26" s="188">
        <v>285.643396</v>
      </c>
      <c r="E26" s="118">
        <v>279.52921557999997</v>
      </c>
      <c r="F26" s="188">
        <v>0</v>
      </c>
      <c r="G26" s="118">
        <v>0</v>
      </c>
      <c r="H26" s="188">
        <v>0</v>
      </c>
      <c r="I26" s="118">
        <v>0</v>
      </c>
      <c r="J26" s="188">
        <v>216.543932</v>
      </c>
      <c r="K26" s="118">
        <v>216.41360422999998</v>
      </c>
      <c r="L26" s="188">
        <v>0</v>
      </c>
      <c r="M26" s="118">
        <v>0</v>
      </c>
      <c r="N26" s="220">
        <v>504.187328</v>
      </c>
      <c r="O26" s="221">
        <v>497.94281980999995</v>
      </c>
      <c r="P26" s="188">
        <v>0</v>
      </c>
      <c r="Q26" s="118">
        <v>0</v>
      </c>
      <c r="R26" s="188">
        <v>824.45891038</v>
      </c>
      <c r="S26" s="118">
        <v>824.28846861</v>
      </c>
      <c r="T26" s="188">
        <v>0</v>
      </c>
      <c r="U26" s="118">
        <v>0</v>
      </c>
      <c r="V26" s="222">
        <v>58.548559</v>
      </c>
      <c r="W26" s="223">
        <v>58.609193510000004</v>
      </c>
      <c r="X26" s="188">
        <v>17.831827</v>
      </c>
      <c r="Y26" s="118">
        <v>17.831825780000003</v>
      </c>
      <c r="Z26" s="188">
        <v>0</v>
      </c>
      <c r="AA26" s="118">
        <v>0</v>
      </c>
      <c r="AB26" s="188">
        <v>145.837324</v>
      </c>
      <c r="AC26" s="118">
        <v>144.41047317</v>
      </c>
      <c r="AD26" s="220">
        <v>1046.67662038</v>
      </c>
      <c r="AE26" s="221">
        <v>1045.13996107</v>
      </c>
      <c r="AF26" s="224">
        <v>1550.86394838</v>
      </c>
      <c r="AG26" s="226">
        <v>1543.08278088</v>
      </c>
      <c r="AI26" s="38"/>
      <c r="AJ26" s="38"/>
    </row>
    <row r="27" spans="1:36" ht="21">
      <c r="A27" s="219" t="s">
        <v>15</v>
      </c>
      <c r="B27" s="188">
        <v>75.067391</v>
      </c>
      <c r="C27" s="118">
        <v>71.0033</v>
      </c>
      <c r="D27" s="188">
        <v>104.106543</v>
      </c>
      <c r="E27" s="118">
        <v>104.01262650999999</v>
      </c>
      <c r="F27" s="188">
        <v>0</v>
      </c>
      <c r="G27" s="118">
        <v>0</v>
      </c>
      <c r="H27" s="188">
        <v>519.070445</v>
      </c>
      <c r="I27" s="118">
        <v>531.13708817</v>
      </c>
      <c r="J27" s="188">
        <v>0</v>
      </c>
      <c r="K27" s="118">
        <v>0</v>
      </c>
      <c r="L27" s="188">
        <v>19.55201</v>
      </c>
      <c r="M27" s="118">
        <v>17.357287510000003</v>
      </c>
      <c r="N27" s="220">
        <v>717.796389</v>
      </c>
      <c r="O27" s="221">
        <v>723.51030219</v>
      </c>
      <c r="P27" s="188">
        <v>0</v>
      </c>
      <c r="Q27" s="118">
        <v>0</v>
      </c>
      <c r="R27" s="188">
        <v>56.05828</v>
      </c>
      <c r="S27" s="118">
        <v>56.05827817</v>
      </c>
      <c r="T27" s="188">
        <v>0</v>
      </c>
      <c r="U27" s="118">
        <v>0</v>
      </c>
      <c r="V27" s="222">
        <v>0</v>
      </c>
      <c r="W27" s="223">
        <v>0</v>
      </c>
      <c r="X27" s="188">
        <v>0</v>
      </c>
      <c r="Y27" s="118">
        <v>0</v>
      </c>
      <c r="Z27" s="188">
        <v>0</v>
      </c>
      <c r="AA27" s="118">
        <v>0</v>
      </c>
      <c r="AB27" s="188">
        <v>4.217705</v>
      </c>
      <c r="AC27" s="118">
        <v>4.21305984</v>
      </c>
      <c r="AD27" s="220">
        <v>60.275985</v>
      </c>
      <c r="AE27" s="221">
        <v>60.27133801000001</v>
      </c>
      <c r="AF27" s="224">
        <v>778.072374</v>
      </c>
      <c r="AG27" s="226">
        <v>783.7816402</v>
      </c>
      <c r="AI27" s="38"/>
      <c r="AJ27" s="38"/>
    </row>
    <row r="28" spans="1:36" ht="37.5">
      <c r="A28" s="219" t="s">
        <v>14</v>
      </c>
      <c r="B28" s="188">
        <v>3.092661</v>
      </c>
      <c r="C28" s="118">
        <v>3.0919004900000004</v>
      </c>
      <c r="D28" s="188">
        <v>335.030996</v>
      </c>
      <c r="E28" s="118">
        <v>335.03079615</v>
      </c>
      <c r="F28" s="188">
        <v>0.7527562099999999</v>
      </c>
      <c r="G28" s="118">
        <v>0.7527562099999999</v>
      </c>
      <c r="H28" s="188">
        <v>48.941078</v>
      </c>
      <c r="I28" s="118">
        <v>48.831052799999995</v>
      </c>
      <c r="J28" s="188">
        <v>14.545633</v>
      </c>
      <c r="K28" s="118">
        <v>14.53823706</v>
      </c>
      <c r="L28" s="188">
        <v>0</v>
      </c>
      <c r="M28" s="118">
        <v>0</v>
      </c>
      <c r="N28" s="220">
        <v>402.36312420999997</v>
      </c>
      <c r="O28" s="221">
        <v>402.24474271</v>
      </c>
      <c r="P28" s="188">
        <v>36.812646</v>
      </c>
      <c r="Q28" s="118">
        <v>36.812646</v>
      </c>
      <c r="R28" s="188">
        <v>9.428577</v>
      </c>
      <c r="S28" s="118">
        <v>9.42857643</v>
      </c>
      <c r="T28" s="188">
        <v>0</v>
      </c>
      <c r="U28" s="118">
        <v>0</v>
      </c>
      <c r="V28" s="222">
        <v>163.407427</v>
      </c>
      <c r="W28" s="223">
        <v>163.40742447</v>
      </c>
      <c r="X28" s="188">
        <v>62.7413097</v>
      </c>
      <c r="Y28" s="118">
        <v>62.741273590000006</v>
      </c>
      <c r="Z28" s="188">
        <v>0</v>
      </c>
      <c r="AA28" s="118">
        <v>0</v>
      </c>
      <c r="AB28" s="188">
        <v>6.16227</v>
      </c>
      <c r="AC28" s="118">
        <v>6.16226625</v>
      </c>
      <c r="AD28" s="220">
        <v>278.5522297</v>
      </c>
      <c r="AE28" s="221">
        <v>278.55218674</v>
      </c>
      <c r="AF28" s="224">
        <v>680.91535391</v>
      </c>
      <c r="AG28" s="226">
        <v>680.79692945</v>
      </c>
      <c r="AI28" s="38"/>
      <c r="AJ28" s="38"/>
    </row>
    <row r="29" spans="1:36" ht="21">
      <c r="A29" s="219" t="s">
        <v>13</v>
      </c>
      <c r="B29" s="188">
        <v>0</v>
      </c>
      <c r="C29" s="118">
        <v>0</v>
      </c>
      <c r="D29" s="188">
        <v>240.397775</v>
      </c>
      <c r="E29" s="118">
        <v>240.37765069999998</v>
      </c>
      <c r="F29" s="188">
        <v>0</v>
      </c>
      <c r="G29" s="118">
        <v>0</v>
      </c>
      <c r="H29" s="188">
        <v>6.339421</v>
      </c>
      <c r="I29" s="118">
        <v>5.24696156</v>
      </c>
      <c r="J29" s="188">
        <v>401.559962</v>
      </c>
      <c r="K29" s="118">
        <v>401.55995931</v>
      </c>
      <c r="L29" s="188">
        <v>0</v>
      </c>
      <c r="M29" s="118">
        <v>0</v>
      </c>
      <c r="N29" s="220">
        <v>648.297158</v>
      </c>
      <c r="O29" s="221">
        <v>647.1845715699999</v>
      </c>
      <c r="P29" s="188">
        <v>0</v>
      </c>
      <c r="Q29" s="118">
        <v>0</v>
      </c>
      <c r="R29" s="188">
        <v>99.456734</v>
      </c>
      <c r="S29" s="118">
        <v>99.456734</v>
      </c>
      <c r="T29" s="188">
        <v>0</v>
      </c>
      <c r="U29" s="118">
        <v>0</v>
      </c>
      <c r="V29" s="222">
        <v>0</v>
      </c>
      <c r="W29" s="223">
        <v>0</v>
      </c>
      <c r="X29" s="188">
        <v>0</v>
      </c>
      <c r="Y29" s="118">
        <v>0</v>
      </c>
      <c r="Z29" s="188">
        <v>0</v>
      </c>
      <c r="AA29" s="118">
        <v>0</v>
      </c>
      <c r="AB29" s="188">
        <v>2.463592</v>
      </c>
      <c r="AC29" s="118">
        <v>2.43611026</v>
      </c>
      <c r="AD29" s="220">
        <v>101.920326</v>
      </c>
      <c r="AE29" s="221">
        <v>101.89284426</v>
      </c>
      <c r="AF29" s="224">
        <v>750.217484</v>
      </c>
      <c r="AG29" s="226">
        <v>749.07741583</v>
      </c>
      <c r="AI29" s="38"/>
      <c r="AJ29" s="38"/>
    </row>
    <row r="30" spans="1:36" ht="21">
      <c r="A30" s="219" t="s">
        <v>12</v>
      </c>
      <c r="B30" s="188">
        <v>0</v>
      </c>
      <c r="C30" s="118">
        <v>0</v>
      </c>
      <c r="D30" s="188">
        <v>8096.11554</v>
      </c>
      <c r="E30" s="118">
        <v>8077.79642902</v>
      </c>
      <c r="F30" s="188">
        <v>0</v>
      </c>
      <c r="G30" s="118">
        <v>0</v>
      </c>
      <c r="H30" s="188">
        <v>0</v>
      </c>
      <c r="I30" s="118">
        <v>0</v>
      </c>
      <c r="J30" s="188">
        <v>88.101454</v>
      </c>
      <c r="K30" s="118">
        <v>88.101454</v>
      </c>
      <c r="L30" s="188">
        <v>0</v>
      </c>
      <c r="M30" s="118">
        <v>0</v>
      </c>
      <c r="N30" s="220">
        <v>8184.216994</v>
      </c>
      <c r="O30" s="221">
        <v>8165.897883019999</v>
      </c>
      <c r="P30" s="188">
        <v>0</v>
      </c>
      <c r="Q30" s="118">
        <v>0</v>
      </c>
      <c r="R30" s="188">
        <v>288.778989</v>
      </c>
      <c r="S30" s="118">
        <v>284.80526245</v>
      </c>
      <c r="T30" s="188">
        <v>0</v>
      </c>
      <c r="U30" s="118">
        <v>0</v>
      </c>
      <c r="V30" s="222">
        <v>0</v>
      </c>
      <c r="W30" s="223">
        <v>0</v>
      </c>
      <c r="X30" s="188">
        <v>0</v>
      </c>
      <c r="Y30" s="118">
        <v>0</v>
      </c>
      <c r="Z30" s="188">
        <v>0</v>
      </c>
      <c r="AA30" s="118">
        <v>0</v>
      </c>
      <c r="AB30" s="188">
        <v>0</v>
      </c>
      <c r="AC30" s="118">
        <v>0</v>
      </c>
      <c r="AD30" s="220">
        <v>288.778989</v>
      </c>
      <c r="AE30" s="221">
        <v>284.80526245</v>
      </c>
      <c r="AF30" s="224">
        <v>8472.995983</v>
      </c>
      <c r="AG30" s="226">
        <v>8450.703145469999</v>
      </c>
      <c r="AI30" s="38"/>
      <c r="AJ30" s="38"/>
    </row>
    <row r="31" spans="1:36" ht="37.5">
      <c r="A31" s="219" t="s">
        <v>11</v>
      </c>
      <c r="B31" s="188">
        <v>254.18574</v>
      </c>
      <c r="C31" s="118">
        <v>251.007995</v>
      </c>
      <c r="D31" s="188">
        <v>1003.371562</v>
      </c>
      <c r="E31" s="118">
        <v>1003.37156117</v>
      </c>
      <c r="F31" s="188">
        <v>22760.31968</v>
      </c>
      <c r="G31" s="118">
        <v>22710.914584489998</v>
      </c>
      <c r="H31" s="188">
        <v>1692.412338</v>
      </c>
      <c r="I31" s="118">
        <v>1522.08130821</v>
      </c>
      <c r="J31" s="188">
        <v>81.272507</v>
      </c>
      <c r="K31" s="118">
        <v>80.910324</v>
      </c>
      <c r="L31" s="188">
        <v>0</v>
      </c>
      <c r="M31" s="118">
        <v>0</v>
      </c>
      <c r="N31" s="220">
        <v>25791.561827</v>
      </c>
      <c r="O31" s="221">
        <v>25568.285772869996</v>
      </c>
      <c r="P31" s="188">
        <v>0</v>
      </c>
      <c r="Q31" s="118">
        <v>0</v>
      </c>
      <c r="R31" s="188">
        <v>0</v>
      </c>
      <c r="S31" s="118">
        <v>0</v>
      </c>
      <c r="T31" s="188">
        <v>0</v>
      </c>
      <c r="U31" s="118">
        <v>0</v>
      </c>
      <c r="V31" s="222">
        <v>0</v>
      </c>
      <c r="W31" s="223">
        <v>0</v>
      </c>
      <c r="X31" s="188">
        <v>0</v>
      </c>
      <c r="Y31" s="118">
        <v>0</v>
      </c>
      <c r="Z31" s="188">
        <v>69.650627</v>
      </c>
      <c r="AA31" s="118">
        <v>69.650627</v>
      </c>
      <c r="AB31" s="188">
        <v>0.52203</v>
      </c>
      <c r="AC31" s="118">
        <v>0.01886031</v>
      </c>
      <c r="AD31" s="220">
        <v>70.172657</v>
      </c>
      <c r="AE31" s="221">
        <v>69.66948731000001</v>
      </c>
      <c r="AF31" s="224">
        <v>25861.734484</v>
      </c>
      <c r="AG31" s="226">
        <v>25637.955260179995</v>
      </c>
      <c r="AI31" s="38"/>
      <c r="AJ31" s="38"/>
    </row>
    <row r="32" spans="1:36" ht="21">
      <c r="A32" s="219" t="s">
        <v>10</v>
      </c>
      <c r="B32" s="188">
        <v>7.600726</v>
      </c>
      <c r="C32" s="118">
        <v>7.574161</v>
      </c>
      <c r="D32" s="188">
        <v>0</v>
      </c>
      <c r="E32" s="118">
        <v>0</v>
      </c>
      <c r="F32" s="188">
        <v>64491.599207</v>
      </c>
      <c r="G32" s="118">
        <v>64472.32109488</v>
      </c>
      <c r="H32" s="188">
        <v>396.969082</v>
      </c>
      <c r="I32" s="118">
        <v>396.969082</v>
      </c>
      <c r="J32" s="188">
        <v>89.811855</v>
      </c>
      <c r="K32" s="118">
        <v>89.55362688</v>
      </c>
      <c r="L32" s="188">
        <v>0</v>
      </c>
      <c r="M32" s="118">
        <v>0</v>
      </c>
      <c r="N32" s="220">
        <v>64985.98087</v>
      </c>
      <c r="O32" s="221">
        <v>64966.417964759996</v>
      </c>
      <c r="P32" s="188">
        <v>0</v>
      </c>
      <c r="Q32" s="118">
        <v>0</v>
      </c>
      <c r="R32" s="188">
        <v>0</v>
      </c>
      <c r="S32" s="118">
        <v>0</v>
      </c>
      <c r="T32" s="188">
        <v>0</v>
      </c>
      <c r="U32" s="118">
        <v>0</v>
      </c>
      <c r="V32" s="222">
        <v>0.877977</v>
      </c>
      <c r="W32" s="223">
        <v>0.877977</v>
      </c>
      <c r="X32" s="188">
        <v>0</v>
      </c>
      <c r="Y32" s="118">
        <v>0</v>
      </c>
      <c r="Z32" s="188">
        <v>0</v>
      </c>
      <c r="AA32" s="118">
        <v>0</v>
      </c>
      <c r="AB32" s="188">
        <v>0</v>
      </c>
      <c r="AC32" s="118">
        <v>0</v>
      </c>
      <c r="AD32" s="220">
        <v>0.877977</v>
      </c>
      <c r="AE32" s="221">
        <v>0.877977</v>
      </c>
      <c r="AF32" s="224">
        <v>64986.858847</v>
      </c>
      <c r="AG32" s="226">
        <v>64967.29594175999</v>
      </c>
      <c r="AI32" s="38"/>
      <c r="AJ32" s="38"/>
    </row>
    <row r="33" spans="1:36" ht="21">
      <c r="A33" s="219" t="s">
        <v>9</v>
      </c>
      <c r="B33" s="188">
        <v>1.529859</v>
      </c>
      <c r="C33" s="118">
        <v>1.20456187</v>
      </c>
      <c r="D33" s="188">
        <v>42</v>
      </c>
      <c r="E33" s="118">
        <v>42</v>
      </c>
      <c r="F33" s="188">
        <v>1337.676389</v>
      </c>
      <c r="G33" s="118">
        <v>1279.9802440899998</v>
      </c>
      <c r="H33" s="188">
        <v>5.135396</v>
      </c>
      <c r="I33" s="118">
        <v>5.133946099999999</v>
      </c>
      <c r="J33" s="188">
        <v>19.834123</v>
      </c>
      <c r="K33" s="118">
        <v>19.83412135</v>
      </c>
      <c r="L33" s="188">
        <v>0</v>
      </c>
      <c r="M33" s="118">
        <v>0</v>
      </c>
      <c r="N33" s="220">
        <v>1406.175767</v>
      </c>
      <c r="O33" s="221">
        <v>1348.1528734099998</v>
      </c>
      <c r="P33" s="188">
        <v>24.205568</v>
      </c>
      <c r="Q33" s="118">
        <v>24.204568</v>
      </c>
      <c r="R33" s="188">
        <v>0</v>
      </c>
      <c r="S33" s="118">
        <v>0</v>
      </c>
      <c r="T33" s="188">
        <v>1762.173608</v>
      </c>
      <c r="U33" s="118">
        <v>1762.17360529</v>
      </c>
      <c r="V33" s="222">
        <v>32.314861</v>
      </c>
      <c r="W33" s="223">
        <v>32.314858969999996</v>
      </c>
      <c r="X33" s="188">
        <v>0</v>
      </c>
      <c r="Y33" s="118">
        <v>0</v>
      </c>
      <c r="Z33" s="188">
        <v>0</v>
      </c>
      <c r="AA33" s="118">
        <v>0</v>
      </c>
      <c r="AB33" s="188">
        <v>0</v>
      </c>
      <c r="AC33" s="118">
        <v>0</v>
      </c>
      <c r="AD33" s="220">
        <v>1818.694037</v>
      </c>
      <c r="AE33" s="221">
        <v>1818.6930322599999</v>
      </c>
      <c r="AF33" s="224">
        <v>3224.869804</v>
      </c>
      <c r="AG33" s="226">
        <v>3166.84590567</v>
      </c>
      <c r="AI33" s="38"/>
      <c r="AJ33" s="38"/>
    </row>
    <row r="34" spans="1:36" ht="37.5">
      <c r="A34" s="219" t="s">
        <v>8</v>
      </c>
      <c r="B34" s="188">
        <v>2.969931</v>
      </c>
      <c r="C34" s="118">
        <v>2.969931</v>
      </c>
      <c r="D34" s="188">
        <v>31.826097</v>
      </c>
      <c r="E34" s="118">
        <v>31.075014059999997</v>
      </c>
      <c r="F34" s="188">
        <v>0</v>
      </c>
      <c r="G34" s="118">
        <v>0</v>
      </c>
      <c r="H34" s="188">
        <v>1317.583431</v>
      </c>
      <c r="I34" s="118">
        <v>1332.5136794499997</v>
      </c>
      <c r="J34" s="188">
        <v>61.92956</v>
      </c>
      <c r="K34" s="118">
        <v>61.92956</v>
      </c>
      <c r="L34" s="188">
        <v>1.883311</v>
      </c>
      <c r="M34" s="118">
        <v>1.7934333599999999</v>
      </c>
      <c r="N34" s="220">
        <v>1416.19233</v>
      </c>
      <c r="O34" s="221">
        <v>1430.2816178699995</v>
      </c>
      <c r="P34" s="188">
        <v>0</v>
      </c>
      <c r="Q34" s="118">
        <v>0</v>
      </c>
      <c r="R34" s="188">
        <v>0</v>
      </c>
      <c r="S34" s="118">
        <v>0</v>
      </c>
      <c r="T34" s="188">
        <v>0</v>
      </c>
      <c r="U34" s="118">
        <v>0</v>
      </c>
      <c r="V34" s="222">
        <v>0</v>
      </c>
      <c r="W34" s="223">
        <v>0</v>
      </c>
      <c r="X34" s="188">
        <v>0</v>
      </c>
      <c r="Y34" s="118">
        <v>0</v>
      </c>
      <c r="Z34" s="188">
        <v>0</v>
      </c>
      <c r="AA34" s="118">
        <v>0</v>
      </c>
      <c r="AB34" s="188">
        <v>0</v>
      </c>
      <c r="AC34" s="118">
        <v>0</v>
      </c>
      <c r="AD34" s="220">
        <v>0</v>
      </c>
      <c r="AE34" s="221">
        <v>0</v>
      </c>
      <c r="AF34" s="224">
        <v>1416.19233</v>
      </c>
      <c r="AG34" s="226">
        <v>1430.2816178699995</v>
      </c>
      <c r="AI34" s="38"/>
      <c r="AJ34" s="38"/>
    </row>
    <row r="35" spans="1:36" ht="21">
      <c r="A35" s="219" t="s">
        <v>7</v>
      </c>
      <c r="B35" s="188">
        <v>0</v>
      </c>
      <c r="C35" s="118">
        <v>0</v>
      </c>
      <c r="D35" s="188">
        <v>0</v>
      </c>
      <c r="E35" s="118">
        <v>0</v>
      </c>
      <c r="F35" s="188">
        <v>0</v>
      </c>
      <c r="G35" s="118">
        <v>0</v>
      </c>
      <c r="H35" s="188">
        <v>0</v>
      </c>
      <c r="I35" s="118">
        <v>0</v>
      </c>
      <c r="J35" s="188">
        <v>0</v>
      </c>
      <c r="K35" s="118">
        <v>0</v>
      </c>
      <c r="L35" s="188">
        <v>0</v>
      </c>
      <c r="M35" s="118">
        <v>0</v>
      </c>
      <c r="N35" s="220">
        <v>0</v>
      </c>
      <c r="O35" s="221">
        <v>0</v>
      </c>
      <c r="P35" s="188">
        <v>0</v>
      </c>
      <c r="Q35" s="118">
        <v>0</v>
      </c>
      <c r="R35" s="188">
        <v>726.577189</v>
      </c>
      <c r="S35" s="118">
        <v>726.5543426900001</v>
      </c>
      <c r="T35" s="188">
        <v>0</v>
      </c>
      <c r="U35" s="118">
        <v>0</v>
      </c>
      <c r="V35" s="222">
        <v>0</v>
      </c>
      <c r="W35" s="223">
        <v>0</v>
      </c>
      <c r="X35" s="188">
        <v>0</v>
      </c>
      <c r="Y35" s="118">
        <v>0</v>
      </c>
      <c r="Z35" s="188">
        <v>0</v>
      </c>
      <c r="AA35" s="118">
        <v>0</v>
      </c>
      <c r="AB35" s="188">
        <v>1448.084102</v>
      </c>
      <c r="AC35" s="118">
        <v>1448.0841009600001</v>
      </c>
      <c r="AD35" s="220">
        <v>2174.661291</v>
      </c>
      <c r="AE35" s="221">
        <v>2174.63844365</v>
      </c>
      <c r="AF35" s="224">
        <v>2174.661291</v>
      </c>
      <c r="AG35" s="226">
        <v>2174.63844365</v>
      </c>
      <c r="AI35" s="38"/>
      <c r="AJ35" s="38"/>
    </row>
    <row r="36" spans="1:36" ht="37.5">
      <c r="A36" s="219" t="s">
        <v>6</v>
      </c>
      <c r="B36" s="188">
        <v>4204.657155</v>
      </c>
      <c r="C36" s="118">
        <v>3992.66607198</v>
      </c>
      <c r="D36" s="188">
        <v>0</v>
      </c>
      <c r="E36" s="118">
        <v>0</v>
      </c>
      <c r="F36" s="188">
        <v>0.005165</v>
      </c>
      <c r="G36" s="118">
        <v>0</v>
      </c>
      <c r="H36" s="188">
        <v>2223.771401</v>
      </c>
      <c r="I36" s="118">
        <v>2221.130942</v>
      </c>
      <c r="J36" s="188">
        <v>54.255098</v>
      </c>
      <c r="K36" s="118">
        <v>53.02525</v>
      </c>
      <c r="L36" s="188">
        <v>0</v>
      </c>
      <c r="M36" s="118">
        <v>0</v>
      </c>
      <c r="N36" s="220">
        <v>6482.688819</v>
      </c>
      <c r="O36" s="221">
        <v>6266.82226398</v>
      </c>
      <c r="P36" s="188">
        <v>69.417785</v>
      </c>
      <c r="Q36" s="118">
        <v>69.41778409999999</v>
      </c>
      <c r="R36" s="188">
        <v>35.66107</v>
      </c>
      <c r="S36" s="118">
        <v>33.26639273</v>
      </c>
      <c r="T36" s="188">
        <v>0</v>
      </c>
      <c r="U36" s="118">
        <v>0</v>
      </c>
      <c r="V36" s="222">
        <v>1.657549</v>
      </c>
      <c r="W36" s="223">
        <v>1.6488693799999998</v>
      </c>
      <c r="X36" s="188">
        <v>0</v>
      </c>
      <c r="Y36" s="118">
        <v>0</v>
      </c>
      <c r="Z36" s="188">
        <v>0</v>
      </c>
      <c r="AA36" s="118">
        <v>0</v>
      </c>
      <c r="AB36" s="188">
        <v>3227.013023</v>
      </c>
      <c r="AC36" s="118">
        <v>3227.0130223300002</v>
      </c>
      <c r="AD36" s="220">
        <v>3333.749427</v>
      </c>
      <c r="AE36" s="221">
        <v>3331.3460685400005</v>
      </c>
      <c r="AF36" s="224">
        <v>9816.438246</v>
      </c>
      <c r="AG36" s="226">
        <v>9598.168332520001</v>
      </c>
      <c r="AI36" s="38"/>
      <c r="AJ36" s="38"/>
    </row>
    <row r="37" spans="1:36" ht="21">
      <c r="A37" s="219" t="s">
        <v>5</v>
      </c>
      <c r="B37" s="188">
        <v>573.629331</v>
      </c>
      <c r="C37" s="118">
        <v>548.918643</v>
      </c>
      <c r="D37" s="188">
        <v>0</v>
      </c>
      <c r="E37" s="118">
        <v>0</v>
      </c>
      <c r="F37" s="188">
        <v>0</v>
      </c>
      <c r="G37" s="118">
        <v>0</v>
      </c>
      <c r="H37" s="188">
        <v>0</v>
      </c>
      <c r="I37" s="118">
        <v>0</v>
      </c>
      <c r="J37" s="188">
        <v>0</v>
      </c>
      <c r="K37" s="118">
        <v>0</v>
      </c>
      <c r="L37" s="188">
        <v>0</v>
      </c>
      <c r="M37" s="118">
        <v>0</v>
      </c>
      <c r="N37" s="220">
        <v>573.629331</v>
      </c>
      <c r="O37" s="221">
        <v>548.918643</v>
      </c>
      <c r="P37" s="188">
        <v>0</v>
      </c>
      <c r="Q37" s="118">
        <v>0</v>
      </c>
      <c r="R37" s="188">
        <v>144.809501</v>
      </c>
      <c r="S37" s="118">
        <v>140.15438838</v>
      </c>
      <c r="T37" s="188">
        <v>0</v>
      </c>
      <c r="U37" s="118">
        <v>0</v>
      </c>
      <c r="V37" s="222">
        <v>0</v>
      </c>
      <c r="W37" s="223">
        <v>0</v>
      </c>
      <c r="X37" s="188">
        <v>0</v>
      </c>
      <c r="Y37" s="118">
        <v>0</v>
      </c>
      <c r="Z37" s="188">
        <v>0</v>
      </c>
      <c r="AA37" s="118">
        <v>0</v>
      </c>
      <c r="AB37" s="188">
        <v>81.649606</v>
      </c>
      <c r="AC37" s="118">
        <v>81.649606</v>
      </c>
      <c r="AD37" s="220">
        <v>226.459107</v>
      </c>
      <c r="AE37" s="221">
        <v>221.80399438</v>
      </c>
      <c r="AF37" s="224">
        <v>800.088438</v>
      </c>
      <c r="AG37" s="226">
        <v>770.72263738</v>
      </c>
      <c r="AI37" s="38"/>
      <c r="AJ37" s="38"/>
    </row>
    <row r="38" spans="1:36" ht="21">
      <c r="A38" s="219" t="s">
        <v>4</v>
      </c>
      <c r="B38" s="188">
        <v>76.478666</v>
      </c>
      <c r="C38" s="118">
        <v>74.57808</v>
      </c>
      <c r="D38" s="188">
        <v>0</v>
      </c>
      <c r="E38" s="118">
        <v>0</v>
      </c>
      <c r="F38" s="188">
        <v>0</v>
      </c>
      <c r="G38" s="118">
        <v>0</v>
      </c>
      <c r="H38" s="188">
        <v>0</v>
      </c>
      <c r="I38" s="118">
        <v>0</v>
      </c>
      <c r="J38" s="188">
        <v>0</v>
      </c>
      <c r="K38" s="118">
        <v>0</v>
      </c>
      <c r="L38" s="188">
        <v>0</v>
      </c>
      <c r="M38" s="118">
        <v>0</v>
      </c>
      <c r="N38" s="220">
        <v>76.478666</v>
      </c>
      <c r="O38" s="221">
        <v>74.57808</v>
      </c>
      <c r="P38" s="188">
        <v>0</v>
      </c>
      <c r="Q38" s="118">
        <v>0</v>
      </c>
      <c r="R38" s="188">
        <v>0</v>
      </c>
      <c r="S38" s="118">
        <v>0</v>
      </c>
      <c r="T38" s="188">
        <v>0</v>
      </c>
      <c r="U38" s="118">
        <v>0</v>
      </c>
      <c r="V38" s="222">
        <v>0</v>
      </c>
      <c r="W38" s="223">
        <v>0</v>
      </c>
      <c r="X38" s="188">
        <v>0</v>
      </c>
      <c r="Y38" s="118">
        <v>0</v>
      </c>
      <c r="Z38" s="188">
        <v>0</v>
      </c>
      <c r="AA38" s="118">
        <v>0</v>
      </c>
      <c r="AB38" s="188">
        <v>0</v>
      </c>
      <c r="AC38" s="118">
        <v>0</v>
      </c>
      <c r="AD38" s="220">
        <v>0</v>
      </c>
      <c r="AE38" s="221">
        <v>0</v>
      </c>
      <c r="AF38" s="224">
        <v>76.478666</v>
      </c>
      <c r="AG38" s="226">
        <v>74.57808</v>
      </c>
      <c r="AI38" s="38"/>
      <c r="AJ38" s="38"/>
    </row>
    <row r="39" spans="1:36" ht="37.5">
      <c r="A39" s="219" t="s">
        <v>3</v>
      </c>
      <c r="B39" s="188">
        <v>189.551846</v>
      </c>
      <c r="C39" s="118">
        <v>178.904181</v>
      </c>
      <c r="D39" s="188">
        <v>0</v>
      </c>
      <c r="E39" s="118">
        <v>0</v>
      </c>
      <c r="F39" s="188">
        <v>0.131352</v>
      </c>
      <c r="G39" s="118">
        <v>0.131352</v>
      </c>
      <c r="H39" s="188">
        <v>0.344029</v>
      </c>
      <c r="I39" s="118">
        <v>0.296488</v>
      </c>
      <c r="J39" s="188">
        <v>0</v>
      </c>
      <c r="K39" s="118">
        <v>0</v>
      </c>
      <c r="L39" s="188">
        <v>0</v>
      </c>
      <c r="M39" s="118">
        <v>0</v>
      </c>
      <c r="N39" s="220">
        <v>190.027227</v>
      </c>
      <c r="O39" s="221">
        <v>179.332021</v>
      </c>
      <c r="P39" s="188">
        <v>0</v>
      </c>
      <c r="Q39" s="118">
        <v>0</v>
      </c>
      <c r="R39" s="188">
        <v>0</v>
      </c>
      <c r="S39" s="118">
        <v>0</v>
      </c>
      <c r="T39" s="188">
        <v>0</v>
      </c>
      <c r="U39" s="118">
        <v>0</v>
      </c>
      <c r="V39" s="222">
        <v>0</v>
      </c>
      <c r="W39" s="223">
        <v>0</v>
      </c>
      <c r="X39" s="188">
        <v>0</v>
      </c>
      <c r="Y39" s="118">
        <v>0</v>
      </c>
      <c r="Z39" s="188">
        <v>0</v>
      </c>
      <c r="AA39" s="118">
        <v>0</v>
      </c>
      <c r="AB39" s="188">
        <v>0.189</v>
      </c>
      <c r="AC39" s="118">
        <v>0.189</v>
      </c>
      <c r="AD39" s="220">
        <v>0.189</v>
      </c>
      <c r="AE39" s="221">
        <v>0.189</v>
      </c>
      <c r="AF39" s="224">
        <v>190.216227</v>
      </c>
      <c r="AG39" s="226">
        <v>179.521021</v>
      </c>
      <c r="AI39" s="38"/>
      <c r="AJ39" s="38"/>
    </row>
    <row r="40" spans="1:36" ht="21">
      <c r="A40" s="227" t="s">
        <v>2</v>
      </c>
      <c r="B40" s="189">
        <v>2.132736</v>
      </c>
      <c r="C40" s="190">
        <v>2.132736</v>
      </c>
      <c r="D40" s="189">
        <v>1.454573</v>
      </c>
      <c r="E40" s="190">
        <v>0</v>
      </c>
      <c r="F40" s="189">
        <v>0</v>
      </c>
      <c r="G40" s="190">
        <v>0</v>
      </c>
      <c r="H40" s="189">
        <v>0</v>
      </c>
      <c r="I40" s="190">
        <v>0</v>
      </c>
      <c r="J40" s="189">
        <v>0</v>
      </c>
      <c r="K40" s="190">
        <v>0</v>
      </c>
      <c r="L40" s="189">
        <v>0</v>
      </c>
      <c r="M40" s="190">
        <v>0</v>
      </c>
      <c r="N40" s="220">
        <v>3.587309</v>
      </c>
      <c r="O40" s="221">
        <v>2.132736</v>
      </c>
      <c r="P40" s="189">
        <v>0</v>
      </c>
      <c r="Q40" s="190">
        <v>0</v>
      </c>
      <c r="R40" s="189">
        <v>68.343979</v>
      </c>
      <c r="S40" s="190">
        <v>68.34397819</v>
      </c>
      <c r="T40" s="189">
        <v>0</v>
      </c>
      <c r="U40" s="190">
        <v>0</v>
      </c>
      <c r="V40" s="228">
        <v>0</v>
      </c>
      <c r="W40" s="229">
        <v>0</v>
      </c>
      <c r="X40" s="189">
        <v>0</v>
      </c>
      <c r="Y40" s="190">
        <v>0</v>
      </c>
      <c r="Z40" s="189">
        <v>0</v>
      </c>
      <c r="AA40" s="190">
        <v>0</v>
      </c>
      <c r="AB40" s="189">
        <v>1728.778966</v>
      </c>
      <c r="AC40" s="190">
        <v>328.01718932</v>
      </c>
      <c r="AD40" s="220">
        <v>1797.122945</v>
      </c>
      <c r="AE40" s="221">
        <v>396.36116751</v>
      </c>
      <c r="AF40" s="230">
        <v>1800.710254</v>
      </c>
      <c r="AG40" s="231">
        <v>398.49390351</v>
      </c>
      <c r="AI40" s="38"/>
      <c r="AJ40" s="38"/>
    </row>
    <row r="41" spans="1:36" ht="21.75" thickBot="1">
      <c r="A41" s="219" t="s">
        <v>1</v>
      </c>
      <c r="B41" s="188">
        <v>3.5</v>
      </c>
      <c r="C41" s="191">
        <v>3.5</v>
      </c>
      <c r="D41" s="188">
        <v>0</v>
      </c>
      <c r="E41" s="118">
        <v>0</v>
      </c>
      <c r="F41" s="188">
        <v>0</v>
      </c>
      <c r="G41" s="118">
        <v>0</v>
      </c>
      <c r="H41" s="188">
        <v>0</v>
      </c>
      <c r="I41" s="118">
        <v>0</v>
      </c>
      <c r="J41" s="188">
        <v>0.01</v>
      </c>
      <c r="K41" s="118">
        <v>0.00192122</v>
      </c>
      <c r="L41" s="188">
        <v>0</v>
      </c>
      <c r="M41" s="118">
        <v>0</v>
      </c>
      <c r="N41" s="220">
        <v>3.51</v>
      </c>
      <c r="O41" s="221">
        <v>3.5019212200000003</v>
      </c>
      <c r="P41" s="188">
        <v>0</v>
      </c>
      <c r="Q41" s="118">
        <v>0</v>
      </c>
      <c r="R41" s="188">
        <v>0</v>
      </c>
      <c r="S41" s="118">
        <v>0</v>
      </c>
      <c r="T41" s="188">
        <v>0</v>
      </c>
      <c r="U41" s="118">
        <v>0</v>
      </c>
      <c r="V41" s="222">
        <v>0</v>
      </c>
      <c r="W41" s="223">
        <v>0</v>
      </c>
      <c r="X41" s="188">
        <v>0</v>
      </c>
      <c r="Y41" s="118">
        <v>0</v>
      </c>
      <c r="Z41" s="188">
        <v>0</v>
      </c>
      <c r="AA41" s="118">
        <v>0</v>
      </c>
      <c r="AB41" s="188">
        <v>0</v>
      </c>
      <c r="AC41" s="118">
        <v>0</v>
      </c>
      <c r="AD41" s="220">
        <v>0</v>
      </c>
      <c r="AE41" s="221">
        <v>0</v>
      </c>
      <c r="AF41" s="224">
        <v>3.51</v>
      </c>
      <c r="AG41" s="226">
        <v>3.5019212200000003</v>
      </c>
      <c r="AI41" s="38"/>
      <c r="AJ41" s="38"/>
    </row>
    <row r="42" spans="1:36" ht="21.75" thickBot="1">
      <c r="A42" s="232" t="s">
        <v>0</v>
      </c>
      <c r="B42" s="186">
        <v>10320.134353</v>
      </c>
      <c r="C42" s="186">
        <v>9916.756353069999</v>
      </c>
      <c r="D42" s="186">
        <v>119178.092206</v>
      </c>
      <c r="E42" s="209">
        <v>117975.92874891</v>
      </c>
      <c r="F42" s="186">
        <v>88802.70673321</v>
      </c>
      <c r="G42" s="209">
        <v>88674.69669535999</v>
      </c>
      <c r="H42" s="186">
        <v>6899.95189192</v>
      </c>
      <c r="I42" s="209">
        <v>6769.60346615</v>
      </c>
      <c r="J42" s="186">
        <v>4534.064717</v>
      </c>
      <c r="K42" s="209">
        <v>4423.02490106</v>
      </c>
      <c r="L42" s="186">
        <v>18686.392725</v>
      </c>
      <c r="M42" s="209">
        <v>17402.06126648</v>
      </c>
      <c r="N42" s="186">
        <v>248421.34262613</v>
      </c>
      <c r="O42" s="209">
        <v>245162.07143102997</v>
      </c>
      <c r="P42" s="186">
        <v>10649.31127204</v>
      </c>
      <c r="Q42" s="209">
        <v>10536.74556615</v>
      </c>
      <c r="R42" s="186">
        <v>10077.65943138</v>
      </c>
      <c r="S42" s="209">
        <v>9886.645959290001</v>
      </c>
      <c r="T42" s="186">
        <v>1762.173608</v>
      </c>
      <c r="U42" s="209">
        <v>1762.17360529</v>
      </c>
      <c r="V42" s="186">
        <v>14042.444737140002</v>
      </c>
      <c r="W42" s="209">
        <v>14008.087097549997</v>
      </c>
      <c r="X42" s="186">
        <v>100.8045367</v>
      </c>
      <c r="Y42" s="209">
        <v>100.80449865</v>
      </c>
      <c r="Z42" s="186">
        <v>854.431113</v>
      </c>
      <c r="AA42" s="209">
        <v>853.06281738</v>
      </c>
      <c r="AB42" s="186">
        <v>11629.810595</v>
      </c>
      <c r="AC42" s="209">
        <v>10196.87867114</v>
      </c>
      <c r="AD42" s="186">
        <v>49116.635293260006</v>
      </c>
      <c r="AE42" s="209">
        <v>47344.398215450004</v>
      </c>
      <c r="AF42" s="186">
        <v>297537.97791939</v>
      </c>
      <c r="AG42" s="233">
        <v>292506.46964648</v>
      </c>
      <c r="AI42" s="38"/>
      <c r="AJ42" s="38"/>
    </row>
    <row r="43" spans="1:15" ht="18.75">
      <c r="A43" s="785"/>
      <c r="B43" s="786"/>
      <c r="C43" s="786"/>
      <c r="D43" s="786"/>
      <c r="E43" s="786"/>
      <c r="F43" s="786"/>
      <c r="G43" s="786"/>
      <c r="H43" s="48"/>
      <c r="I43" s="48"/>
      <c r="J43" s="48"/>
      <c r="K43" s="48"/>
      <c r="L43" s="48"/>
      <c r="M43" s="48"/>
      <c r="N43" s="237"/>
      <c r="O43" s="237"/>
    </row>
    <row r="44" spans="2:32" ht="12.75">
      <c r="B44" s="39"/>
      <c r="C44" s="39"/>
      <c r="D44" s="39"/>
      <c r="E44" s="39"/>
      <c r="F44" s="39"/>
      <c r="G44" s="39"/>
      <c r="H44" s="39"/>
      <c r="I44" s="39"/>
      <c r="J44" s="39"/>
      <c r="K44" s="39"/>
      <c r="L44" s="39"/>
      <c r="M44" s="39"/>
      <c r="N44" s="71"/>
      <c r="O44" s="71"/>
      <c r="P44" s="39"/>
      <c r="Q44" s="39"/>
      <c r="R44" s="39"/>
      <c r="S44" s="39"/>
      <c r="T44" s="39"/>
      <c r="U44" s="39"/>
      <c r="V44" s="71"/>
      <c r="W44" s="71"/>
      <c r="X44" s="39"/>
      <c r="Y44" s="39"/>
      <c r="Z44" s="39"/>
      <c r="AA44" s="39"/>
      <c r="AB44" s="39"/>
      <c r="AC44" s="39"/>
      <c r="AD44" s="71"/>
      <c r="AE44" s="71"/>
      <c r="AF44" s="71"/>
    </row>
  </sheetData>
  <sheetProtection/>
  <mergeCells count="28">
    <mergeCell ref="B2:O2"/>
    <mergeCell ref="N6:O6"/>
    <mergeCell ref="B4:O5"/>
    <mergeCell ref="H6:I6"/>
    <mergeCell ref="J6:K6"/>
    <mergeCell ref="L6:M6"/>
    <mergeCell ref="P1:AA1"/>
    <mergeCell ref="A43:G43"/>
    <mergeCell ref="A4:A7"/>
    <mergeCell ref="T6:U6"/>
    <mergeCell ref="B6:C6"/>
    <mergeCell ref="D6:E6"/>
    <mergeCell ref="F6:G6"/>
    <mergeCell ref="P6:Q6"/>
    <mergeCell ref="R6:S6"/>
    <mergeCell ref="P2:AA2"/>
    <mergeCell ref="P5:AA5"/>
    <mergeCell ref="V6:W6"/>
    <mergeCell ref="X6:Y6"/>
    <mergeCell ref="Z6:AA6"/>
    <mergeCell ref="P4:AA4"/>
    <mergeCell ref="B1:O1"/>
    <mergeCell ref="AB1:AG1"/>
    <mergeCell ref="AB2:AG2"/>
    <mergeCell ref="AD5:AE6"/>
    <mergeCell ref="AB4:AE4"/>
    <mergeCell ref="AF4:AG6"/>
    <mergeCell ref="AB5:AC6"/>
  </mergeCells>
  <printOptions horizontalCentered="1"/>
  <pageMargins left="0.1968503937007874" right="0.1968503937007874" top="0.15748031496062992" bottom="0.2362204724409449" header="0" footer="0"/>
  <pageSetup horizontalDpi="600" verticalDpi="600" orientation="landscape" paperSize="9" scale="42" r:id="rId1"/>
  <headerFooter>
    <oddFooter>&amp;C&amp;13&amp;P/&amp;N</oddFooter>
  </headerFooter>
  <colBreaks count="2" manualBreakCount="2">
    <brk id="15" max="65535" man="1"/>
    <brk id="27" max="65535" man="1"/>
  </colBreaks>
</worksheet>
</file>

<file path=xl/worksheets/sheet16.xml><?xml version="1.0" encoding="utf-8"?>
<worksheet xmlns="http://schemas.openxmlformats.org/spreadsheetml/2006/main" xmlns:r="http://schemas.openxmlformats.org/officeDocument/2006/relationships">
  <dimension ref="A1:AX44"/>
  <sheetViews>
    <sheetView zoomScaleSheetLayoutView="37" zoomScalePageLayoutView="0" workbookViewId="0" topLeftCell="A1">
      <selection activeCell="A1" sqref="A1:AG42"/>
    </sheetView>
  </sheetViews>
  <sheetFormatPr defaultColWidth="9.140625" defaultRowHeight="56.25" customHeight="1"/>
  <cols>
    <col min="1" max="1" width="41.140625" style="0" customWidth="1"/>
    <col min="2" max="2" width="19.00390625" style="0" customWidth="1"/>
    <col min="3" max="3" width="17.7109375" style="0" customWidth="1"/>
    <col min="4" max="39" width="18.28125" style="0" customWidth="1"/>
  </cols>
  <sheetData>
    <row r="1" spans="1:50" s="6" customFormat="1" ht="32.25" customHeight="1">
      <c r="A1" s="151"/>
      <c r="B1" s="711" t="s">
        <v>463</v>
      </c>
      <c r="C1" s="711"/>
      <c r="D1" s="711"/>
      <c r="E1" s="711"/>
      <c r="F1" s="711"/>
      <c r="G1" s="711"/>
      <c r="H1" s="711"/>
      <c r="I1" s="711"/>
      <c r="J1" s="711"/>
      <c r="K1" s="711"/>
      <c r="L1" s="711"/>
      <c r="M1" s="711"/>
      <c r="N1" s="711"/>
      <c r="O1" s="711"/>
      <c r="P1" s="711" t="s">
        <v>463</v>
      </c>
      <c r="Q1" s="711"/>
      <c r="R1" s="711"/>
      <c r="S1" s="711"/>
      <c r="T1" s="711"/>
      <c r="U1" s="711"/>
      <c r="V1" s="711"/>
      <c r="W1" s="711"/>
      <c r="X1" s="711"/>
      <c r="Y1" s="711"/>
      <c r="Z1" s="711"/>
      <c r="AA1" s="711"/>
      <c r="AB1" s="711" t="s">
        <v>463</v>
      </c>
      <c r="AC1" s="711"/>
      <c r="AD1" s="711"/>
      <c r="AE1" s="711"/>
      <c r="AF1" s="711"/>
      <c r="AG1" s="711"/>
      <c r="AH1" s="151"/>
      <c r="AI1" s="151"/>
      <c r="AJ1" s="151"/>
      <c r="AK1" s="151"/>
      <c r="AL1" s="151"/>
      <c r="AM1" s="151"/>
      <c r="AN1" s="5"/>
      <c r="AO1" s="5"/>
      <c r="AP1" s="5"/>
      <c r="AQ1" s="5"/>
      <c r="AR1" s="5"/>
      <c r="AS1" s="5"/>
      <c r="AT1" s="5"/>
      <c r="AU1" s="5"/>
      <c r="AV1" s="5"/>
      <c r="AW1" s="5"/>
      <c r="AX1" s="5"/>
    </row>
    <row r="2" spans="1:50" s="41" customFormat="1" ht="71.25" customHeight="1">
      <c r="A2" s="286"/>
      <c r="B2" s="711" t="s">
        <v>502</v>
      </c>
      <c r="C2" s="711"/>
      <c r="D2" s="711"/>
      <c r="E2" s="711"/>
      <c r="F2" s="711"/>
      <c r="G2" s="711"/>
      <c r="H2" s="711"/>
      <c r="I2" s="711"/>
      <c r="J2" s="711"/>
      <c r="K2" s="711"/>
      <c r="L2" s="711"/>
      <c r="M2" s="711"/>
      <c r="N2" s="711"/>
      <c r="O2" s="711"/>
      <c r="P2" s="711" t="s">
        <v>501</v>
      </c>
      <c r="Q2" s="711"/>
      <c r="R2" s="711"/>
      <c r="S2" s="711"/>
      <c r="T2" s="711"/>
      <c r="U2" s="711"/>
      <c r="V2" s="711"/>
      <c r="W2" s="711"/>
      <c r="X2" s="711"/>
      <c r="Y2" s="711"/>
      <c r="Z2" s="711"/>
      <c r="AA2" s="711"/>
      <c r="AB2" s="711" t="s">
        <v>501</v>
      </c>
      <c r="AC2" s="711"/>
      <c r="AD2" s="711"/>
      <c r="AE2" s="711"/>
      <c r="AF2" s="711"/>
      <c r="AG2" s="711"/>
      <c r="AH2" s="151"/>
      <c r="AI2" s="151"/>
      <c r="AJ2" s="151"/>
      <c r="AK2" s="151"/>
      <c r="AL2" s="151"/>
      <c r="AM2" s="151"/>
      <c r="AN2" s="5"/>
      <c r="AO2" s="5"/>
      <c r="AP2" s="5"/>
      <c r="AQ2" s="5"/>
      <c r="AR2" s="5"/>
      <c r="AS2" s="5"/>
      <c r="AT2" s="5"/>
      <c r="AU2" s="5"/>
      <c r="AV2" s="5"/>
      <c r="AW2" s="5"/>
      <c r="AX2" s="5"/>
    </row>
    <row r="3" spans="1:50" s="6" customFormat="1" ht="15.75" customHeight="1" thickBot="1">
      <c r="A3" s="114"/>
      <c r="B3" s="114"/>
      <c r="C3" s="72"/>
      <c r="D3" s="72"/>
      <c r="E3" s="72"/>
      <c r="F3" s="72"/>
      <c r="G3" s="72"/>
      <c r="H3" s="72"/>
      <c r="I3" s="72"/>
      <c r="J3" s="72"/>
      <c r="K3" s="72"/>
      <c r="L3" s="72"/>
      <c r="M3" s="72"/>
      <c r="N3" s="72"/>
      <c r="O3" s="72"/>
      <c r="P3" s="114"/>
      <c r="Q3" s="72"/>
      <c r="R3" s="72"/>
      <c r="S3" s="72"/>
      <c r="T3" s="72"/>
      <c r="U3" s="72"/>
      <c r="V3" s="72"/>
      <c r="W3" s="72"/>
      <c r="X3" s="72"/>
      <c r="Y3" s="72"/>
      <c r="Z3" s="72"/>
      <c r="AA3" s="72"/>
      <c r="AB3" s="72"/>
      <c r="AC3" s="72"/>
      <c r="AD3" s="72"/>
      <c r="AE3" s="72"/>
      <c r="AF3" s="72"/>
      <c r="AG3" s="72"/>
      <c r="AH3" s="72"/>
      <c r="AI3" s="72"/>
      <c r="AJ3" s="72"/>
      <c r="AK3" s="72"/>
      <c r="AL3" s="72"/>
      <c r="AM3" s="72"/>
      <c r="AN3" s="5"/>
      <c r="AO3" s="5"/>
      <c r="AP3" s="5"/>
      <c r="AQ3" s="5"/>
      <c r="AR3" s="5"/>
      <c r="AS3" s="5"/>
      <c r="AT3" s="5"/>
      <c r="AU3" s="5"/>
      <c r="AV3" s="5"/>
      <c r="AW3" s="5"/>
      <c r="AX3" s="5"/>
    </row>
    <row r="4" spans="1:44" s="6" customFormat="1" ht="20.25" thickBot="1">
      <c r="A4" s="759" t="s">
        <v>49</v>
      </c>
      <c r="B4" s="793" t="s">
        <v>263</v>
      </c>
      <c r="C4" s="794"/>
      <c r="D4" s="794"/>
      <c r="E4" s="794"/>
      <c r="F4" s="794"/>
      <c r="G4" s="794"/>
      <c r="H4" s="794"/>
      <c r="I4" s="794"/>
      <c r="J4" s="794"/>
      <c r="K4" s="794"/>
      <c r="L4" s="794"/>
      <c r="M4" s="794"/>
      <c r="N4" s="794"/>
      <c r="O4" s="795"/>
      <c r="P4" s="788" t="s">
        <v>265</v>
      </c>
      <c r="Q4" s="790"/>
      <c r="R4" s="790"/>
      <c r="S4" s="790"/>
      <c r="T4" s="790"/>
      <c r="U4" s="790"/>
      <c r="V4" s="790"/>
      <c r="W4" s="790"/>
      <c r="X4" s="790"/>
      <c r="Y4" s="790"/>
      <c r="Z4" s="790"/>
      <c r="AA4" s="789"/>
      <c r="AB4" s="782" t="s">
        <v>265</v>
      </c>
      <c r="AC4" s="782"/>
      <c r="AD4" s="782"/>
      <c r="AE4" s="779"/>
      <c r="AF4" s="778" t="s">
        <v>283</v>
      </c>
      <c r="AG4" s="779"/>
      <c r="AH4" s="5"/>
      <c r="AI4" s="5"/>
      <c r="AJ4" s="5"/>
      <c r="AK4" s="5"/>
      <c r="AL4" s="5"/>
      <c r="AM4" s="5"/>
      <c r="AN4" s="5"/>
      <c r="AO4" s="5"/>
      <c r="AP4" s="5"/>
      <c r="AQ4" s="5"/>
      <c r="AR4" s="5"/>
    </row>
    <row r="5" spans="1:44" s="6" customFormat="1" ht="20.25" customHeight="1" thickBot="1">
      <c r="A5" s="787"/>
      <c r="B5" s="796"/>
      <c r="C5" s="797"/>
      <c r="D5" s="797"/>
      <c r="E5" s="797"/>
      <c r="F5" s="797"/>
      <c r="G5" s="797"/>
      <c r="H5" s="797"/>
      <c r="I5" s="797"/>
      <c r="J5" s="797"/>
      <c r="K5" s="797"/>
      <c r="L5" s="797"/>
      <c r="M5" s="797"/>
      <c r="N5" s="797"/>
      <c r="O5" s="798"/>
      <c r="P5" s="778" t="s">
        <v>266</v>
      </c>
      <c r="Q5" s="782"/>
      <c r="R5" s="782"/>
      <c r="S5" s="782"/>
      <c r="T5" s="782"/>
      <c r="U5" s="782"/>
      <c r="V5" s="782"/>
      <c r="W5" s="782"/>
      <c r="X5" s="782"/>
      <c r="Y5" s="782"/>
      <c r="Z5" s="782"/>
      <c r="AA5" s="779"/>
      <c r="AB5" s="778" t="s">
        <v>282</v>
      </c>
      <c r="AC5" s="779"/>
      <c r="AD5" s="778" t="s">
        <v>268</v>
      </c>
      <c r="AE5" s="779"/>
      <c r="AF5" s="783"/>
      <c r="AG5" s="784"/>
      <c r="AH5" s="5"/>
      <c r="AI5" s="5"/>
      <c r="AJ5" s="5"/>
      <c r="AK5" s="5"/>
      <c r="AL5" s="5"/>
      <c r="AM5" s="5"/>
      <c r="AN5" s="5"/>
      <c r="AO5" s="5"/>
      <c r="AP5" s="5"/>
      <c r="AQ5" s="5"/>
      <c r="AR5" s="5"/>
    </row>
    <row r="6" spans="1:44" s="4" customFormat="1" ht="46.5" customHeight="1" thickBot="1">
      <c r="A6" s="787"/>
      <c r="B6" s="788" t="s">
        <v>260</v>
      </c>
      <c r="C6" s="789"/>
      <c r="D6" s="788" t="s">
        <v>261</v>
      </c>
      <c r="E6" s="789"/>
      <c r="F6" s="788" t="s">
        <v>262</v>
      </c>
      <c r="G6" s="789"/>
      <c r="H6" s="788" t="s">
        <v>279</v>
      </c>
      <c r="I6" s="789"/>
      <c r="J6" s="788" t="s">
        <v>280</v>
      </c>
      <c r="K6" s="789"/>
      <c r="L6" s="788" t="s">
        <v>281</v>
      </c>
      <c r="M6" s="789"/>
      <c r="N6" s="791" t="s">
        <v>267</v>
      </c>
      <c r="O6" s="792"/>
      <c r="P6" s="788" t="s">
        <v>260</v>
      </c>
      <c r="Q6" s="789"/>
      <c r="R6" s="788" t="s">
        <v>261</v>
      </c>
      <c r="S6" s="789"/>
      <c r="T6" s="788" t="s">
        <v>264</v>
      </c>
      <c r="U6" s="789"/>
      <c r="V6" s="788" t="s">
        <v>280</v>
      </c>
      <c r="W6" s="789"/>
      <c r="X6" s="788" t="s">
        <v>279</v>
      </c>
      <c r="Y6" s="789"/>
      <c r="Z6" s="788" t="s">
        <v>281</v>
      </c>
      <c r="AA6" s="789"/>
      <c r="AB6" s="780"/>
      <c r="AC6" s="781"/>
      <c r="AD6" s="780"/>
      <c r="AE6" s="781"/>
      <c r="AF6" s="780"/>
      <c r="AG6" s="781"/>
      <c r="AH6" s="2"/>
      <c r="AI6" s="3"/>
      <c r="AJ6" s="3"/>
      <c r="AK6" s="3"/>
      <c r="AL6" s="3"/>
      <c r="AM6" s="3"/>
      <c r="AN6" s="3"/>
      <c r="AO6" s="3"/>
      <c r="AP6" s="3"/>
      <c r="AQ6" s="3"/>
      <c r="AR6" s="3"/>
    </row>
    <row r="7" spans="1:33" s="4" customFormat="1" ht="61.5" customHeight="1" thickBot="1">
      <c r="A7" s="760"/>
      <c r="B7" s="131" t="s">
        <v>297</v>
      </c>
      <c r="C7" s="132" t="s">
        <v>287</v>
      </c>
      <c r="D7" s="131" t="s">
        <v>297</v>
      </c>
      <c r="E7" s="132" t="s">
        <v>287</v>
      </c>
      <c r="F7" s="131" t="s">
        <v>297</v>
      </c>
      <c r="G7" s="132" t="s">
        <v>287</v>
      </c>
      <c r="H7" s="131" t="s">
        <v>297</v>
      </c>
      <c r="I7" s="132" t="s">
        <v>287</v>
      </c>
      <c r="J7" s="131" t="s">
        <v>297</v>
      </c>
      <c r="K7" s="132" t="s">
        <v>287</v>
      </c>
      <c r="L7" s="131" t="s">
        <v>297</v>
      </c>
      <c r="M7" s="132" t="s">
        <v>287</v>
      </c>
      <c r="N7" s="131" t="s">
        <v>297</v>
      </c>
      <c r="O7" s="132" t="s">
        <v>287</v>
      </c>
      <c r="P7" s="131" t="s">
        <v>297</v>
      </c>
      <c r="Q7" s="132" t="s">
        <v>287</v>
      </c>
      <c r="R7" s="131" t="s">
        <v>297</v>
      </c>
      <c r="S7" s="132" t="s">
        <v>287</v>
      </c>
      <c r="T7" s="131" t="s">
        <v>297</v>
      </c>
      <c r="U7" s="132" t="s">
        <v>287</v>
      </c>
      <c r="V7" s="131" t="s">
        <v>297</v>
      </c>
      <c r="W7" s="132" t="s">
        <v>287</v>
      </c>
      <c r="X7" s="131" t="s">
        <v>297</v>
      </c>
      <c r="Y7" s="132" t="s">
        <v>287</v>
      </c>
      <c r="Z7" s="131" t="s">
        <v>297</v>
      </c>
      <c r="AA7" s="132" t="s">
        <v>287</v>
      </c>
      <c r="AB7" s="402" t="s">
        <v>297</v>
      </c>
      <c r="AC7" s="132" t="s">
        <v>287</v>
      </c>
      <c r="AD7" s="131" t="s">
        <v>297</v>
      </c>
      <c r="AE7" s="132" t="s">
        <v>287</v>
      </c>
      <c r="AF7" s="131" t="s">
        <v>297</v>
      </c>
      <c r="AG7" s="132" t="s">
        <v>287</v>
      </c>
    </row>
    <row r="8" spans="1:44" ht="56.25">
      <c r="A8" s="219" t="s">
        <v>34</v>
      </c>
      <c r="B8" s="590">
        <f>+'Tavola 2.13'!B8/'Tavola 2.11'!$Z$40*100</f>
        <v>0.3917283689192732</v>
      </c>
      <c r="C8" s="234">
        <f>+'Tavola 2.13'!C8/'Tavola 2.11'!$AA$40*100</f>
        <v>0.4189644396565731</v>
      </c>
      <c r="D8" s="590">
        <f>+'Tavola 2.13'!D8/'Tavola 2.11'!$Z$40*100</f>
        <v>0</v>
      </c>
      <c r="E8" s="234">
        <f>+'Tavola 2.13'!E8/'Tavola 2.11'!$AA$40*100</f>
        <v>0</v>
      </c>
      <c r="F8" s="590">
        <f>+'Tavola 2.13'!F8/'Tavola 2.11'!$Z$40*100</f>
        <v>0</v>
      </c>
      <c r="G8" s="234">
        <f>+'Tavola 2.13'!G8/'Tavola 2.11'!$AA$40*100</f>
        <v>0</v>
      </c>
      <c r="H8" s="590">
        <f>+'Tavola 2.13'!H8/'Tavola 2.11'!$Z$40*100</f>
        <v>0.03466360661521648</v>
      </c>
      <c r="I8" s="234">
        <f>+'Tavola 2.13'!I8/'Tavola 2.11'!$AA$40*100</f>
        <v>0.03745045790758153</v>
      </c>
      <c r="J8" s="590">
        <f>+'Tavola 2.13'!J8/'Tavola 2.11'!$Z$40*100</f>
        <v>0</v>
      </c>
      <c r="K8" s="234">
        <f>+'Tavola 2.13'!K8/'Tavola 2.11'!$AA$40*100</f>
        <v>0</v>
      </c>
      <c r="L8" s="590">
        <f>+'Tavola 2.13'!L8/'Tavola 2.11'!$Z$40*100</f>
        <v>0</v>
      </c>
      <c r="M8" s="234">
        <f>+'Tavola 2.13'!M8/'Tavola 2.11'!$AA$40*100</f>
        <v>0</v>
      </c>
      <c r="N8" s="591">
        <f>+'Tavola 2.13'!N8/'Tavola 2.11'!$Z$40*100</f>
        <v>0.42639197553448965</v>
      </c>
      <c r="O8" s="592">
        <f>+'Tavola 2.13'!O8/'Tavola 2.11'!$AA$40*100</f>
        <v>0.4564148975641547</v>
      </c>
      <c r="P8" s="590">
        <f>+'Tavola 2.13'!P8/'Tavola 2.11'!$Z$40*100</f>
        <v>0</v>
      </c>
      <c r="Q8" s="234">
        <f>+'Tavola 2.13'!Q8/'Tavola 2.11'!$AA$40*100</f>
        <v>0</v>
      </c>
      <c r="R8" s="590">
        <f>+'Tavola 2.13'!R8/'Tavola 2.11'!$Z$40*100</f>
        <v>0</v>
      </c>
      <c r="S8" s="234">
        <f>+'Tavola 2.13'!S8/'Tavola 2.11'!$AA$40*100</f>
        <v>0</v>
      </c>
      <c r="T8" s="590">
        <f>+'Tavola 2.13'!T8/'Tavola 2.11'!$Z$40*100</f>
        <v>0</v>
      </c>
      <c r="U8" s="234">
        <f>+'Tavola 2.13'!U8/'Tavola 2.11'!$AA$40*100</f>
        <v>0</v>
      </c>
      <c r="V8" s="593">
        <f>+'Tavola 2.13'!V8/'Tavola 2.11'!$Z$40*100</f>
        <v>0</v>
      </c>
      <c r="W8" s="594">
        <f>+'Tavola 2.13'!W8/'Tavola 2.11'!$AA$40*100</f>
        <v>0</v>
      </c>
      <c r="X8" s="590">
        <f>+'Tavola 2.13'!X8/'Tavola 2.11'!$Z$40*100</f>
        <v>0</v>
      </c>
      <c r="Y8" s="234">
        <f>+'Tavola 2.13'!Y8/'Tavola 2.11'!$AA$40*100</f>
        <v>0</v>
      </c>
      <c r="Z8" s="590">
        <f>+'Tavola 2.13'!Z8/'Tavola 2.11'!$Z$40*100</f>
        <v>0</v>
      </c>
      <c r="AA8" s="234">
        <f>+'Tavola 2.13'!AA8/'Tavola 2.11'!$AA$40*100</f>
        <v>0</v>
      </c>
      <c r="AB8" s="590">
        <f>+'Tavola 2.13'!AB8/'Tavola 2.11'!$Z$40*100</f>
        <v>0</v>
      </c>
      <c r="AC8" s="234">
        <f>+'Tavola 2.13'!AC8/'Tavola 2.11'!$AA$40*100</f>
        <v>0</v>
      </c>
      <c r="AD8" s="591">
        <f>+'Tavola 2.13'!AD8/'Tavola 2.11'!$Z$40*100</f>
        <v>0</v>
      </c>
      <c r="AE8" s="592">
        <f>+'Tavola 2.13'!AE8/'Tavola 2.11'!$AA$40*100</f>
        <v>0</v>
      </c>
      <c r="AF8" s="595">
        <f>+'Tavola 2.13'!AF8/'Tavola 2.11'!$Z$40*100</f>
        <v>0.42639197553448965</v>
      </c>
      <c r="AG8" s="596">
        <f>+'Tavola 2.13'!AG8/'Tavola 2.11'!$AA$40*100</f>
        <v>0.4564148975641547</v>
      </c>
      <c r="AH8" s="1"/>
      <c r="AI8" s="38"/>
      <c r="AJ8" s="38"/>
      <c r="AK8" s="1"/>
      <c r="AL8" s="1"/>
      <c r="AM8" s="1"/>
      <c r="AN8" s="1"/>
      <c r="AO8" s="1"/>
      <c r="AP8" s="1"/>
      <c r="AQ8" s="1"/>
      <c r="AR8" s="1"/>
    </row>
    <row r="9" spans="1:36" ht="75">
      <c r="A9" s="219" t="s">
        <v>33</v>
      </c>
      <c r="B9" s="590">
        <f>+'Tavola 2.13'!B9/'Tavola 2.11'!$Z$40*100</f>
        <v>0</v>
      </c>
      <c r="C9" s="234">
        <f>+'Tavola 2.13'!C9/'Tavola 2.11'!$AA$40*100</f>
        <v>0</v>
      </c>
      <c r="D9" s="590">
        <f>+'Tavola 2.13'!D9/'Tavola 2.11'!$Z$40*100</f>
        <v>0</v>
      </c>
      <c r="E9" s="234">
        <f>+'Tavola 2.13'!E9/'Tavola 2.11'!$AA$40*100</f>
        <v>0</v>
      </c>
      <c r="F9" s="590">
        <f>+'Tavola 2.13'!F9/'Tavola 2.11'!$Z$40*100</f>
        <v>0</v>
      </c>
      <c r="G9" s="234">
        <f>+'Tavola 2.13'!G9/'Tavola 2.11'!$AA$40*100</f>
        <v>0</v>
      </c>
      <c r="H9" s="590">
        <f>+'Tavola 2.13'!H9/'Tavola 2.11'!$Z$40*100</f>
        <v>0</v>
      </c>
      <c r="I9" s="234">
        <f>+'Tavola 2.13'!I9/'Tavola 2.11'!$AA$40*100</f>
        <v>0</v>
      </c>
      <c r="J9" s="590">
        <f>+'Tavola 2.13'!J9/'Tavola 2.11'!$Z$40*100</f>
        <v>0</v>
      </c>
      <c r="K9" s="234">
        <f>+'Tavola 2.13'!K9/'Tavola 2.11'!$AA$40*100</f>
        <v>0</v>
      </c>
      <c r="L9" s="590">
        <f>+'Tavola 2.13'!L9/'Tavola 2.11'!$Z$40*100</f>
        <v>0</v>
      </c>
      <c r="M9" s="234">
        <f>+'Tavola 2.13'!M9/'Tavola 2.11'!$AA$40*100</f>
        <v>0</v>
      </c>
      <c r="N9" s="591">
        <f>+'Tavola 2.13'!N9/'Tavola 2.11'!$Z$40*100</f>
        <v>0</v>
      </c>
      <c r="O9" s="592">
        <f>+'Tavola 2.13'!O9/'Tavola 2.11'!$AA$40*100</f>
        <v>0</v>
      </c>
      <c r="P9" s="590">
        <f>+'Tavola 2.13'!P9/'Tavola 2.11'!$Z$40*100</f>
        <v>0</v>
      </c>
      <c r="Q9" s="234">
        <f>+'Tavola 2.13'!Q9/'Tavola 2.11'!$AA$40*100</f>
        <v>0</v>
      </c>
      <c r="R9" s="590">
        <f>+'Tavola 2.13'!R9/'Tavola 2.11'!$Z$40*100</f>
        <v>0</v>
      </c>
      <c r="S9" s="234">
        <f>+'Tavola 2.13'!S9/'Tavola 2.11'!$AA$40*100</f>
        <v>0</v>
      </c>
      <c r="T9" s="590">
        <f>+'Tavola 2.13'!T9/'Tavola 2.11'!$Z$40*100</f>
        <v>0</v>
      </c>
      <c r="U9" s="234">
        <f>+'Tavola 2.13'!U9/'Tavola 2.11'!$AA$40*100</f>
        <v>0</v>
      </c>
      <c r="V9" s="593">
        <f>+'Tavola 2.13'!V9/'Tavola 2.11'!$Z$40*100</f>
        <v>0</v>
      </c>
      <c r="W9" s="594">
        <f>+'Tavola 2.13'!W9/'Tavola 2.11'!$AA$40*100</f>
        <v>0</v>
      </c>
      <c r="X9" s="590">
        <f>+'Tavola 2.13'!X9/'Tavola 2.11'!$Z$40*100</f>
        <v>0</v>
      </c>
      <c r="Y9" s="234">
        <f>+'Tavola 2.13'!Y9/'Tavola 2.11'!$AA$40*100</f>
        <v>0</v>
      </c>
      <c r="Z9" s="590">
        <f>+'Tavola 2.13'!Z9/'Tavola 2.11'!$Z$40*100</f>
        <v>0</v>
      </c>
      <c r="AA9" s="234">
        <f>+'Tavola 2.13'!AA9/'Tavola 2.11'!$AA$40*100</f>
        <v>0</v>
      </c>
      <c r="AB9" s="590">
        <f>+'Tavola 2.13'!AB9/'Tavola 2.11'!$Z$40*100</f>
        <v>0</v>
      </c>
      <c r="AC9" s="234">
        <f>+'Tavola 2.13'!AC9/'Tavola 2.11'!$AA$40*100</f>
        <v>0</v>
      </c>
      <c r="AD9" s="591">
        <f>+'Tavola 2.13'!AD9/'Tavola 2.11'!$Z$40*100</f>
        <v>0</v>
      </c>
      <c r="AE9" s="592">
        <f>+'Tavola 2.13'!AE9/'Tavola 2.11'!$AA$40*100</f>
        <v>0</v>
      </c>
      <c r="AF9" s="595">
        <f>+'Tavola 2.13'!AF9/'Tavola 2.11'!$Z$40*100</f>
        <v>0</v>
      </c>
      <c r="AG9" s="597">
        <f>+'Tavola 2.13'!AG9/'Tavola 2.11'!$AA$40*100</f>
        <v>0</v>
      </c>
      <c r="AI9" s="38"/>
      <c r="AJ9" s="38"/>
    </row>
    <row r="10" spans="1:36" ht="37.5">
      <c r="A10" s="219" t="s">
        <v>32</v>
      </c>
      <c r="B10" s="590">
        <f>+'Tavola 2.13'!B10/'Tavola 2.11'!$Z$40*100</f>
        <v>0</v>
      </c>
      <c r="C10" s="234">
        <f>+'Tavola 2.13'!C10/'Tavola 2.11'!$AA$40*100</f>
        <v>0</v>
      </c>
      <c r="D10" s="590">
        <f>+'Tavola 2.13'!D10/'Tavola 2.11'!$Z$40*100</f>
        <v>13.920637579716347</v>
      </c>
      <c r="E10" s="234">
        <f>+'Tavola 2.13'!E10/'Tavola 2.11'!$AA$40*100</f>
        <v>14.879739161718597</v>
      </c>
      <c r="F10" s="590">
        <f>+'Tavola 2.13'!F10/'Tavola 2.11'!$Z$40*100</f>
        <v>0</v>
      </c>
      <c r="G10" s="234">
        <f>+'Tavola 2.13'!G10/'Tavola 2.11'!$AA$40*100</f>
        <v>0</v>
      </c>
      <c r="H10" s="590">
        <f>+'Tavola 2.13'!H10/'Tavola 2.11'!$Z$40*100</f>
        <v>1.8428849529878112E-05</v>
      </c>
      <c r="I10" s="234">
        <f>+'Tavola 2.13'!I10/'Tavola 2.11'!$AA$40*100</f>
        <v>1.991047448127087E-05</v>
      </c>
      <c r="J10" s="590">
        <f>+'Tavola 2.13'!J10/'Tavola 2.11'!$Z$40*100</f>
        <v>0.08202387802617317</v>
      </c>
      <c r="K10" s="234">
        <f>+'Tavola 2.13'!K10/'Tavola 2.11'!$AA$40*100</f>
        <v>0.08861835502250134</v>
      </c>
      <c r="L10" s="590">
        <f>+'Tavola 2.13'!L10/'Tavola 2.11'!$Z$40*100</f>
        <v>0</v>
      </c>
      <c r="M10" s="234">
        <f>+'Tavola 2.13'!M10/'Tavola 2.11'!$AA$40*100</f>
        <v>0</v>
      </c>
      <c r="N10" s="591">
        <f>+'Tavola 2.13'!N10/'Tavola 2.11'!$Z$40*100</f>
        <v>14.002679886592052</v>
      </c>
      <c r="O10" s="592">
        <f>+'Tavola 2.13'!O10/'Tavola 2.11'!$AA$40*100</f>
        <v>14.968377427215582</v>
      </c>
      <c r="P10" s="590">
        <f>+'Tavola 2.13'!P10/'Tavola 2.11'!$Z$40*100</f>
        <v>0</v>
      </c>
      <c r="Q10" s="234">
        <f>+'Tavola 2.13'!Q10/'Tavola 2.11'!$AA$40*100</f>
        <v>0</v>
      </c>
      <c r="R10" s="590">
        <f>+'Tavola 2.13'!R10/'Tavola 2.11'!$Z$40*100</f>
        <v>0.5868477369304502</v>
      </c>
      <c r="S10" s="234">
        <f>+'Tavola 2.13'!S10/'Tavola 2.11'!$AA$40*100</f>
        <v>0.6182392188301377</v>
      </c>
      <c r="T10" s="590">
        <f>+'Tavola 2.13'!T10/'Tavola 2.11'!$Z$40*100</f>
        <v>0</v>
      </c>
      <c r="U10" s="234">
        <f>+'Tavola 2.13'!U10/'Tavola 2.11'!$AA$40*100</f>
        <v>0</v>
      </c>
      <c r="V10" s="593">
        <f>+'Tavola 2.13'!V10/'Tavola 2.11'!$Z$40*100</f>
        <v>0</v>
      </c>
      <c r="W10" s="594">
        <f>+'Tavola 2.13'!W10/'Tavola 2.11'!$AA$40*100</f>
        <v>0</v>
      </c>
      <c r="X10" s="590">
        <f>+'Tavola 2.13'!X10/'Tavola 2.11'!$Z$40*100</f>
        <v>4.353437108272653E-05</v>
      </c>
      <c r="Y10" s="234">
        <f>+'Tavola 2.13'!Y10/'Tavola 2.11'!$AA$40*100</f>
        <v>4.703440565269709E-05</v>
      </c>
      <c r="Z10" s="590">
        <f>+'Tavola 2.13'!Z10/'Tavola 2.11'!$Z$40*100</f>
        <v>0</v>
      </c>
      <c r="AA10" s="234">
        <f>+'Tavola 2.13'!AA10/'Tavola 2.11'!$AA$40*100</f>
        <v>0</v>
      </c>
      <c r="AB10" s="590">
        <f>+'Tavola 2.13'!AB10/'Tavola 2.11'!$Z$40*100</f>
        <v>0.002015517493177973</v>
      </c>
      <c r="AC10" s="234">
        <f>+'Tavola 2.13'!AC10/'Tavola 2.11'!$AA$40*100</f>
        <v>0.002177549131210479</v>
      </c>
      <c r="AD10" s="591">
        <f>+'Tavola 2.13'!AD10/'Tavola 2.11'!$Z$40*100</f>
        <v>0.5889067887947108</v>
      </c>
      <c r="AE10" s="592">
        <f>+'Tavola 2.13'!AE10/'Tavola 2.11'!$AA$40*100</f>
        <v>0.6204638023670008</v>
      </c>
      <c r="AF10" s="595">
        <f>+'Tavola 2.13'!AF10/'Tavola 2.11'!$Z$40*100</f>
        <v>14.591586675386761</v>
      </c>
      <c r="AG10" s="597">
        <f>+'Tavola 2.13'!AG10/'Tavola 2.11'!$AA$40*100</f>
        <v>15.58884122958258</v>
      </c>
      <c r="AI10" s="38"/>
      <c r="AJ10" s="38"/>
    </row>
    <row r="11" spans="1:36" ht="21">
      <c r="A11" s="219" t="s">
        <v>31</v>
      </c>
      <c r="B11" s="590">
        <f>+'Tavola 2.13'!B11/'Tavola 2.11'!$Z$40*100</f>
        <v>0.005938970155314062</v>
      </c>
      <c r="C11" s="234">
        <f>+'Tavola 2.13'!C11/'Tavola 2.11'!$AA$40*100</f>
        <v>0.006206301083681901</v>
      </c>
      <c r="D11" s="590">
        <f>+'Tavola 2.13'!D11/'Tavola 2.11'!$Z$40*100</f>
        <v>0.00037881402051477943</v>
      </c>
      <c r="E11" s="234">
        <f>+'Tavola 2.13'!E11/'Tavola 2.11'!$AA$40*100</f>
        <v>0.0003102508866675861</v>
      </c>
      <c r="F11" s="590">
        <f>+'Tavola 2.13'!F11/'Tavola 2.11'!$Z$40*100</f>
        <v>0</v>
      </c>
      <c r="G11" s="234">
        <f>+'Tavola 2.13'!G11/'Tavola 2.11'!$AA$40*100</f>
        <v>0</v>
      </c>
      <c r="H11" s="590">
        <f>+'Tavola 2.13'!H11/'Tavola 2.11'!$Z$40*100</f>
        <v>0.007717794368564167</v>
      </c>
      <c r="I11" s="234">
        <f>+'Tavola 2.13'!I11/'Tavola 2.11'!$AA$40*100</f>
        <v>0.008265569828457548</v>
      </c>
      <c r="J11" s="590">
        <f>+'Tavola 2.13'!J11/'Tavola 2.11'!$Z$40*100</f>
        <v>2.390810161388147E-05</v>
      </c>
      <c r="K11" s="234">
        <f>+'Tavola 2.13'!K11/'Tavola 2.11'!$AA$40*100</f>
        <v>0</v>
      </c>
      <c r="L11" s="590">
        <f>+'Tavola 2.13'!L11/'Tavola 2.11'!$Z$40*100</f>
        <v>2.381620679018735</v>
      </c>
      <c r="M11" s="234">
        <f>+'Tavola 2.13'!M11/'Tavola 2.11'!$AA$40*100</f>
        <v>2.394315134599585</v>
      </c>
      <c r="N11" s="591">
        <f>+'Tavola 2.13'!N11/'Tavola 2.11'!$Z$40*100</f>
        <v>2.395680165664742</v>
      </c>
      <c r="O11" s="592">
        <f>+'Tavola 2.13'!O11/'Tavola 2.11'!$AA$40*100</f>
        <v>2.409097256398392</v>
      </c>
      <c r="P11" s="590">
        <f>+'Tavola 2.13'!P11/'Tavola 2.11'!$Z$40*100</f>
        <v>0.900948704629368</v>
      </c>
      <c r="Q11" s="234">
        <f>+'Tavola 2.13'!Q11/'Tavola 2.11'!$AA$40*100</f>
        <v>0.9733823136042353</v>
      </c>
      <c r="R11" s="590">
        <f>+'Tavola 2.13'!R11/'Tavola 2.11'!$Z$40*100</f>
        <v>0</v>
      </c>
      <c r="S11" s="234">
        <f>+'Tavola 2.13'!S11/'Tavola 2.11'!$AA$40*100</f>
        <v>0</v>
      </c>
      <c r="T11" s="590">
        <f>+'Tavola 2.13'!T11/'Tavola 2.11'!$Z$40*100</f>
        <v>0</v>
      </c>
      <c r="U11" s="234">
        <f>+'Tavola 2.13'!U11/'Tavola 2.11'!$AA$40*100</f>
        <v>0</v>
      </c>
      <c r="V11" s="593">
        <f>+'Tavola 2.13'!V11/'Tavola 2.11'!$Z$40*100</f>
        <v>7.646128830422148E-06</v>
      </c>
      <c r="W11" s="594">
        <f>+'Tavola 2.13'!W11/'Tavola 2.11'!$AA$40*100</f>
        <v>8.260723786279028E-06</v>
      </c>
      <c r="X11" s="590">
        <f>+'Tavola 2.13'!X11/'Tavola 2.11'!$Z$40*100</f>
        <v>0</v>
      </c>
      <c r="Y11" s="234">
        <f>+'Tavola 2.13'!Y11/'Tavola 2.11'!$AA$40*100</f>
        <v>0</v>
      </c>
      <c r="Z11" s="590">
        <f>+'Tavola 2.13'!Z11/'Tavola 2.11'!$Z$40*100</f>
        <v>0.090114428408045</v>
      </c>
      <c r="AA11" s="234">
        <f>+'Tavola 2.13'!AA11/'Tavola 2.11'!$AA$40*100</f>
        <v>0.09716842826722573</v>
      </c>
      <c r="AB11" s="590">
        <f>+'Tavola 2.13'!AB11/'Tavola 2.11'!$Z$40*100</f>
        <v>6.177529633138396E-05</v>
      </c>
      <c r="AC11" s="234">
        <f>+'Tavola 2.13'!AC11/'Tavola 2.11'!$AA$40*100</f>
        <v>6.674149983855003E-05</v>
      </c>
      <c r="AD11" s="591">
        <f>+'Tavola 2.13'!AD11/'Tavola 2.11'!$Z$40*100</f>
        <v>0.991132554462575</v>
      </c>
      <c r="AE11" s="592">
        <f>+'Tavola 2.13'!AE11/'Tavola 2.11'!$AA$40*100</f>
        <v>1.070625744095086</v>
      </c>
      <c r="AF11" s="595">
        <f>+'Tavola 2.13'!AF11/'Tavola 2.11'!$Z$40*100</f>
        <v>3.386812720127317</v>
      </c>
      <c r="AG11" s="597">
        <f>+'Tavola 2.13'!AG11/'Tavola 2.11'!$AA$40*100</f>
        <v>3.479723000493478</v>
      </c>
      <c r="AI11" s="38"/>
      <c r="AJ11" s="38"/>
    </row>
    <row r="12" spans="1:36" ht="21">
      <c r="A12" s="219" t="s">
        <v>30</v>
      </c>
      <c r="B12" s="590">
        <f>+'Tavola 2.13'!B12/'Tavola 2.11'!$Z$40*100</f>
        <v>0.0039046278154610415</v>
      </c>
      <c r="C12" s="234">
        <f>+'Tavola 2.13'!C12/'Tavola 2.11'!$AA$40*100</f>
        <v>0.0042185483338260076</v>
      </c>
      <c r="D12" s="590">
        <f>+'Tavola 2.13'!D12/'Tavola 2.11'!$Z$40*100</f>
        <v>0.0042733032241357785</v>
      </c>
      <c r="E12" s="234">
        <f>+'Tavola 2.13'!E12/'Tavola 2.11'!$AA$40*100</f>
        <v>0.004474309137882887</v>
      </c>
      <c r="F12" s="590">
        <f>+'Tavola 2.13'!F12/'Tavola 2.11'!$Z$40*100</f>
        <v>0</v>
      </c>
      <c r="G12" s="234">
        <f>+'Tavola 2.13'!G12/'Tavola 2.11'!$AA$40*100</f>
        <v>0</v>
      </c>
      <c r="H12" s="590">
        <f>+'Tavola 2.13'!H12/'Tavola 2.11'!$Z$40*100</f>
        <v>0.0007184894190788355</v>
      </c>
      <c r="I12" s="234">
        <f>+'Tavola 2.13'!I12/'Tavola 2.11'!$AA$40*100</f>
        <v>0.0007742225559628517</v>
      </c>
      <c r="J12" s="590">
        <f>+'Tavola 2.13'!J12/'Tavola 2.11'!$Z$40*100</f>
        <v>0</v>
      </c>
      <c r="K12" s="234">
        <f>+'Tavola 2.13'!K12/'Tavola 2.11'!$AA$40*100</f>
        <v>0</v>
      </c>
      <c r="L12" s="590">
        <f>+'Tavola 2.13'!L12/'Tavola 2.11'!$Z$40*100</f>
        <v>0.02050389136105543</v>
      </c>
      <c r="M12" s="234">
        <f>+'Tavola 2.13'!M12/'Tavola 2.11'!$AA$40*100</f>
        <v>0.02215230700701684</v>
      </c>
      <c r="N12" s="591">
        <f>+'Tavola 2.13'!N12/'Tavola 2.11'!$Z$40*100</f>
        <v>0.029400311819731087</v>
      </c>
      <c r="O12" s="592">
        <f>+'Tavola 2.13'!O12/'Tavola 2.11'!$AA$40*100</f>
        <v>0.031619387034688584</v>
      </c>
      <c r="P12" s="590">
        <f>+'Tavola 2.13'!P12/'Tavola 2.11'!$Z$40*100</f>
        <v>0</v>
      </c>
      <c r="Q12" s="234">
        <f>+'Tavola 2.13'!Q12/'Tavola 2.11'!$AA$40*100</f>
        <v>0</v>
      </c>
      <c r="R12" s="590">
        <f>+'Tavola 2.13'!R12/'Tavola 2.11'!$Z$40*100</f>
        <v>0</v>
      </c>
      <c r="S12" s="234">
        <f>+'Tavola 2.13'!S12/'Tavola 2.11'!$AA$40*100</f>
        <v>0</v>
      </c>
      <c r="T12" s="590">
        <f>+'Tavola 2.13'!T12/'Tavola 2.11'!$Z$40*100</f>
        <v>0</v>
      </c>
      <c r="U12" s="234">
        <f>+'Tavola 2.13'!U12/'Tavola 2.11'!$AA$40*100</f>
        <v>0</v>
      </c>
      <c r="V12" s="593">
        <f>+'Tavola 2.13'!V12/'Tavola 2.11'!$Z$40*100</f>
        <v>0</v>
      </c>
      <c r="W12" s="594">
        <f>+'Tavola 2.13'!W12/'Tavola 2.11'!$AA$40*100</f>
        <v>0</v>
      </c>
      <c r="X12" s="590">
        <f>+'Tavola 2.13'!X12/'Tavola 2.11'!$Z$40*100</f>
        <v>1.8651646358129431E-06</v>
      </c>
      <c r="Y12" s="234">
        <f>+'Tavola 2.13'!Y12/'Tavola 2.11'!$AA$40*100</f>
        <v>2.0151183515017884E-06</v>
      </c>
      <c r="Z12" s="590">
        <f>+'Tavola 2.13'!Z12/'Tavola 2.11'!$Z$40*100</f>
        <v>0.0036406939099989776</v>
      </c>
      <c r="AA12" s="234">
        <f>+'Tavola 2.13'!AA12/'Tavola 2.11'!$AA$40*100</f>
        <v>0.003933394923629417</v>
      </c>
      <c r="AB12" s="590">
        <f>+'Tavola 2.13'!AB12/'Tavola 2.11'!$Z$40*100</f>
        <v>0</v>
      </c>
      <c r="AC12" s="234">
        <f>+'Tavola 2.13'!AC12/'Tavola 2.11'!$AA$40*100</f>
        <v>0</v>
      </c>
      <c r="AD12" s="591">
        <f>+'Tavola 2.13'!AD12/'Tavola 2.11'!$Z$40*100</f>
        <v>0.0036425590746347906</v>
      </c>
      <c r="AE12" s="592">
        <f>+'Tavola 2.13'!AE12/'Tavola 2.11'!$AA$40*100</f>
        <v>0.003935410041980919</v>
      </c>
      <c r="AF12" s="595">
        <f>+'Tavola 2.13'!AF12/'Tavola 2.11'!$Z$40*100</f>
        <v>0.033042870894365875</v>
      </c>
      <c r="AG12" s="597">
        <f>+'Tavola 2.13'!AG12/'Tavola 2.11'!$AA$40*100</f>
        <v>0.0355547970766695</v>
      </c>
      <c r="AI12" s="38"/>
      <c r="AJ12" s="38"/>
    </row>
    <row r="13" spans="1:36" ht="21">
      <c r="A13" s="219" t="s">
        <v>29</v>
      </c>
      <c r="B13" s="590">
        <f>+'Tavola 2.13'!B13/'Tavola 2.11'!$Z$40*100</f>
        <v>0</v>
      </c>
      <c r="C13" s="234">
        <f>+'Tavola 2.13'!C13/'Tavola 2.11'!$AA$40*100</f>
        <v>0</v>
      </c>
      <c r="D13" s="590">
        <f>+'Tavola 2.13'!D13/'Tavola 2.11'!$Z$40*100</f>
        <v>0.05215519974346778</v>
      </c>
      <c r="E13" s="234">
        <f>+'Tavola 2.13'!E13/'Tavola 2.11'!$AA$40*100</f>
        <v>0.05634832333014073</v>
      </c>
      <c r="F13" s="590">
        <f>+'Tavola 2.13'!F13/'Tavola 2.11'!$Z$40*100</f>
        <v>6.979314068163643E-05</v>
      </c>
      <c r="G13" s="234">
        <f>+'Tavola 2.13'!G13/'Tavola 2.11'!$AA$40*100</f>
        <v>7.540430259938538E-05</v>
      </c>
      <c r="H13" s="590">
        <f>+'Tavola 2.13'!H13/'Tavola 2.11'!$Z$40*100</f>
        <v>0.03387182013942492</v>
      </c>
      <c r="I13" s="234">
        <f>+'Tavola 2.13'!I13/'Tavola 2.11'!$AA$40*100</f>
        <v>0.03651175278485131</v>
      </c>
      <c r="J13" s="590">
        <f>+'Tavola 2.13'!J13/'Tavola 2.11'!$Z$40*100</f>
        <v>0</v>
      </c>
      <c r="K13" s="234">
        <f>+'Tavola 2.13'!K13/'Tavola 2.11'!$AA$40*100</f>
        <v>0</v>
      </c>
      <c r="L13" s="590">
        <f>+'Tavola 2.13'!L13/'Tavola 2.11'!$Z$40*100</f>
        <v>0</v>
      </c>
      <c r="M13" s="234">
        <f>+'Tavola 2.13'!M13/'Tavola 2.11'!$AA$40*100</f>
        <v>0</v>
      </c>
      <c r="N13" s="591">
        <f>+'Tavola 2.13'!N13/'Tavola 2.11'!$Z$40*100</f>
        <v>0.08609681302357433</v>
      </c>
      <c r="O13" s="592">
        <f>+'Tavola 2.13'!O13/'Tavola 2.11'!$AA$40*100</f>
        <v>0.0929354804175914</v>
      </c>
      <c r="P13" s="590">
        <f>+'Tavola 2.13'!P13/'Tavola 2.11'!$Z$40*100</f>
        <v>0</v>
      </c>
      <c r="Q13" s="234">
        <f>+'Tavola 2.13'!Q13/'Tavola 2.11'!$AA$40*100</f>
        <v>0</v>
      </c>
      <c r="R13" s="590">
        <f>+'Tavola 2.13'!R13/'Tavola 2.11'!$Z$40*100</f>
        <v>0</v>
      </c>
      <c r="S13" s="234">
        <f>+'Tavola 2.13'!S13/'Tavola 2.11'!$AA$40*100</f>
        <v>0</v>
      </c>
      <c r="T13" s="590">
        <f>+'Tavola 2.13'!T13/'Tavola 2.11'!$Z$40*100</f>
        <v>0</v>
      </c>
      <c r="U13" s="234">
        <f>+'Tavola 2.13'!U13/'Tavola 2.11'!$AA$40*100</f>
        <v>0</v>
      </c>
      <c r="V13" s="593">
        <f>+'Tavola 2.13'!V13/'Tavola 2.11'!$Z$40*100</f>
        <v>0</v>
      </c>
      <c r="W13" s="594">
        <f>+'Tavola 2.13'!W13/'Tavola 2.11'!$AA$40*100</f>
        <v>0</v>
      </c>
      <c r="X13" s="590">
        <f>+'Tavola 2.13'!X13/'Tavola 2.11'!$Z$40*100</f>
        <v>0</v>
      </c>
      <c r="Y13" s="234">
        <f>+'Tavola 2.13'!Y13/'Tavola 2.11'!$AA$40*100</f>
        <v>0</v>
      </c>
      <c r="Z13" s="590">
        <f>+'Tavola 2.13'!Z13/'Tavola 2.11'!$Z$40*100</f>
        <v>0</v>
      </c>
      <c r="AA13" s="234">
        <f>+'Tavola 2.13'!AA13/'Tavola 2.11'!$AA$40*100</f>
        <v>0</v>
      </c>
      <c r="AB13" s="590">
        <f>+'Tavola 2.13'!AB13/'Tavola 2.11'!$Z$40*100</f>
        <v>0</v>
      </c>
      <c r="AC13" s="234">
        <f>+'Tavola 2.13'!AC13/'Tavola 2.11'!$AA$40*100</f>
        <v>0</v>
      </c>
      <c r="AD13" s="591">
        <f>+'Tavola 2.13'!AD13/'Tavola 2.11'!$Z$40*100</f>
        <v>0</v>
      </c>
      <c r="AE13" s="592">
        <f>+'Tavola 2.13'!AE13/'Tavola 2.11'!$AA$40*100</f>
        <v>0</v>
      </c>
      <c r="AF13" s="595">
        <f>+'Tavola 2.13'!AF13/'Tavola 2.11'!$Z$40*100</f>
        <v>0.08609681302357433</v>
      </c>
      <c r="AG13" s="597">
        <f>+'Tavola 2.13'!AG13/'Tavola 2.11'!$AA$40*100</f>
        <v>0.0929354804175914</v>
      </c>
      <c r="AI13" s="38"/>
      <c r="AJ13" s="38"/>
    </row>
    <row r="14" spans="1:36" ht="21">
      <c r="A14" s="219" t="s">
        <v>28</v>
      </c>
      <c r="B14" s="590">
        <f>+'Tavola 2.13'!B14/'Tavola 2.11'!$Z$40*100</f>
        <v>0</v>
      </c>
      <c r="C14" s="234">
        <f>+'Tavola 2.13'!C14/'Tavola 2.11'!$AA$40*100</f>
        <v>0</v>
      </c>
      <c r="D14" s="590">
        <f>+'Tavola 2.13'!D14/'Tavola 2.11'!$Z$40*100</f>
        <v>0</v>
      </c>
      <c r="E14" s="234">
        <f>+'Tavola 2.13'!E14/'Tavola 2.11'!$AA$40*100</f>
        <v>0</v>
      </c>
      <c r="F14" s="590">
        <f>+'Tavola 2.13'!F14/'Tavola 2.11'!$Z$40*100</f>
        <v>0</v>
      </c>
      <c r="G14" s="234">
        <f>+'Tavola 2.13'!G14/'Tavola 2.11'!$AA$40*100</f>
        <v>0</v>
      </c>
      <c r="H14" s="590">
        <f>+'Tavola 2.13'!H14/'Tavola 2.11'!$Z$40*100</f>
        <v>0.006714895305140272</v>
      </c>
      <c r="I14" s="234">
        <f>+'Tavola 2.13'!I14/'Tavola 2.11'!$AA$40*100</f>
        <v>0.009465731632876695</v>
      </c>
      <c r="J14" s="590">
        <f>+'Tavola 2.13'!J14/'Tavola 2.11'!$Z$40*100</f>
        <v>0</v>
      </c>
      <c r="K14" s="234">
        <f>+'Tavola 2.13'!K14/'Tavola 2.11'!$AA$40*100</f>
        <v>0</v>
      </c>
      <c r="L14" s="590">
        <f>+'Tavola 2.13'!L14/'Tavola 2.11'!$Z$40*100</f>
        <v>0.0012227230716196436</v>
      </c>
      <c r="M14" s="234">
        <f>+'Tavola 2.13'!M14/'Tavola 2.11'!$AA$40*100</f>
        <v>0.001284866947796072</v>
      </c>
      <c r="N14" s="591">
        <f>+'Tavola 2.13'!N14/'Tavola 2.11'!$Z$40*100</f>
        <v>0.007937618376759915</v>
      </c>
      <c r="O14" s="592">
        <f>+'Tavola 2.13'!O14/'Tavola 2.11'!$AA$40*100</f>
        <v>0.010750598580672769</v>
      </c>
      <c r="P14" s="590">
        <f>+'Tavola 2.13'!P14/'Tavola 2.11'!$Z$40*100</f>
        <v>0</v>
      </c>
      <c r="Q14" s="234">
        <f>+'Tavola 2.13'!Q14/'Tavola 2.11'!$AA$40*100</f>
        <v>0</v>
      </c>
      <c r="R14" s="590">
        <f>+'Tavola 2.13'!R14/'Tavola 2.11'!$Z$40*100</f>
        <v>0</v>
      </c>
      <c r="S14" s="234">
        <f>+'Tavola 2.13'!S14/'Tavola 2.11'!$AA$40*100</f>
        <v>0</v>
      </c>
      <c r="T14" s="590">
        <f>+'Tavola 2.13'!T14/'Tavola 2.11'!$Z$40*100</f>
        <v>0</v>
      </c>
      <c r="U14" s="234">
        <f>+'Tavola 2.13'!U14/'Tavola 2.11'!$AA$40*100</f>
        <v>0</v>
      </c>
      <c r="V14" s="593">
        <f>+'Tavola 2.13'!V14/'Tavola 2.11'!$Z$40*100</f>
        <v>3.8658155747190084E-06</v>
      </c>
      <c r="W14" s="594">
        <f>+'Tavola 2.13'!W14/'Tavola 2.11'!$AA$40*100</f>
        <v>3.2709804077339027E-06</v>
      </c>
      <c r="X14" s="590">
        <f>+'Tavola 2.13'!X14/'Tavola 2.11'!$Z$40*100</f>
        <v>0</v>
      </c>
      <c r="Y14" s="234">
        <f>+'Tavola 2.13'!Y14/'Tavola 2.11'!$AA$40*100</f>
        <v>0</v>
      </c>
      <c r="Z14" s="590">
        <f>+'Tavola 2.13'!Z14/'Tavola 2.11'!$Z$40*100</f>
        <v>0</v>
      </c>
      <c r="AA14" s="234">
        <f>+'Tavola 2.13'!AA14/'Tavola 2.11'!$AA$40*100</f>
        <v>0</v>
      </c>
      <c r="AB14" s="590">
        <f>+'Tavola 2.13'!AB14/'Tavola 2.11'!$Z$40*100</f>
        <v>0</v>
      </c>
      <c r="AC14" s="234">
        <f>+'Tavola 2.13'!AC14/'Tavola 2.11'!$AA$40*100</f>
        <v>0</v>
      </c>
      <c r="AD14" s="591">
        <f>+'Tavola 2.13'!AD14/'Tavola 2.11'!$Z$40*100</f>
        <v>3.8658155747190084E-06</v>
      </c>
      <c r="AE14" s="592">
        <f>+'Tavola 2.13'!AE14/'Tavola 2.11'!$AA$40*100</f>
        <v>3.2709804077339027E-06</v>
      </c>
      <c r="AF14" s="595">
        <f>+'Tavola 2.13'!AF14/'Tavola 2.11'!$Z$40*100</f>
        <v>0.007941484192334636</v>
      </c>
      <c r="AG14" s="597">
        <f>+'Tavola 2.13'!AG14/'Tavola 2.11'!$AA$40*100</f>
        <v>0.010753869561080502</v>
      </c>
      <c r="AI14" s="38"/>
      <c r="AJ14" s="38"/>
    </row>
    <row r="15" spans="1:36" ht="21">
      <c r="A15" s="219" t="s">
        <v>27</v>
      </c>
      <c r="B15" s="590">
        <f>+'Tavola 2.13'!B15/'Tavola 2.11'!$Z$40*100</f>
        <v>0.004258024269705839</v>
      </c>
      <c r="C15" s="234">
        <f>+'Tavola 2.13'!C15/'Tavola 2.11'!$AA$40*100</f>
        <v>0.004600356816911452</v>
      </c>
      <c r="D15" s="590">
        <f>+'Tavola 2.13'!D15/'Tavola 2.11'!$Z$40*100</f>
        <v>0</v>
      </c>
      <c r="E15" s="234">
        <f>+'Tavola 2.13'!E15/'Tavola 2.11'!$AA$40*100</f>
        <v>0</v>
      </c>
      <c r="F15" s="590">
        <f>+'Tavola 2.13'!F15/'Tavola 2.11'!$Z$40*100</f>
        <v>0</v>
      </c>
      <c r="G15" s="234">
        <f>+'Tavola 2.13'!G15/'Tavola 2.11'!$AA$40*100</f>
        <v>0</v>
      </c>
      <c r="H15" s="590">
        <f>+'Tavola 2.13'!H15/'Tavola 2.11'!$Z$40*100</f>
        <v>0.002061433917538055</v>
      </c>
      <c r="I15" s="234">
        <f>+'Tavola 2.13'!I15/'Tavola 2.11'!$AA$40*100</f>
        <v>0.0026062914119450017</v>
      </c>
      <c r="J15" s="590">
        <f>+'Tavola 2.13'!J15/'Tavola 2.11'!$Z$40*100</f>
        <v>2.0227756326332836E-05</v>
      </c>
      <c r="K15" s="234">
        <f>+'Tavola 2.13'!K15/'Tavola 2.11'!$AA$40*100</f>
        <v>0</v>
      </c>
      <c r="L15" s="590">
        <f>+'Tavola 2.13'!L15/'Tavola 2.11'!$Z$40*100</f>
        <v>5.166303263798749E-07</v>
      </c>
      <c r="M15" s="234">
        <f>+'Tavola 2.13'!M15/'Tavola 2.11'!$AA$40*100</f>
        <v>4.578355592602567E-07</v>
      </c>
      <c r="N15" s="591">
        <f>+'Tavola 2.13'!N15/'Tavola 2.11'!$Z$40*100</f>
        <v>0.006340202573896607</v>
      </c>
      <c r="O15" s="592">
        <f>+'Tavola 2.13'!O15/'Tavola 2.11'!$AA$40*100</f>
        <v>0.007207106064415712</v>
      </c>
      <c r="P15" s="590">
        <f>+'Tavola 2.13'!P15/'Tavola 2.11'!$Z$40*100</f>
        <v>0</v>
      </c>
      <c r="Q15" s="234">
        <f>+'Tavola 2.13'!Q15/'Tavola 2.11'!$AA$40*100</f>
        <v>0</v>
      </c>
      <c r="R15" s="590">
        <f>+'Tavola 2.13'!R15/'Tavola 2.11'!$Z$40*100</f>
        <v>0.0013128311499951896</v>
      </c>
      <c r="S15" s="234">
        <f>+'Tavola 2.13'!S15/'Tavola 2.11'!$AA$40*100</f>
        <v>0.0014183788883738093</v>
      </c>
      <c r="T15" s="590">
        <f>+'Tavola 2.13'!T15/'Tavola 2.11'!$Z$40*100</f>
        <v>0</v>
      </c>
      <c r="U15" s="234">
        <f>+'Tavola 2.13'!U15/'Tavola 2.11'!$AA$40*100</f>
        <v>0</v>
      </c>
      <c r="V15" s="593">
        <f>+'Tavola 2.13'!V15/'Tavola 2.11'!$Z$40*100</f>
        <v>0.010371999589983963</v>
      </c>
      <c r="W15" s="594">
        <f>+'Tavola 2.13'!W15/'Tavola 2.11'!$AA$40*100</f>
        <v>0.011205877655103603</v>
      </c>
      <c r="X15" s="590">
        <f>+'Tavola 2.13'!X15/'Tavola 2.11'!$Z$40*100</f>
        <v>0</v>
      </c>
      <c r="Y15" s="234">
        <f>+'Tavola 2.13'!Y15/'Tavola 2.11'!$AA$40*100</f>
        <v>0</v>
      </c>
      <c r="Z15" s="590">
        <f>+'Tavola 2.13'!Z15/'Tavola 2.11'!$Z$40*100</f>
        <v>0</v>
      </c>
      <c r="AA15" s="234">
        <f>+'Tavola 2.13'!AA15/'Tavola 2.11'!$AA$40*100</f>
        <v>0</v>
      </c>
      <c r="AB15" s="590">
        <f>+'Tavola 2.13'!AB15/'Tavola 2.11'!$Z$40*100</f>
        <v>0.3807229957897421</v>
      </c>
      <c r="AC15" s="234">
        <f>+'Tavola 2.13'!AC15/'Tavola 2.11'!$AA$40*100</f>
        <v>0.41044379161068933</v>
      </c>
      <c r="AD15" s="591">
        <f>+'Tavola 2.13'!AD15/'Tavola 2.11'!$Z$40*100</f>
        <v>0.39240782652972134</v>
      </c>
      <c r="AE15" s="592">
        <f>+'Tavola 2.13'!AE15/'Tavola 2.11'!$AA$40*100</f>
        <v>0.4230680481541667</v>
      </c>
      <c r="AF15" s="595">
        <f>+'Tavola 2.13'!AF15/'Tavola 2.11'!$Z$40*100</f>
        <v>0.39874802910361784</v>
      </c>
      <c r="AG15" s="597">
        <f>+'Tavola 2.13'!AG15/'Tavola 2.11'!$AA$40*100</f>
        <v>0.43027515421858237</v>
      </c>
      <c r="AI15" s="38"/>
      <c r="AJ15" s="38"/>
    </row>
    <row r="16" spans="1:36" ht="37.5">
      <c r="A16" s="219" t="s">
        <v>26</v>
      </c>
      <c r="B16" s="590">
        <f>+'Tavola 2.13'!B16/'Tavola 2.11'!$Z$40*100</f>
        <v>0.05791988775795955</v>
      </c>
      <c r="C16" s="234">
        <f>+'Tavola 2.13'!C16/'Tavola 2.11'!$AA$40*100</f>
        <v>0.06002012917513559</v>
      </c>
      <c r="D16" s="590">
        <f>+'Tavola 2.13'!D16/'Tavola 2.11'!$Z$40*100</f>
        <v>0.0007195303000289094</v>
      </c>
      <c r="E16" s="234">
        <f>+'Tavola 2.13'!E16/'Tavola 2.11'!$AA$40*100</f>
        <v>0.0007773782416273723</v>
      </c>
      <c r="F16" s="590">
        <f>+'Tavola 2.13'!F16/'Tavola 2.11'!$Z$40*100</f>
        <v>0.006236703437461294</v>
      </c>
      <c r="G16" s="234">
        <f>+'Tavola 2.13'!G16/'Tavola 2.11'!$AA$40*100</f>
        <v>0.006697990504264653</v>
      </c>
      <c r="H16" s="590">
        <f>+'Tavola 2.13'!H16/'Tavola 2.11'!$Z$40*100</f>
        <v>0.0005016763324252277</v>
      </c>
      <c r="I16" s="234">
        <f>+'Tavola 2.13'!I16/'Tavola 2.11'!$AA$40*100</f>
        <v>0.0005420095254773143</v>
      </c>
      <c r="J16" s="590">
        <f>+'Tavola 2.13'!J16/'Tavola 2.11'!$Z$40*100</f>
        <v>0.005589590501856869</v>
      </c>
      <c r="K16" s="234">
        <f>+'Tavola 2.13'!K16/'Tavola 2.11'!$AA$40*100</f>
        <v>0.005871382349190069</v>
      </c>
      <c r="L16" s="590">
        <f>+'Tavola 2.13'!L16/'Tavola 2.11'!$Z$40*100</f>
        <v>8.204632044755111E-05</v>
      </c>
      <c r="M16" s="234">
        <f>+'Tavola 2.13'!M16/'Tavola 2.11'!$AA$40*100</f>
        <v>8.101674838720919E-05</v>
      </c>
      <c r="N16" s="591">
        <f>+'Tavola 2.13'!N16/'Tavola 2.11'!$Z$40*100</f>
        <v>0.0710494346501794</v>
      </c>
      <c r="O16" s="592">
        <f>+'Tavola 2.13'!O16/'Tavola 2.11'!$AA$40*100</f>
        <v>0.0739899065440822</v>
      </c>
      <c r="P16" s="590">
        <f>+'Tavola 2.13'!P16/'Tavola 2.11'!$Z$40*100</f>
        <v>0.008913174527011293</v>
      </c>
      <c r="Q16" s="234">
        <f>+'Tavola 2.13'!Q16/'Tavola 2.11'!$AA$40*100</f>
        <v>0.009624404281746619</v>
      </c>
      <c r="R16" s="590">
        <f>+'Tavola 2.13'!R16/'Tavola 2.11'!$Z$40*100</f>
        <v>0.012351640981722301</v>
      </c>
      <c r="S16" s="234">
        <f>+'Tavola 2.13'!S16/'Tavola 2.11'!$AA$40*100</f>
        <v>0.01334465087178416</v>
      </c>
      <c r="T16" s="590">
        <f>+'Tavola 2.13'!T16/'Tavola 2.11'!$Z$40*100</f>
        <v>0</v>
      </c>
      <c r="U16" s="234">
        <f>+'Tavola 2.13'!U16/'Tavola 2.11'!$AA$40*100</f>
        <v>0</v>
      </c>
      <c r="V16" s="593">
        <f>+'Tavola 2.13'!V16/'Tavola 2.11'!$Z$40*100</f>
        <v>0.017685505284112304</v>
      </c>
      <c r="W16" s="594">
        <f>+'Tavola 2.13'!W16/'Tavola 2.11'!$AA$40*100</f>
        <v>0.019107130629646172</v>
      </c>
      <c r="X16" s="590">
        <f>+'Tavola 2.13'!X16/'Tavola 2.11'!$Z$40*100</f>
        <v>0</v>
      </c>
      <c r="Y16" s="234">
        <f>+'Tavola 2.13'!Y16/'Tavola 2.11'!$AA$40*100</f>
        <v>0</v>
      </c>
      <c r="Z16" s="590">
        <f>+'Tavola 2.13'!Z16/'Tavola 2.11'!$Z$40*100</f>
        <v>0</v>
      </c>
      <c r="AA16" s="234">
        <f>+'Tavola 2.13'!AA16/'Tavola 2.11'!$AA$40*100</f>
        <v>0</v>
      </c>
      <c r="AB16" s="590">
        <f>+'Tavola 2.13'!AB16/'Tavola 2.11'!$Z$40*100</f>
        <v>0.004266923097920151</v>
      </c>
      <c r="AC16" s="234">
        <f>+'Tavola 2.13'!AC16/'Tavola 2.11'!$AA$40*100</f>
        <v>0.004614008068106001</v>
      </c>
      <c r="AD16" s="591">
        <f>+'Tavola 2.13'!AD16/'Tavola 2.11'!$Z$40*100</f>
        <v>0.04321724389076605</v>
      </c>
      <c r="AE16" s="592">
        <f>+'Tavola 2.13'!AE16/'Tavola 2.11'!$AA$40*100</f>
        <v>0.04669019385128295</v>
      </c>
      <c r="AF16" s="595">
        <f>+'Tavola 2.13'!AF16/'Tavola 2.11'!$Z$40*100</f>
        <v>0.11426667854094545</v>
      </c>
      <c r="AG16" s="597">
        <f>+'Tavola 2.13'!AG16/'Tavola 2.11'!$AA$40*100</f>
        <v>0.12068010039536516</v>
      </c>
      <c r="AI16" s="38"/>
      <c r="AJ16" s="38"/>
    </row>
    <row r="17" spans="1:36" ht="37.5">
      <c r="A17" s="219" t="s">
        <v>25</v>
      </c>
      <c r="B17" s="590">
        <f>+'Tavola 2.13'!B17/'Tavola 2.11'!$Z$40*100</f>
        <v>3.453027943941488E-05</v>
      </c>
      <c r="C17" s="234">
        <f>+'Tavola 2.13'!C17/'Tavola 2.11'!$AA$40*100</f>
        <v>3.632571425106631E-05</v>
      </c>
      <c r="D17" s="590">
        <f>+'Tavola 2.13'!D17/'Tavola 2.11'!$Z$40*100</f>
        <v>0</v>
      </c>
      <c r="E17" s="234">
        <f>+'Tavola 2.13'!E17/'Tavola 2.11'!$AA$40*100</f>
        <v>0</v>
      </c>
      <c r="F17" s="590">
        <f>+'Tavola 2.13'!F17/'Tavola 2.11'!$Z$40*100</f>
        <v>0</v>
      </c>
      <c r="G17" s="234">
        <f>+'Tavola 2.13'!G17/'Tavola 2.11'!$AA$40*100</f>
        <v>0</v>
      </c>
      <c r="H17" s="590">
        <f>+'Tavola 2.13'!H17/'Tavola 2.11'!$Z$40*100</f>
        <v>0</v>
      </c>
      <c r="I17" s="234">
        <f>+'Tavola 2.13'!I17/'Tavola 2.11'!$AA$40*100</f>
        <v>0</v>
      </c>
      <c r="J17" s="590">
        <f>+'Tavola 2.13'!J17/'Tavola 2.11'!$Z$40*100</f>
        <v>0</v>
      </c>
      <c r="K17" s="234">
        <f>+'Tavola 2.13'!K17/'Tavola 2.11'!$AA$40*100</f>
        <v>0</v>
      </c>
      <c r="L17" s="590">
        <f>+'Tavola 2.13'!L17/'Tavola 2.11'!$Z$40*100</f>
        <v>4.002205980883296E-06</v>
      </c>
      <c r="M17" s="234">
        <f>+'Tavola 2.13'!M17/'Tavola 2.11'!$AA$40*100</f>
        <v>1.7586411317759874E-06</v>
      </c>
      <c r="N17" s="591">
        <f>+'Tavola 2.13'!N17/'Tavola 2.11'!$Z$40*100</f>
        <v>3.8532485420298185E-05</v>
      </c>
      <c r="O17" s="592">
        <f>+'Tavola 2.13'!O17/'Tavola 2.11'!$AA$40*100</f>
        <v>3.808435538284229E-05</v>
      </c>
      <c r="P17" s="590">
        <f>+'Tavola 2.13'!P17/'Tavola 2.11'!$Z$40*100</f>
        <v>0</v>
      </c>
      <c r="Q17" s="234">
        <f>+'Tavola 2.13'!Q17/'Tavola 2.11'!$AA$40*100</f>
        <v>0</v>
      </c>
      <c r="R17" s="590">
        <f>+'Tavola 2.13'!R17/'Tavola 2.11'!$Z$40*100</f>
        <v>0.004984177641361357</v>
      </c>
      <c r="S17" s="234">
        <f>+'Tavola 2.13'!S17/'Tavola 2.11'!$AA$40*100</f>
        <v>0.005384890770178344</v>
      </c>
      <c r="T17" s="590">
        <f>+'Tavola 2.13'!T17/'Tavola 2.11'!$Z$40*100</f>
        <v>0</v>
      </c>
      <c r="U17" s="234">
        <f>+'Tavola 2.13'!U17/'Tavola 2.11'!$AA$40*100</f>
        <v>0</v>
      </c>
      <c r="V17" s="593">
        <f>+'Tavola 2.13'!V17/'Tavola 2.11'!$Z$40*100</f>
        <v>0</v>
      </c>
      <c r="W17" s="594">
        <f>+'Tavola 2.13'!W17/'Tavola 2.11'!$AA$40*100</f>
        <v>0</v>
      </c>
      <c r="X17" s="590">
        <f>+'Tavola 2.13'!X17/'Tavola 2.11'!$Z$40*100</f>
        <v>0</v>
      </c>
      <c r="Y17" s="234">
        <f>+'Tavola 2.13'!Y17/'Tavola 2.11'!$AA$40*100</f>
        <v>0</v>
      </c>
      <c r="Z17" s="590">
        <f>+'Tavola 2.13'!Z17/'Tavola 2.11'!$Z$40*100</f>
        <v>0</v>
      </c>
      <c r="AA17" s="234">
        <f>+'Tavola 2.13'!AA17/'Tavola 2.11'!$AA$40*100</f>
        <v>0</v>
      </c>
      <c r="AB17" s="590">
        <f>+'Tavola 2.13'!AB17/'Tavola 2.11'!$Z$40*100</f>
        <v>0</v>
      </c>
      <c r="AC17" s="234">
        <f>+'Tavola 2.13'!AC17/'Tavola 2.11'!$AA$40*100</f>
        <v>0</v>
      </c>
      <c r="AD17" s="591">
        <f>+'Tavola 2.13'!AD17/'Tavola 2.11'!$Z$40*100</f>
        <v>0.004984177641361357</v>
      </c>
      <c r="AE17" s="592">
        <f>+'Tavola 2.13'!AE17/'Tavola 2.11'!$AA$40*100</f>
        <v>0.005384890770178344</v>
      </c>
      <c r="AF17" s="595">
        <f>+'Tavola 2.13'!AF17/'Tavola 2.11'!$Z$40*100</f>
        <v>0.005022710126781654</v>
      </c>
      <c r="AG17" s="597">
        <f>+'Tavola 2.13'!AG17/'Tavola 2.11'!$AA$40*100</f>
        <v>0.005422975125561185</v>
      </c>
      <c r="AI17" s="38"/>
      <c r="AJ17" s="38"/>
    </row>
    <row r="18" spans="1:36" ht="37.5">
      <c r="A18" s="219" t="s">
        <v>24</v>
      </c>
      <c r="B18" s="590">
        <f>+'Tavola 2.13'!B18/'Tavola 2.11'!$Z$40*100</f>
        <v>0</v>
      </c>
      <c r="C18" s="234">
        <f>+'Tavola 2.13'!C18/'Tavola 2.11'!$AA$40*100</f>
        <v>0</v>
      </c>
      <c r="D18" s="590">
        <f>+'Tavola 2.13'!D18/'Tavola 2.11'!$Z$40*100</f>
        <v>0</v>
      </c>
      <c r="E18" s="234">
        <f>+'Tavola 2.13'!E18/'Tavola 2.11'!$AA$40*100</f>
        <v>0</v>
      </c>
      <c r="F18" s="590">
        <f>+'Tavola 2.13'!F18/'Tavola 2.11'!$Z$40*100</f>
        <v>0</v>
      </c>
      <c r="G18" s="234">
        <f>+'Tavola 2.13'!G18/'Tavola 2.11'!$AA$40*100</f>
        <v>0</v>
      </c>
      <c r="H18" s="590">
        <f>+'Tavola 2.13'!H18/'Tavola 2.11'!$Z$40*100</f>
        <v>0.0005364621759713446</v>
      </c>
      <c r="I18" s="234">
        <f>+'Tavola 2.13'!I18/'Tavola 2.11'!$AA$40*100</f>
        <v>0.0005092758793446094</v>
      </c>
      <c r="J18" s="590">
        <f>+'Tavola 2.13'!J18/'Tavola 2.11'!$Z$40*100</f>
        <v>0.029888956410488547</v>
      </c>
      <c r="K18" s="234">
        <f>+'Tavola 2.13'!K18/'Tavola 2.11'!$AA$40*100</f>
        <v>0.01820296137995822</v>
      </c>
      <c r="L18" s="590">
        <f>+'Tavola 2.13'!L18/'Tavola 2.11'!$Z$40*100</f>
        <v>0.005361397469846509</v>
      </c>
      <c r="M18" s="234">
        <f>+'Tavola 2.13'!M18/'Tavola 2.11'!$AA$40*100</f>
        <v>0.005780636377483888</v>
      </c>
      <c r="N18" s="591">
        <f>+'Tavola 2.13'!N18/'Tavola 2.11'!$Z$40*100</f>
        <v>0.035786816056306396</v>
      </c>
      <c r="O18" s="592">
        <f>+'Tavola 2.13'!O18/'Tavola 2.11'!$AA$40*100</f>
        <v>0.02449287363678672</v>
      </c>
      <c r="P18" s="590">
        <f>+'Tavola 2.13'!P18/'Tavola 2.11'!$Z$40*100</f>
        <v>0</v>
      </c>
      <c r="Q18" s="234">
        <f>+'Tavola 2.13'!Q18/'Tavola 2.11'!$AA$40*100</f>
        <v>0</v>
      </c>
      <c r="R18" s="590">
        <f>+'Tavola 2.13'!R18/'Tavola 2.11'!$Z$40*100</f>
        <v>0.0005258994493806194</v>
      </c>
      <c r="S18" s="234">
        <f>+'Tavola 2.13'!S18/'Tavola 2.11'!$AA$40*100</f>
        <v>0.0005681800744482663</v>
      </c>
      <c r="T18" s="590">
        <f>+'Tavola 2.13'!T18/'Tavola 2.11'!$Z$40*100</f>
        <v>0</v>
      </c>
      <c r="U18" s="234">
        <f>+'Tavola 2.13'!U18/'Tavola 2.11'!$AA$40*100</f>
        <v>0</v>
      </c>
      <c r="V18" s="593">
        <f>+'Tavola 2.13'!V18/'Tavola 2.11'!$Z$40*100</f>
        <v>0.7527129498457547</v>
      </c>
      <c r="W18" s="594">
        <f>+'Tavola 2.13'!W18/'Tavola 2.11'!$AA$40*100</f>
        <v>0.8131816975645779</v>
      </c>
      <c r="X18" s="590">
        <f>+'Tavola 2.13'!X18/'Tavola 2.11'!$Z$40*100</f>
        <v>0</v>
      </c>
      <c r="Y18" s="234">
        <f>+'Tavola 2.13'!Y18/'Tavola 2.11'!$AA$40*100</f>
        <v>0</v>
      </c>
      <c r="Z18" s="590">
        <f>+'Tavola 2.13'!Z18/'Tavola 2.11'!$Z$40*100</f>
        <v>0.006457879079748436</v>
      </c>
      <c r="AA18" s="234">
        <f>+'Tavola 2.13'!AA18/'Tavola 2.11'!$AA$40*100</f>
        <v>0.006977073441942346</v>
      </c>
      <c r="AB18" s="590">
        <f>+'Tavola 2.13'!AB18/'Tavola 2.11'!$Z$40*100</f>
        <v>0.014259837565625566</v>
      </c>
      <c r="AC18" s="234">
        <f>+'Tavola 2.13'!AC18/'Tavola 2.11'!$AA$40*100</f>
        <v>0.015406286091957357</v>
      </c>
      <c r="AD18" s="591">
        <f>+'Tavola 2.13'!AD18/'Tavola 2.11'!$Z$40*100</f>
        <v>0.7739565659405092</v>
      </c>
      <c r="AE18" s="592">
        <f>+'Tavola 2.13'!AE18/'Tavola 2.11'!$AA$40*100</f>
        <v>0.8361332371729258</v>
      </c>
      <c r="AF18" s="595">
        <f>+'Tavola 2.13'!AF18/'Tavola 2.11'!$Z$40*100</f>
        <v>0.8097433819968157</v>
      </c>
      <c r="AG18" s="597">
        <f>+'Tavola 2.13'!AG18/'Tavola 2.11'!$AA$40*100</f>
        <v>0.8606261108097124</v>
      </c>
      <c r="AI18" s="38"/>
      <c r="AJ18" s="38"/>
    </row>
    <row r="19" spans="1:36" ht="21">
      <c r="A19" s="219" t="s">
        <v>23</v>
      </c>
      <c r="B19" s="590">
        <f>+'Tavola 2.13'!B19/'Tavola 2.11'!$Z$40*100</f>
        <v>0.004834659658603758</v>
      </c>
      <c r="C19" s="234">
        <f>+'Tavola 2.13'!C19/'Tavola 2.11'!$AA$40*100</f>
        <v>0.005112702716017446</v>
      </c>
      <c r="D19" s="590">
        <f>+'Tavola 2.13'!D19/'Tavola 2.11'!$Z$40*100</f>
        <v>2.0592884809501812E-05</v>
      </c>
      <c r="E19" s="234">
        <f>+'Tavola 2.13'!E19/'Tavola 2.11'!$AA$40*100</f>
        <v>0</v>
      </c>
      <c r="F19" s="590">
        <f>+'Tavola 2.13'!F19/'Tavola 2.11'!$Z$40*100</f>
        <v>0</v>
      </c>
      <c r="G19" s="234">
        <f>+'Tavola 2.13'!G19/'Tavola 2.11'!$AA$40*100</f>
        <v>0</v>
      </c>
      <c r="H19" s="590">
        <f>+'Tavola 2.13'!H19/'Tavola 2.11'!$Z$40*100</f>
        <v>0.0008116426741703139</v>
      </c>
      <c r="I19" s="234">
        <f>+'Tavola 2.13'!I19/'Tavola 2.11'!$AA$40*100</f>
        <v>0.0008768963426489796</v>
      </c>
      <c r="J19" s="590">
        <f>+'Tavola 2.13'!J19/'Tavola 2.11'!$Z$40*100</f>
        <v>9.884662203109827E-05</v>
      </c>
      <c r="K19" s="234">
        <f>+'Tavola 2.13'!K19/'Tavola 2.11'!$AA$40*100</f>
        <v>0.00010465954411717145</v>
      </c>
      <c r="L19" s="590">
        <f>+'Tavola 2.13'!L19/'Tavola 2.11'!$Z$40*100</f>
        <v>0.00010494712208257342</v>
      </c>
      <c r="M19" s="234">
        <f>+'Tavola 2.13'!M19/'Tavola 2.11'!$AA$40*100</f>
        <v>0.00011338456004647392</v>
      </c>
      <c r="N19" s="591">
        <f>+'Tavola 2.13'!N19/'Tavola 2.11'!$Z$40*100</f>
        <v>0.005870688961697244</v>
      </c>
      <c r="O19" s="592">
        <f>+'Tavola 2.13'!O19/'Tavola 2.11'!$AA$40*100</f>
        <v>0.006207643162830071</v>
      </c>
      <c r="P19" s="590">
        <f>+'Tavola 2.13'!P19/'Tavola 2.11'!$Z$40*100</f>
        <v>0</v>
      </c>
      <c r="Q19" s="234">
        <f>+'Tavola 2.13'!Q19/'Tavola 2.11'!$AA$40*100</f>
        <v>0</v>
      </c>
      <c r="R19" s="590">
        <f>+'Tavola 2.13'!R19/'Tavola 2.11'!$Z$40*100</f>
        <v>0.0007567328498315242</v>
      </c>
      <c r="S19" s="234">
        <f>+'Tavola 2.13'!S19/'Tavola 2.11'!$AA$40*100</f>
        <v>0.0008175719309706469</v>
      </c>
      <c r="T19" s="590">
        <f>+'Tavola 2.13'!T19/'Tavola 2.11'!$Z$40*100</f>
        <v>0</v>
      </c>
      <c r="U19" s="234">
        <f>+'Tavola 2.13'!U19/'Tavola 2.11'!$AA$40*100</f>
        <v>0</v>
      </c>
      <c r="V19" s="593">
        <f>+'Tavola 2.13'!V19/'Tavola 2.11'!$Z$40*100</f>
        <v>0</v>
      </c>
      <c r="W19" s="594">
        <f>+'Tavola 2.13'!W19/'Tavola 2.11'!$AA$40*100</f>
        <v>0</v>
      </c>
      <c r="X19" s="590">
        <f>+'Tavola 2.13'!X19/'Tavola 2.11'!$Z$40*100</f>
        <v>0</v>
      </c>
      <c r="Y19" s="234">
        <f>+'Tavola 2.13'!Y19/'Tavola 2.11'!$AA$40*100</f>
        <v>0</v>
      </c>
      <c r="Z19" s="590">
        <f>+'Tavola 2.13'!Z19/'Tavola 2.11'!$Z$40*100</f>
        <v>0</v>
      </c>
      <c r="AA19" s="234">
        <f>+'Tavola 2.13'!AA19/'Tavola 2.11'!$AA$40*100</f>
        <v>0</v>
      </c>
      <c r="AB19" s="590">
        <f>+'Tavola 2.13'!AB19/'Tavola 2.11'!$Z$40*100</f>
        <v>0</v>
      </c>
      <c r="AC19" s="234">
        <f>+'Tavola 2.13'!AC19/'Tavola 2.11'!$AA$40*100</f>
        <v>0</v>
      </c>
      <c r="AD19" s="591">
        <f>+'Tavola 2.13'!AD19/'Tavola 2.11'!$Z$40*100</f>
        <v>0.0007567328498315242</v>
      </c>
      <c r="AE19" s="592">
        <f>+'Tavola 2.13'!AE19/'Tavola 2.11'!$AA$40*100</f>
        <v>0.0008175719309706469</v>
      </c>
      <c r="AF19" s="595">
        <f>+'Tavola 2.13'!AF19/'Tavola 2.11'!$Z$40*100</f>
        <v>0.006627421811528769</v>
      </c>
      <c r="AG19" s="597">
        <f>+'Tavola 2.13'!AG19/'Tavola 2.11'!$AA$40*100</f>
        <v>0.007025215093800718</v>
      </c>
      <c r="AI19" s="38"/>
      <c r="AJ19" s="38"/>
    </row>
    <row r="20" spans="1:36" ht="21">
      <c r="A20" s="219" t="s">
        <v>22</v>
      </c>
      <c r="B20" s="590">
        <f>+'Tavola 2.13'!B20/'Tavola 2.11'!$Z$40*100</f>
        <v>0.06995358797894859</v>
      </c>
      <c r="C20" s="234">
        <f>+'Tavola 2.13'!C20/'Tavola 2.11'!$AA$40*100</f>
        <v>0.0652950739312572</v>
      </c>
      <c r="D20" s="590">
        <f>+'Tavola 2.13'!D20/'Tavola 2.11'!$Z$40*100</f>
        <v>0.03836500820497738</v>
      </c>
      <c r="E20" s="234">
        <f>+'Tavola 2.13'!E20/'Tavola 2.11'!$AA$40*100</f>
        <v>0.03828184979677796</v>
      </c>
      <c r="F20" s="590">
        <f>+'Tavola 2.13'!F20/'Tavola 2.11'!$Z$40*100</f>
        <v>0.021103607468099535</v>
      </c>
      <c r="G20" s="234">
        <f>+'Tavola 2.13'!G20/'Tavola 2.11'!$AA$40*100</f>
        <v>0.022613572976999223</v>
      </c>
      <c r="H20" s="590">
        <f>+'Tavola 2.13'!H20/'Tavola 2.11'!$Z$40*100</f>
        <v>2.930688852455116E-05</v>
      </c>
      <c r="I20" s="234">
        <f>+'Tavola 2.13'!I20/'Tavola 2.11'!$AA$40*100</f>
        <v>3.1220170989190576E-05</v>
      </c>
      <c r="J20" s="590">
        <f>+'Tavola 2.13'!J20/'Tavola 2.11'!$Z$40*100</f>
        <v>0.2655859553094141</v>
      </c>
      <c r="K20" s="234">
        <f>+'Tavola 2.13'!K20/'Tavola 2.11'!$AA$40*100</f>
        <v>0.28608901941043036</v>
      </c>
      <c r="L20" s="590">
        <f>+'Tavola 2.13'!L20/'Tavola 2.11'!$Z$40*100</f>
        <v>0.00013774036120711757</v>
      </c>
      <c r="M20" s="234">
        <f>+'Tavola 2.13'!M20/'Tavola 2.11'!$AA$40*100</f>
        <v>0.00012078433111040819</v>
      </c>
      <c r="N20" s="591">
        <f>+'Tavola 2.13'!N20/'Tavola 2.11'!$Z$40*100</f>
        <v>0.39517520621117125</v>
      </c>
      <c r="O20" s="592">
        <f>+'Tavola 2.13'!O20/'Tavola 2.11'!$AA$40*100</f>
        <v>0.41243152061756433</v>
      </c>
      <c r="P20" s="590">
        <f>+'Tavola 2.13'!P20/'Tavola 2.11'!$Z$40*100</f>
        <v>0.17244125703687394</v>
      </c>
      <c r="Q20" s="234">
        <f>+'Tavola 2.13'!Q20/'Tavola 2.11'!$AA$40*100</f>
        <v>0.18630502340233646</v>
      </c>
      <c r="R20" s="590">
        <f>+'Tavola 2.13'!R20/'Tavola 2.11'!$Z$40*100</f>
        <v>0.11702356493867001</v>
      </c>
      <c r="S20" s="234">
        <f>+'Tavola 2.13'!S20/'Tavola 2.11'!$AA$40*100</f>
        <v>0.11881143396904695</v>
      </c>
      <c r="T20" s="590">
        <f>+'Tavola 2.13'!T20/'Tavola 2.11'!$Z$40*100</f>
        <v>0</v>
      </c>
      <c r="U20" s="234">
        <f>+'Tavola 2.13'!U20/'Tavola 2.11'!$AA$40*100</f>
        <v>0</v>
      </c>
      <c r="V20" s="593">
        <f>+'Tavola 2.13'!V20/'Tavola 2.11'!$Z$40*100</f>
        <v>0.7964066834932612</v>
      </c>
      <c r="W20" s="594">
        <f>+'Tavola 2.13'!W20/'Tavola 2.11'!$AA$40*100</f>
        <v>0.857791797732519</v>
      </c>
      <c r="X20" s="590">
        <f>+'Tavola 2.13'!X20/'Tavola 2.11'!$Z$40*100</f>
        <v>0</v>
      </c>
      <c r="Y20" s="234">
        <f>+'Tavola 2.13'!Y20/'Tavola 2.11'!$AA$40*100</f>
        <v>0</v>
      </c>
      <c r="Z20" s="590">
        <f>+'Tavola 2.13'!Z20/'Tavola 2.11'!$Z$40*100</f>
        <v>0</v>
      </c>
      <c r="AA20" s="234">
        <f>+'Tavola 2.13'!AA20/'Tavola 2.11'!$AA$40*100</f>
        <v>0</v>
      </c>
      <c r="AB20" s="590">
        <f>+'Tavola 2.13'!AB20/'Tavola 2.11'!$Z$40*100</f>
        <v>0.0064719749507309654</v>
      </c>
      <c r="AC20" s="234">
        <f>+'Tavola 2.13'!AC20/'Tavola 2.11'!$AA$40*100</f>
        <v>0.006992302527596667</v>
      </c>
      <c r="AD20" s="591">
        <f>+'Tavola 2.13'!AD20/'Tavola 2.11'!$Z$40*100</f>
        <v>1.0923434804195358</v>
      </c>
      <c r="AE20" s="592">
        <f>+'Tavola 2.13'!AE20/'Tavola 2.11'!$AA$40*100</f>
        <v>1.1699005576314991</v>
      </c>
      <c r="AF20" s="595">
        <f>+'Tavola 2.13'!AF20/'Tavola 2.11'!$Z$40*100</f>
        <v>1.4875186866307073</v>
      </c>
      <c r="AG20" s="597">
        <f>+'Tavola 2.13'!AG20/'Tavola 2.11'!$AA$40*100</f>
        <v>1.5823320782490633</v>
      </c>
      <c r="AI20" s="38"/>
      <c r="AJ20" s="38"/>
    </row>
    <row r="21" spans="1:36" ht="21">
      <c r="A21" s="219" t="s">
        <v>21</v>
      </c>
      <c r="B21" s="590">
        <f>+'Tavola 2.13'!B21/'Tavola 2.11'!$Z$40*100</f>
        <v>0</v>
      </c>
      <c r="C21" s="234">
        <f>+'Tavola 2.13'!C21/'Tavola 2.11'!$AA$40*100</f>
        <v>0</v>
      </c>
      <c r="D21" s="590">
        <f>+'Tavola 2.13'!D21/'Tavola 2.11'!$Z$40*100</f>
        <v>0</v>
      </c>
      <c r="E21" s="234">
        <f>+'Tavola 2.13'!E21/'Tavola 2.11'!$AA$40*100</f>
        <v>0</v>
      </c>
      <c r="F21" s="590">
        <f>+'Tavola 2.13'!F21/'Tavola 2.11'!$Z$40*100</f>
        <v>0</v>
      </c>
      <c r="G21" s="234">
        <f>+'Tavola 2.13'!G21/'Tavola 2.11'!$AA$40*100</f>
        <v>0</v>
      </c>
      <c r="H21" s="590">
        <f>+'Tavola 2.13'!H21/'Tavola 2.11'!$Z$40*100</f>
        <v>0</v>
      </c>
      <c r="I21" s="234">
        <f>+'Tavola 2.13'!I21/'Tavola 2.11'!$AA$40*100</f>
        <v>0</v>
      </c>
      <c r="J21" s="590">
        <f>+'Tavola 2.13'!J21/'Tavola 2.11'!$Z$40*100</f>
        <v>0</v>
      </c>
      <c r="K21" s="234">
        <f>+'Tavola 2.13'!K21/'Tavola 2.11'!$AA$40*100</f>
        <v>0</v>
      </c>
      <c r="L21" s="590">
        <f>+'Tavola 2.13'!L21/'Tavola 2.11'!$Z$40*100</f>
        <v>0</v>
      </c>
      <c r="M21" s="234">
        <f>+'Tavola 2.13'!M21/'Tavola 2.11'!$AA$40*100</f>
        <v>0</v>
      </c>
      <c r="N21" s="591">
        <f>+'Tavola 2.13'!N21/'Tavola 2.11'!$Z$40*100</f>
        <v>0</v>
      </c>
      <c r="O21" s="592">
        <f>+'Tavola 2.13'!O21/'Tavola 2.11'!$AA$40*100</f>
        <v>0</v>
      </c>
      <c r="P21" s="590">
        <f>+'Tavola 2.13'!P21/'Tavola 2.11'!$Z$40*100</f>
        <v>0</v>
      </c>
      <c r="Q21" s="234">
        <f>+'Tavola 2.13'!Q21/'Tavola 2.11'!$AA$40*100</f>
        <v>0</v>
      </c>
      <c r="R21" s="590">
        <f>+'Tavola 2.13'!R21/'Tavola 2.11'!$Z$40*100</f>
        <v>0.2178096980676444</v>
      </c>
      <c r="S21" s="234">
        <f>+'Tavola 2.13'!S21/'Tavola 2.11'!$AA$40*100</f>
        <v>0.23529984249425168</v>
      </c>
      <c r="T21" s="590">
        <f>+'Tavola 2.13'!T21/'Tavola 2.11'!$Z$40*100</f>
        <v>0</v>
      </c>
      <c r="U21" s="234">
        <f>+'Tavola 2.13'!U21/'Tavola 2.11'!$AA$40*100</f>
        <v>0</v>
      </c>
      <c r="V21" s="593">
        <f>+'Tavola 2.13'!V21/'Tavola 2.11'!$Z$40*100</f>
        <v>0.04731423210865662</v>
      </c>
      <c r="W21" s="594">
        <f>+'Tavola 2.13'!W21/'Tavola 2.11'!$AA$40*100</f>
        <v>0.051118156306665254</v>
      </c>
      <c r="X21" s="590">
        <f>+'Tavola 2.13'!X21/'Tavola 2.11'!$Z$40*100</f>
        <v>0.0009635035470433784</v>
      </c>
      <c r="Y21" s="234">
        <f>+'Tavola 2.13'!Y21/'Tavola 2.11'!$AA$40*100</f>
        <v>0.0010409662797113384</v>
      </c>
      <c r="Z21" s="590">
        <f>+'Tavola 2.13'!Z21/'Tavola 2.11'!$Z$40*100</f>
        <v>0</v>
      </c>
      <c r="AA21" s="234">
        <f>+'Tavola 2.13'!AA21/'Tavola 2.11'!$AA$40*100</f>
        <v>0</v>
      </c>
      <c r="AB21" s="590">
        <f>+'Tavola 2.13'!AB21/'Tavola 2.11'!$Z$40*100</f>
        <v>0.1970761494150761</v>
      </c>
      <c r="AC21" s="234">
        <f>+'Tavola 2.13'!AC21/'Tavola 2.11'!$AA$40*100</f>
        <v>0.21252013729542674</v>
      </c>
      <c r="AD21" s="591">
        <f>+'Tavola 2.13'!AD21/'Tavola 2.11'!$Z$40*100</f>
        <v>0.4631635831384205</v>
      </c>
      <c r="AE21" s="592">
        <f>+'Tavola 2.13'!AE21/'Tavola 2.11'!$AA$40*100</f>
        <v>0.499979102376055</v>
      </c>
      <c r="AF21" s="595">
        <f>+'Tavola 2.13'!AF21/'Tavola 2.11'!$Z$40*100</f>
        <v>0.4631635831384205</v>
      </c>
      <c r="AG21" s="597">
        <f>+'Tavola 2.13'!AG21/'Tavola 2.11'!$AA$40*100</f>
        <v>0.499979102376055</v>
      </c>
      <c r="AI21" s="38"/>
      <c r="AJ21" s="38"/>
    </row>
    <row r="22" spans="1:36" ht="21">
      <c r="A22" s="219" t="s">
        <v>20</v>
      </c>
      <c r="B22" s="590">
        <f>+'Tavola 2.13'!B22/'Tavola 2.11'!$Z$40*100</f>
        <v>0.03097196171832685</v>
      </c>
      <c r="C22" s="234">
        <f>+'Tavola 2.13'!C22/'Tavola 2.11'!$AA$40*100</f>
        <v>0.03344141134689004</v>
      </c>
      <c r="D22" s="590">
        <f>+'Tavola 2.13'!D22/'Tavola 2.11'!$Z$40*100</f>
        <v>0</v>
      </c>
      <c r="E22" s="234">
        <f>+'Tavola 2.13'!E22/'Tavola 2.11'!$AA$40*100</f>
        <v>0</v>
      </c>
      <c r="F22" s="590">
        <f>+'Tavola 2.13'!F22/'Tavola 2.11'!$Z$40*100</f>
        <v>0</v>
      </c>
      <c r="G22" s="234">
        <f>+'Tavola 2.13'!G22/'Tavola 2.11'!$AA$40*100</f>
        <v>0</v>
      </c>
      <c r="H22" s="590">
        <f>+'Tavola 2.13'!H22/'Tavola 2.11'!$Z$40*100</f>
        <v>0.00015103028888049507</v>
      </c>
      <c r="I22" s="234">
        <f>+'Tavola 2.13'!I22/'Tavola 2.11'!$AA$40*100</f>
        <v>0.0001631726770452368</v>
      </c>
      <c r="J22" s="590">
        <f>+'Tavola 2.13'!J22/'Tavola 2.11'!$Z$40*100</f>
        <v>0.06519954189573976</v>
      </c>
      <c r="K22" s="234">
        <f>+'Tavola 2.13'!K22/'Tavola 2.11'!$AA$40*100</f>
        <v>0.0703809195807899</v>
      </c>
      <c r="L22" s="590">
        <f>+'Tavola 2.13'!L22/'Tavola 2.11'!$Z$40*100</f>
        <v>0.0007336150634594222</v>
      </c>
      <c r="M22" s="234">
        <f>+'Tavola 2.13'!M22/'Tavola 2.11'!$AA$40*100</f>
        <v>0.0007691574015837166</v>
      </c>
      <c r="N22" s="591">
        <f>+'Tavola 2.13'!N22/'Tavola 2.11'!$Z$40*100</f>
        <v>0.09705614896640652</v>
      </c>
      <c r="O22" s="592">
        <f>+'Tavola 2.13'!O22/'Tavola 2.11'!$AA$40*100</f>
        <v>0.1047546610063089</v>
      </c>
      <c r="P22" s="590">
        <f>+'Tavola 2.13'!P22/'Tavola 2.11'!$Z$40*100</f>
        <v>0</v>
      </c>
      <c r="Q22" s="234">
        <f>+'Tavola 2.13'!Q22/'Tavola 2.11'!$AA$40*100</f>
        <v>0</v>
      </c>
      <c r="R22" s="590">
        <f>+'Tavola 2.13'!R22/'Tavola 2.11'!$Z$40*100</f>
        <v>0</v>
      </c>
      <c r="S22" s="234">
        <f>+'Tavola 2.13'!S22/'Tavola 2.11'!$AA$40*100</f>
        <v>0</v>
      </c>
      <c r="T22" s="590">
        <f>+'Tavola 2.13'!T22/'Tavola 2.11'!$Z$40*100</f>
        <v>0</v>
      </c>
      <c r="U22" s="234">
        <f>+'Tavola 2.13'!U22/'Tavola 2.11'!$AA$40*100</f>
        <v>0</v>
      </c>
      <c r="V22" s="593">
        <f>+'Tavola 2.13'!V22/'Tavola 2.11'!$Z$40*100</f>
        <v>0.03703813814249314</v>
      </c>
      <c r="W22" s="594">
        <f>+'Tavola 2.13'!W22/'Tavola 2.11'!$AA$40*100</f>
        <v>0.038314963008264646</v>
      </c>
      <c r="X22" s="590">
        <f>+'Tavola 2.13'!X22/'Tavola 2.11'!$Z$40*100</f>
        <v>0</v>
      </c>
      <c r="Y22" s="234">
        <f>+'Tavola 2.13'!Y22/'Tavola 2.11'!$AA$40*100</f>
        <v>0</v>
      </c>
      <c r="Z22" s="590">
        <f>+'Tavola 2.13'!Z22/'Tavola 2.11'!$Z$40*100</f>
        <v>0</v>
      </c>
      <c r="AA22" s="234">
        <f>+'Tavola 2.13'!AA22/'Tavola 2.11'!$AA$40*100</f>
        <v>0</v>
      </c>
      <c r="AB22" s="590">
        <f>+'Tavola 2.13'!AB22/'Tavola 2.11'!$Z$40*100</f>
        <v>0.0001114579557707758</v>
      </c>
      <c r="AC22" s="234">
        <f>+'Tavola 2.13'!AC22/'Tavola 2.11'!$AA$40*100</f>
        <v>0.00012005317288530392</v>
      </c>
      <c r="AD22" s="591">
        <f>+'Tavola 2.13'!AD22/'Tavola 2.11'!$Z$40*100</f>
        <v>0.03714959609826392</v>
      </c>
      <c r="AE22" s="592">
        <f>+'Tavola 2.13'!AE22/'Tavola 2.11'!$AA$40*100</f>
        <v>0.03843501618114995</v>
      </c>
      <c r="AF22" s="595">
        <f>+'Tavola 2.13'!AF22/'Tavola 2.11'!$Z$40*100</f>
        <v>0.13420574506467048</v>
      </c>
      <c r="AG22" s="597">
        <f>+'Tavola 2.13'!AG22/'Tavola 2.11'!$AA$40*100</f>
        <v>0.1431896771874588</v>
      </c>
      <c r="AI22" s="38"/>
      <c r="AJ22" s="38"/>
    </row>
    <row r="23" spans="1:36" ht="56.25">
      <c r="A23" s="219" t="s">
        <v>19</v>
      </c>
      <c r="B23" s="590">
        <f>+'Tavola 2.13'!B23/'Tavola 2.11'!$Z$40*100</f>
        <v>0.018531267617355473</v>
      </c>
      <c r="C23" s="234">
        <f>+'Tavola 2.13'!C23/'Tavola 2.11'!$AA$40*100</f>
        <v>0.019308078983786447</v>
      </c>
      <c r="D23" s="590">
        <f>+'Tavola 2.13'!D23/'Tavola 2.11'!$Z$40*100</f>
        <v>0</v>
      </c>
      <c r="E23" s="234">
        <f>+'Tavola 2.13'!E23/'Tavola 2.11'!$AA$40*100</f>
        <v>0</v>
      </c>
      <c r="F23" s="590">
        <f>+'Tavola 2.13'!F23/'Tavola 2.11'!$Z$40*100</f>
        <v>0</v>
      </c>
      <c r="G23" s="234">
        <f>+'Tavola 2.13'!G23/'Tavola 2.11'!$AA$40*100</f>
        <v>0</v>
      </c>
      <c r="H23" s="590">
        <f>+'Tavola 2.13'!H23/'Tavola 2.11'!$Z$40*100</f>
        <v>0</v>
      </c>
      <c r="I23" s="234">
        <f>+'Tavola 2.13'!I23/'Tavola 2.11'!$AA$40*100</f>
        <v>0</v>
      </c>
      <c r="J23" s="590">
        <f>+'Tavola 2.13'!J23/'Tavola 2.11'!$Z$40*100</f>
        <v>0.003158644105357759</v>
      </c>
      <c r="K23" s="234">
        <f>+'Tavola 2.13'!K23/'Tavola 2.11'!$AA$40*100</f>
        <v>0.0034125897415994734</v>
      </c>
      <c r="L23" s="590">
        <f>+'Tavola 2.13'!L23/'Tavola 2.11'!$Z$40*100</f>
        <v>1.2452469914315717E-05</v>
      </c>
      <c r="M23" s="234">
        <f>+'Tavola 2.13'!M23/'Tavola 2.11'!$AA$40*100</f>
        <v>1.1234838091546415E-05</v>
      </c>
      <c r="N23" s="591">
        <f>+'Tavola 2.13'!N23/'Tavola 2.11'!$Z$40*100</f>
        <v>0.021702364192627548</v>
      </c>
      <c r="O23" s="592">
        <f>+'Tavola 2.13'!O23/'Tavola 2.11'!$AA$40*100</f>
        <v>0.022731903563477467</v>
      </c>
      <c r="P23" s="590">
        <f>+'Tavola 2.13'!P23/'Tavola 2.11'!$Z$40*100</f>
        <v>0.0008975578815598744</v>
      </c>
      <c r="Q23" s="234">
        <f>+'Tavola 2.13'!Q23/'Tavola 2.11'!$AA$40*100</f>
        <v>0.0009697188700245626</v>
      </c>
      <c r="R23" s="590">
        <f>+'Tavola 2.13'!R23/'Tavola 2.11'!$Z$40*100</f>
        <v>0</v>
      </c>
      <c r="S23" s="234">
        <f>+'Tavola 2.13'!S23/'Tavola 2.11'!$AA$40*100</f>
        <v>0</v>
      </c>
      <c r="T23" s="590">
        <f>+'Tavola 2.13'!T23/'Tavola 2.11'!$Z$40*100</f>
        <v>0</v>
      </c>
      <c r="U23" s="234">
        <f>+'Tavola 2.13'!U23/'Tavola 2.11'!$AA$40*100</f>
        <v>0</v>
      </c>
      <c r="V23" s="593">
        <f>+'Tavola 2.13'!V23/'Tavola 2.11'!$Z$40*100</f>
        <v>7.633122661955534E-05</v>
      </c>
      <c r="W23" s="594">
        <f>+'Tavola 2.13'!W23/'Tavola 2.11'!$AA$40*100</f>
        <v>2.697915829292061E-05</v>
      </c>
      <c r="X23" s="590">
        <f>+'Tavola 2.13'!X23/'Tavola 2.11'!$Z$40*100</f>
        <v>0</v>
      </c>
      <c r="Y23" s="234">
        <f>+'Tavola 2.13'!Y23/'Tavola 2.11'!$AA$40*100</f>
        <v>0</v>
      </c>
      <c r="Z23" s="590">
        <f>+'Tavola 2.13'!Z23/'Tavola 2.11'!$Z$40*100</f>
        <v>0.0011473482568917991</v>
      </c>
      <c r="AA23" s="234">
        <f>+'Tavola 2.13'!AA23/'Tavola 2.11'!$AA$40*100</f>
        <v>0.0012395911190860754</v>
      </c>
      <c r="AB23" s="590">
        <f>+'Tavola 2.13'!AB23/'Tavola 2.11'!$Z$40*100</f>
        <v>0</v>
      </c>
      <c r="AC23" s="234">
        <f>+'Tavola 2.13'!AC23/'Tavola 2.11'!$AA$40*100</f>
        <v>0</v>
      </c>
      <c r="AD23" s="591">
        <f>+'Tavola 2.13'!AD23/'Tavola 2.11'!$Z$40*100</f>
        <v>0.002121237365071229</v>
      </c>
      <c r="AE23" s="592">
        <f>+'Tavola 2.13'!AE23/'Tavola 2.11'!$AA$40*100</f>
        <v>0.002236289147403559</v>
      </c>
      <c r="AF23" s="595">
        <f>+'Tavola 2.13'!AF23/'Tavola 2.11'!$Z$40*100</f>
        <v>0.023823601557698772</v>
      </c>
      <c r="AG23" s="597">
        <f>+'Tavola 2.13'!AG23/'Tavola 2.11'!$AA$40*100</f>
        <v>0.024968192710881028</v>
      </c>
      <c r="AI23" s="38"/>
      <c r="AJ23" s="38"/>
    </row>
    <row r="24" spans="1:36" ht="21">
      <c r="A24" s="219" t="s">
        <v>18</v>
      </c>
      <c r="B24" s="590">
        <f>+'Tavola 2.13'!B24/'Tavola 2.11'!$Z$40*100</f>
        <v>0.04741359373104542</v>
      </c>
      <c r="C24" s="234">
        <f>+'Tavola 2.13'!C24/'Tavola 2.11'!$AA$40*100</f>
        <v>0.04895188314060342</v>
      </c>
      <c r="D24" s="590">
        <f>+'Tavola 2.13'!D24/'Tavola 2.11'!$Z$40*100</f>
        <v>0.05639768713105324</v>
      </c>
      <c r="E24" s="234">
        <f>+'Tavola 2.13'!E24/'Tavola 2.11'!$AA$40*100</f>
        <v>0.0609157572812923</v>
      </c>
      <c r="F24" s="590">
        <f>+'Tavola 2.13'!F24/'Tavola 2.11'!$Z$40*100</f>
        <v>0</v>
      </c>
      <c r="G24" s="234">
        <f>+'Tavola 2.13'!G24/'Tavola 2.11'!$AA$40*100</f>
        <v>0</v>
      </c>
      <c r="H24" s="590">
        <f>+'Tavola 2.13'!H24/'Tavola 2.11'!$Z$40*100</f>
        <v>0.0012394380000417566</v>
      </c>
      <c r="I24" s="234">
        <f>+'Tavola 2.13'!I24/'Tavola 2.11'!$AA$40*100</f>
        <v>0.001332965216211782</v>
      </c>
      <c r="J24" s="590">
        <f>+'Tavola 2.13'!J24/'Tavola 2.11'!$Z$40*100</f>
        <v>0</v>
      </c>
      <c r="K24" s="234">
        <f>+'Tavola 2.13'!K24/'Tavola 2.11'!$AA$40*100</f>
        <v>0</v>
      </c>
      <c r="L24" s="590">
        <f>+'Tavola 2.13'!L24/'Tavola 2.11'!$Z$40*100</f>
        <v>0.0001067936880266367</v>
      </c>
      <c r="M24" s="234">
        <f>+'Tavola 2.13'!M24/'Tavola 2.11'!$AA$40*100</f>
        <v>0.00010945099767308187</v>
      </c>
      <c r="N24" s="591">
        <f>+'Tavola 2.13'!N24/'Tavola 2.11'!$Z$40*100</f>
        <v>0.10515751255016706</v>
      </c>
      <c r="O24" s="592">
        <f>+'Tavola 2.13'!O24/'Tavola 2.11'!$AA$40*100</f>
        <v>0.11131005663578059</v>
      </c>
      <c r="P24" s="590">
        <f>+'Tavola 2.13'!P24/'Tavola 2.11'!$Z$40*100</f>
        <v>0.27518877087122806</v>
      </c>
      <c r="Q24" s="234">
        <f>+'Tavola 2.13'!Q24/'Tavola 2.11'!$AA$40*100</f>
        <v>0.2816110526841278</v>
      </c>
      <c r="R24" s="590">
        <f>+'Tavola 2.13'!R24/'Tavola 2.11'!$Z$40*100</f>
        <v>0.002627002439057009</v>
      </c>
      <c r="S24" s="234">
        <f>+'Tavola 2.13'!S24/'Tavola 2.11'!$AA$40*100</f>
        <v>0.0019182795290113536</v>
      </c>
      <c r="T24" s="590">
        <f>+'Tavola 2.13'!T24/'Tavola 2.11'!$Z$40*100</f>
        <v>0</v>
      </c>
      <c r="U24" s="234">
        <f>+'Tavola 2.13'!U24/'Tavola 2.11'!$AA$40*100</f>
        <v>0</v>
      </c>
      <c r="V24" s="593">
        <f>+'Tavola 2.13'!V24/'Tavola 2.11'!$Z$40*100</f>
        <v>0.11149304982305885</v>
      </c>
      <c r="W24" s="594">
        <f>+'Tavola 2.13'!W24/'Tavola 2.11'!$AA$40*100</f>
        <v>0.12036837767691458</v>
      </c>
      <c r="X24" s="590">
        <f>+'Tavola 2.13'!X24/'Tavola 2.11'!$Z$40*100</f>
        <v>0.00010890864342525429</v>
      </c>
      <c r="Y24" s="234">
        <f>+'Tavola 2.13'!Y24/'Tavola 2.11'!$AA$40*100</f>
        <v>0.00011766457597869901</v>
      </c>
      <c r="Z24" s="590">
        <f>+'Tavola 2.13'!Z24/'Tavola 2.11'!$Z$40*100</f>
        <v>0</v>
      </c>
      <c r="AA24" s="234">
        <f>+'Tavola 2.13'!AA24/'Tavola 2.11'!$AA$40*100</f>
        <v>0</v>
      </c>
      <c r="AB24" s="590">
        <f>+'Tavola 2.13'!AB24/'Tavola 2.11'!$Z$40*100</f>
        <v>0.019103367766933266</v>
      </c>
      <c r="AC24" s="234">
        <f>+'Tavola 2.13'!AC24/'Tavola 2.11'!$AA$40*100</f>
        <v>0.01770885103210595</v>
      </c>
      <c r="AD24" s="591">
        <f>+'Tavola 2.13'!AD24/'Tavola 2.11'!$Z$40*100</f>
        <v>0.4085210995437024</v>
      </c>
      <c r="AE24" s="592">
        <f>+'Tavola 2.13'!AE24/'Tavola 2.11'!$AA$40*100</f>
        <v>0.42172422549813837</v>
      </c>
      <c r="AF24" s="595">
        <f>+'Tavola 2.13'!AF24/'Tavola 2.11'!$Z$40*100</f>
        <v>0.5136786120938694</v>
      </c>
      <c r="AG24" s="597">
        <f>+'Tavola 2.13'!AG24/'Tavola 2.11'!$AA$40*100</f>
        <v>0.5330342821339189</v>
      </c>
      <c r="AI24" s="38"/>
      <c r="AJ24" s="38"/>
    </row>
    <row r="25" spans="1:36" ht="37.5">
      <c r="A25" s="219" t="s">
        <v>17</v>
      </c>
      <c r="B25" s="590">
        <f>+'Tavola 2.13'!B25/'Tavola 2.11'!$Z$40*100</f>
        <v>0.00044865275382271894</v>
      </c>
      <c r="C25" s="234">
        <f>+'Tavola 2.13'!C25/'Tavola 2.11'!$AA$40*100</f>
        <v>0.00046292268304824573</v>
      </c>
      <c r="D25" s="590">
        <f>+'Tavola 2.13'!D25/'Tavola 2.11'!$Z$40*100</f>
        <v>0.010155488086283379</v>
      </c>
      <c r="E25" s="234">
        <f>+'Tavola 2.13'!E25/'Tavola 2.11'!$AA$40*100</f>
        <v>0.010477508074156693</v>
      </c>
      <c r="F25" s="590">
        <f>+'Tavola 2.13'!F25/'Tavola 2.11'!$Z$40*100</f>
        <v>0</v>
      </c>
      <c r="G25" s="234">
        <f>+'Tavola 2.13'!G25/'Tavola 2.11'!$AA$40*100</f>
        <v>0</v>
      </c>
      <c r="H25" s="590">
        <f>+'Tavola 2.13'!H25/'Tavola 2.11'!$Z$40*100</f>
        <v>3.309404713207883E-06</v>
      </c>
      <c r="I25" s="234">
        <f>+'Tavola 2.13'!I25/'Tavola 2.11'!$AA$40*100</f>
        <v>3.488536720971173E-06</v>
      </c>
      <c r="J25" s="590">
        <f>+'Tavola 2.13'!J25/'Tavola 2.11'!$Z$40*100</f>
        <v>0.0012628404497236935</v>
      </c>
      <c r="K25" s="234">
        <f>+'Tavola 2.13'!K25/'Tavola 2.11'!$AA$40*100</f>
        <v>0.0013643687209689771</v>
      </c>
      <c r="L25" s="590">
        <f>+'Tavola 2.13'!L25/'Tavola 2.11'!$Z$40*100</f>
        <v>0.0008299540910438542</v>
      </c>
      <c r="M25" s="234">
        <f>+'Tavola 2.13'!M25/'Tavola 2.11'!$AA$40*100</f>
        <v>0.0008966799432359529</v>
      </c>
      <c r="N25" s="591">
        <f>+'Tavola 2.13'!N25/'Tavola 2.11'!$Z$40*100</f>
        <v>0.012700244785586852</v>
      </c>
      <c r="O25" s="592">
        <f>+'Tavola 2.13'!O25/'Tavola 2.11'!$AA$40*100</f>
        <v>0.01320496795813084</v>
      </c>
      <c r="P25" s="590">
        <f>+'Tavola 2.13'!P25/'Tavola 2.11'!$Z$40*100</f>
        <v>0.00020302641892141598</v>
      </c>
      <c r="Q25" s="234">
        <f>+'Tavola 2.13'!Q25/'Tavola 2.11'!$AA$40*100</f>
        <v>0.00021934901644158903</v>
      </c>
      <c r="R25" s="590">
        <f>+'Tavola 2.13'!R25/'Tavola 2.11'!$Z$40*100</f>
        <v>0.06630076759277125</v>
      </c>
      <c r="S25" s="234">
        <f>+'Tavola 2.13'!S25/'Tavola 2.11'!$AA$40*100</f>
        <v>0.07089294295351273</v>
      </c>
      <c r="T25" s="590">
        <f>+'Tavola 2.13'!T25/'Tavola 2.11'!$Z$40*100</f>
        <v>0</v>
      </c>
      <c r="U25" s="234">
        <f>+'Tavola 2.13'!U25/'Tavola 2.11'!$AA$40*100</f>
        <v>0</v>
      </c>
      <c r="V25" s="593">
        <f>+'Tavola 2.13'!V25/'Tavola 2.11'!$Z$40*100</f>
        <v>0.007409310396797714</v>
      </c>
      <c r="W25" s="594">
        <f>+'Tavola 2.13'!W25/'Tavola 2.11'!$AA$40*100</f>
        <v>0.007740150057497204</v>
      </c>
      <c r="X25" s="590">
        <f>+'Tavola 2.13'!X25/'Tavola 2.11'!$Z$40*100</f>
        <v>0.001495226970093278</v>
      </c>
      <c r="Y25" s="234">
        <f>+'Tavola 2.13'!Y25/'Tavola 2.11'!$AA$40*100</f>
        <v>0.0016154387925021538</v>
      </c>
      <c r="Z25" s="590">
        <f>+'Tavola 2.13'!Z25/'Tavola 2.11'!$Z$40*100</f>
        <v>0</v>
      </c>
      <c r="AA25" s="234">
        <f>+'Tavola 2.13'!AA25/'Tavola 2.11'!$AA$40*100</f>
        <v>0</v>
      </c>
      <c r="AB25" s="590">
        <f>+'Tavola 2.13'!AB25/'Tavola 2.11'!$Z$40*100</f>
        <v>0.019746722087755696</v>
      </c>
      <c r="AC25" s="234">
        <f>+'Tavola 2.13'!AC25/'Tavola 2.11'!$AA$40*100</f>
        <v>0.02133429968991844</v>
      </c>
      <c r="AD25" s="591">
        <f>+'Tavola 2.13'!AD25/'Tavola 2.11'!$Z$40*100</f>
        <v>0.09515505346633936</v>
      </c>
      <c r="AE25" s="592">
        <f>+'Tavola 2.13'!AE25/'Tavola 2.11'!$AA$40*100</f>
        <v>0.1018021805098721</v>
      </c>
      <c r="AF25" s="595">
        <f>+'Tavola 2.13'!AF25/'Tavola 2.11'!$Z$40*100</f>
        <v>0.10785529825192622</v>
      </c>
      <c r="AG25" s="597">
        <f>+'Tavola 2.13'!AG25/'Tavola 2.11'!$AA$40*100</f>
        <v>0.11500714846800295</v>
      </c>
      <c r="AI25" s="38"/>
      <c r="AJ25" s="38"/>
    </row>
    <row r="26" spans="1:36" ht="21">
      <c r="A26" s="219" t="s">
        <v>16</v>
      </c>
      <c r="B26" s="590">
        <f>+'Tavola 2.13'!B26/'Tavola 2.11'!$Z$40*100</f>
        <v>0.00025831516318993743</v>
      </c>
      <c r="C26" s="234">
        <f>+'Tavola 2.13'!C26/'Tavola 2.11'!$AA$40*100</f>
        <v>0.00027908293767769384</v>
      </c>
      <c r="D26" s="590">
        <f>+'Tavola 2.13'!D26/'Tavola 2.11'!$Z$40*100</f>
        <v>0.036893010225933956</v>
      </c>
      <c r="E26" s="234">
        <f>+'Tavola 2.13'!E26/'Tavola 2.11'!$AA$40*100</f>
        <v>0.039005917325403885</v>
      </c>
      <c r="F26" s="590">
        <f>+'Tavola 2.13'!F26/'Tavola 2.11'!$Z$40*100</f>
        <v>0</v>
      </c>
      <c r="G26" s="234">
        <f>+'Tavola 2.13'!G26/'Tavola 2.11'!$AA$40*100</f>
        <v>0</v>
      </c>
      <c r="H26" s="590">
        <f>+'Tavola 2.13'!H26/'Tavola 2.11'!$Z$40*100</f>
        <v>0</v>
      </c>
      <c r="I26" s="234">
        <f>+'Tavola 2.13'!I26/'Tavola 2.11'!$AA$40*100</f>
        <v>0</v>
      </c>
      <c r="J26" s="590">
        <f>+'Tavola 2.13'!J26/'Tavola 2.11'!$Z$40*100</f>
        <v>0.02796829056618536</v>
      </c>
      <c r="K26" s="234">
        <f>+'Tavola 2.13'!K26/'Tavola 2.11'!$AA$40*100</f>
        <v>0.03019867221096309</v>
      </c>
      <c r="L26" s="590">
        <f>+'Tavola 2.13'!L26/'Tavola 2.11'!$Z$40*100</f>
        <v>0</v>
      </c>
      <c r="M26" s="234">
        <f>+'Tavola 2.13'!M26/'Tavola 2.11'!$AA$40*100</f>
        <v>0</v>
      </c>
      <c r="N26" s="591">
        <f>+'Tavola 2.13'!N26/'Tavola 2.11'!$Z$40*100</f>
        <v>0.06511961595530924</v>
      </c>
      <c r="O26" s="592">
        <f>+'Tavola 2.13'!O26/'Tavola 2.11'!$AA$40*100</f>
        <v>0.06948367247404467</v>
      </c>
      <c r="P26" s="590">
        <f>+'Tavola 2.13'!P26/'Tavola 2.11'!$Z$40*100</f>
        <v>0</v>
      </c>
      <c r="Q26" s="234">
        <f>+'Tavola 2.13'!Q26/'Tavola 2.11'!$AA$40*100</f>
        <v>0</v>
      </c>
      <c r="R26" s="590">
        <f>+'Tavola 2.13'!R26/'Tavola 2.11'!$Z$40*100</f>
        <v>0.10648511898910386</v>
      </c>
      <c r="S26" s="234">
        <f>+'Tavola 2.13'!S26/'Tavola 2.11'!$AA$40*100</f>
        <v>0.11502242365676316</v>
      </c>
      <c r="T26" s="590">
        <f>+'Tavola 2.13'!T26/'Tavola 2.11'!$Z$40*100</f>
        <v>0</v>
      </c>
      <c r="U26" s="234">
        <f>+'Tavola 2.13'!U26/'Tavola 2.11'!$AA$40*100</f>
        <v>0</v>
      </c>
      <c r="V26" s="593">
        <f>+'Tavola 2.13'!V26/'Tavola 2.11'!$Z$40*100</f>
        <v>0.007561990286310339</v>
      </c>
      <c r="W26" s="594">
        <f>+'Tavola 2.13'!W26/'Tavola 2.11'!$AA$40*100</f>
        <v>0.008178412949845615</v>
      </c>
      <c r="X26" s="590">
        <f>+'Tavola 2.13'!X26/'Tavola 2.11'!$Z$40*100</f>
        <v>0.002303115650739866</v>
      </c>
      <c r="Y26" s="234">
        <f>+'Tavola 2.13'!Y26/'Tavola 2.11'!$AA$40*100</f>
        <v>0.0024882791614196176</v>
      </c>
      <c r="Z26" s="590">
        <f>+'Tavola 2.13'!Z26/'Tavola 2.11'!$Z$40*100</f>
        <v>0</v>
      </c>
      <c r="AA26" s="234">
        <f>+'Tavola 2.13'!AA26/'Tavola 2.11'!$AA$40*100</f>
        <v>0</v>
      </c>
      <c r="AB26" s="590">
        <f>+'Tavola 2.13'!AB26/'Tavola 2.11'!$Z$40*100</f>
        <v>0.018835996074121886</v>
      </c>
      <c r="AC26" s="234">
        <f>+'Tavola 2.13'!AC26/'Tavola 2.11'!$AA$40*100</f>
        <v>0.020151249541854693</v>
      </c>
      <c r="AD26" s="591">
        <f>+'Tavola 2.13'!AD26/'Tavola 2.11'!$Z$40*100</f>
        <v>0.13518622100027594</v>
      </c>
      <c r="AE26" s="592">
        <f>+'Tavola 2.13'!AE26/'Tavola 2.11'!$AA$40*100</f>
        <v>0.1458403653098831</v>
      </c>
      <c r="AF26" s="595">
        <f>+'Tavola 2.13'!AF26/'Tavola 2.11'!$Z$40*100</f>
        <v>0.20030583695558518</v>
      </c>
      <c r="AG26" s="597">
        <f>+'Tavola 2.13'!AG26/'Tavola 2.11'!$AA$40*100</f>
        <v>0.21532403778392775</v>
      </c>
      <c r="AI26" s="38"/>
      <c r="AJ26" s="38"/>
    </row>
    <row r="27" spans="1:36" ht="21">
      <c r="A27" s="219" t="s">
        <v>15</v>
      </c>
      <c r="B27" s="590">
        <f>+'Tavola 2.13'!B27/'Tavola 2.11'!$Z$40*100</f>
        <v>0.00969552267820392</v>
      </c>
      <c r="C27" s="234">
        <f>+'Tavola 2.13'!C27/'Tavola 2.11'!$AA$40*100</f>
        <v>0.009907904774405299</v>
      </c>
      <c r="D27" s="590">
        <f>+'Tavola 2.13'!D27/'Tavola 2.11'!$Z$40*100</f>
        <v>0.013446149322092621</v>
      </c>
      <c r="E27" s="234">
        <f>+'Tavola 2.13'!E27/'Tavola 2.11'!$AA$40*100</f>
        <v>0.014514074680991787</v>
      </c>
      <c r="F27" s="590">
        <f>+'Tavola 2.13'!F27/'Tavola 2.11'!$Z$40*100</f>
        <v>0</v>
      </c>
      <c r="G27" s="234">
        <f>+'Tavola 2.13'!G27/'Tavola 2.11'!$AA$40*100</f>
        <v>0</v>
      </c>
      <c r="H27" s="590">
        <f>+'Tavola 2.13'!H27/'Tavola 2.11'!$Z$40*100</f>
        <v>0.06704188335362421</v>
      </c>
      <c r="I27" s="234">
        <f>+'Tavola 2.13'!I27/'Tavola 2.11'!$AA$40*100</f>
        <v>0.07411564943802994</v>
      </c>
      <c r="J27" s="590">
        <f>+'Tavola 2.13'!J27/'Tavola 2.11'!$Z$40*100</f>
        <v>0</v>
      </c>
      <c r="K27" s="234">
        <f>+'Tavola 2.13'!K27/'Tavola 2.11'!$AA$40*100</f>
        <v>0</v>
      </c>
      <c r="L27" s="590">
        <f>+'Tavola 2.13'!L27/'Tavola 2.11'!$Z$40*100</f>
        <v>0.002525290326920644</v>
      </c>
      <c r="M27" s="234">
        <f>+'Tavola 2.13'!M27/'Tavola 2.11'!$AA$40*100</f>
        <v>0.0024220613942035722</v>
      </c>
      <c r="N27" s="591">
        <f>+'Tavola 2.13'!N27/'Tavola 2.11'!$Z$40*100</f>
        <v>0.0927088456808414</v>
      </c>
      <c r="O27" s="592">
        <f>+'Tavola 2.13'!O27/'Tavola 2.11'!$AA$40*100</f>
        <v>0.1009596902876306</v>
      </c>
      <c r="P27" s="590">
        <f>+'Tavola 2.13'!P27/'Tavola 2.11'!$Z$40*100</f>
        <v>0</v>
      </c>
      <c r="Q27" s="234">
        <f>+'Tavola 2.13'!Q27/'Tavola 2.11'!$AA$40*100</f>
        <v>0</v>
      </c>
      <c r="R27" s="590">
        <f>+'Tavola 2.13'!R27/'Tavola 2.11'!$Z$40*100</f>
        <v>0.007240351873173604</v>
      </c>
      <c r="S27" s="234">
        <f>+'Tavola 2.13'!S27/'Tavola 2.11'!$AA$40*100</f>
        <v>0.007822454476418468</v>
      </c>
      <c r="T27" s="590">
        <f>+'Tavola 2.13'!T27/'Tavola 2.11'!$Z$40*100</f>
        <v>0</v>
      </c>
      <c r="U27" s="234">
        <f>+'Tavola 2.13'!U27/'Tavola 2.11'!$AA$40*100</f>
        <v>0</v>
      </c>
      <c r="V27" s="593">
        <f>+'Tavola 2.13'!V27/'Tavola 2.11'!$Z$40*100</f>
        <v>0</v>
      </c>
      <c r="W27" s="594">
        <f>+'Tavola 2.13'!W27/'Tavola 2.11'!$AA$40*100</f>
        <v>0</v>
      </c>
      <c r="X27" s="590">
        <f>+'Tavola 2.13'!X27/'Tavola 2.11'!$Z$40*100</f>
        <v>0</v>
      </c>
      <c r="Y27" s="234">
        <f>+'Tavola 2.13'!Y27/'Tavola 2.11'!$AA$40*100</f>
        <v>0</v>
      </c>
      <c r="Z27" s="590">
        <f>+'Tavola 2.13'!Z27/'Tavola 2.11'!$Z$40*100</f>
        <v>0</v>
      </c>
      <c r="AA27" s="234">
        <f>+'Tavola 2.13'!AA27/'Tavola 2.11'!$AA$40*100</f>
        <v>0</v>
      </c>
      <c r="AB27" s="590">
        <f>+'Tavola 2.13'!AB27/'Tavola 2.11'!$Z$40*100</f>
        <v>0.0005447485776810075</v>
      </c>
      <c r="AC27" s="234">
        <f>+'Tavola 2.13'!AC27/'Tavola 2.11'!$AA$40*100</f>
        <v>0.0005878965583795573</v>
      </c>
      <c r="AD27" s="591">
        <f>+'Tavola 2.13'!AD27/'Tavola 2.11'!$Z$40*100</f>
        <v>0.007785100450854609</v>
      </c>
      <c r="AE27" s="592">
        <f>+'Tavola 2.13'!AE27/'Tavola 2.11'!$AA$40*100</f>
        <v>0.008410351034798026</v>
      </c>
      <c r="AF27" s="595">
        <f>+'Tavola 2.13'!AF27/'Tavola 2.11'!$Z$40*100</f>
        <v>0.10049394613169602</v>
      </c>
      <c r="AG27" s="597">
        <f>+'Tavola 2.13'!AG27/'Tavola 2.11'!$AA$40*100</f>
        <v>0.10937004132242861</v>
      </c>
      <c r="AI27" s="38"/>
      <c r="AJ27" s="38"/>
    </row>
    <row r="28" spans="1:36" ht="37.5">
      <c r="A28" s="219" t="s">
        <v>14</v>
      </c>
      <c r="B28" s="590">
        <f>+'Tavola 2.13'!B28/'Tavola 2.11'!$Z$40*100</f>
        <v>0.0003994406154530776</v>
      </c>
      <c r="C28" s="234">
        <f>+'Tavola 2.13'!C28/'Tavola 2.11'!$AA$40*100</f>
        <v>0.00043144833587815056</v>
      </c>
      <c r="D28" s="590">
        <f>+'Tavola 2.13'!D28/'Tavola 2.11'!$Z$40*100</f>
        <v>0.04327179320271364</v>
      </c>
      <c r="E28" s="234">
        <f>+'Tavola 2.13'!E28/'Tavola 2.11'!$AA$40*100</f>
        <v>0.0467506894010193</v>
      </c>
      <c r="F28" s="590">
        <f>+'Tavola 2.13'!F28/'Tavola 2.11'!$Z$40*100</f>
        <v>9.72241716141944E-05</v>
      </c>
      <c r="G28" s="234">
        <f>+'Tavola 2.13'!G28/'Tavola 2.11'!$AA$40*100</f>
        <v>0.00010504070722096348</v>
      </c>
      <c r="H28" s="590">
        <f>+'Tavola 2.13'!H28/'Tavola 2.11'!$Z$40*100</f>
        <v>0.006321111275130727</v>
      </c>
      <c r="I28" s="234">
        <f>+'Tavola 2.13'!I28/'Tavola 2.11'!$AA$40*100</f>
        <v>0.006813956832659288</v>
      </c>
      <c r="J28" s="590">
        <f>+'Tavola 2.13'!J28/'Tavola 2.11'!$Z$40*100</f>
        <v>0.0018786787810479697</v>
      </c>
      <c r="K28" s="234">
        <f>+'Tavola 2.13'!K28/'Tavola 2.11'!$AA$40*100</f>
        <v>0.0020286869536797593</v>
      </c>
      <c r="L28" s="590">
        <f>+'Tavola 2.13'!L28/'Tavola 2.11'!$Z$40*100</f>
        <v>0</v>
      </c>
      <c r="M28" s="234">
        <f>+'Tavola 2.13'!M28/'Tavola 2.11'!$AA$40*100</f>
        <v>0</v>
      </c>
      <c r="N28" s="591">
        <f>+'Tavola 2.13'!N28/'Tavola 2.11'!$Z$40*100</f>
        <v>0.0519682480459596</v>
      </c>
      <c r="O28" s="592">
        <f>+'Tavola 2.13'!O28/'Tavola 2.11'!$AA$40*100</f>
        <v>0.05612982223045746</v>
      </c>
      <c r="P28" s="590">
        <f>+'Tavola 2.13'!P28/'Tavola 2.11'!$Z$40*100</f>
        <v>0.004754632329471699</v>
      </c>
      <c r="Q28" s="234">
        <f>+'Tavola 2.13'!Q28/'Tavola 2.11'!$AA$40*100</f>
        <v>0.0051368906946845025</v>
      </c>
      <c r="R28" s="590">
        <f>+'Tavola 2.13'!R28/'Tavola 2.11'!$Z$40*100</f>
        <v>0.0012177722032019453</v>
      </c>
      <c r="S28" s="234">
        <f>+'Tavola 2.13'!S28/'Tavola 2.11'!$AA$40*100</f>
        <v>0.0013156774041015314</v>
      </c>
      <c r="T28" s="590">
        <f>+'Tavola 2.13'!T28/'Tavola 2.11'!$Z$40*100</f>
        <v>0</v>
      </c>
      <c r="U28" s="234">
        <f>+'Tavola 2.13'!U28/'Tavola 2.11'!$AA$40*100</f>
        <v>0</v>
      </c>
      <c r="V28" s="593">
        <f>+'Tavola 2.13'!V28/'Tavola 2.11'!$Z$40*100</f>
        <v>0.021105308085976396</v>
      </c>
      <c r="W28" s="594">
        <f>+'Tavola 2.13'!W28/'Tavola 2.11'!$AA$40*100</f>
        <v>0.022802112029716735</v>
      </c>
      <c r="X28" s="590">
        <f>+'Tavola 2.13'!X28/'Tavola 2.11'!$Z$40*100</f>
        <v>0.008103515826952953</v>
      </c>
      <c r="Y28" s="234">
        <f>+'Tavola 2.13'!Y28/'Tavola 2.11'!$AA$40*100</f>
        <v>0.008755009473568555</v>
      </c>
      <c r="Z28" s="590">
        <f>+'Tavola 2.13'!Z28/'Tavola 2.11'!$Z$40*100</f>
        <v>0</v>
      </c>
      <c r="AA28" s="234">
        <f>+'Tavola 2.13'!AA28/'Tavola 2.11'!$AA$40*100</f>
        <v>0</v>
      </c>
      <c r="AB28" s="590">
        <f>+'Tavola 2.13'!AB28/'Tavola 2.11'!$Z$40*100</f>
        <v>0.0007959038903352278</v>
      </c>
      <c r="AC28" s="234">
        <f>+'Tavola 2.13'!AC28/'Tavola 2.11'!$AA$40*100</f>
        <v>0.0008598916839010531</v>
      </c>
      <c r="AD28" s="591">
        <f>+'Tavola 2.13'!AD28/'Tavola 2.11'!$Z$40*100</f>
        <v>0.03597713233593822</v>
      </c>
      <c r="AE28" s="592">
        <f>+'Tavola 2.13'!AE28/'Tavola 2.11'!$AA$40*100</f>
        <v>0.03886958128597238</v>
      </c>
      <c r="AF28" s="595">
        <f>+'Tavola 2.13'!AF28/'Tavola 2.11'!$Z$40*100</f>
        <v>0.08794538038189782</v>
      </c>
      <c r="AG28" s="597">
        <f>+'Tavola 2.13'!AG28/'Tavola 2.11'!$AA$40*100</f>
        <v>0.09499940351642984</v>
      </c>
      <c r="AI28" s="38"/>
      <c r="AJ28" s="38"/>
    </row>
    <row r="29" spans="1:36" ht="21">
      <c r="A29" s="219" t="s">
        <v>13</v>
      </c>
      <c r="B29" s="590">
        <f>+'Tavola 2.13'!B29/'Tavola 2.11'!$Z$40*100</f>
        <v>0</v>
      </c>
      <c r="C29" s="234">
        <f>+'Tavola 2.13'!C29/'Tavola 2.11'!$AA$40*100</f>
        <v>0</v>
      </c>
      <c r="D29" s="590">
        <f>+'Tavola 2.13'!D29/'Tavola 2.11'!$Z$40*100</f>
        <v>0.03104919523981143</v>
      </c>
      <c r="E29" s="234">
        <f>+'Tavola 2.13'!E29/'Tavola 2.11'!$AA$40*100</f>
        <v>0.03354265045470928</v>
      </c>
      <c r="F29" s="590">
        <f>+'Tavola 2.13'!F29/'Tavola 2.11'!$Z$40*100</f>
        <v>0</v>
      </c>
      <c r="G29" s="234">
        <f>+'Tavola 2.13'!G29/'Tavola 2.11'!$AA$40*100</f>
        <v>0</v>
      </c>
      <c r="H29" s="590">
        <f>+'Tavola 2.13'!H29/'Tavola 2.11'!$Z$40*100</f>
        <v>0.0008187842850723581</v>
      </c>
      <c r="I29" s="234">
        <f>+'Tavola 2.13'!I29/'Tavola 2.11'!$AA$40*100</f>
        <v>0.0007321687230233676</v>
      </c>
      <c r="J29" s="590">
        <f>+'Tavola 2.13'!J29/'Tavola 2.11'!$Z$40*100</f>
        <v>0.05186451355728754</v>
      </c>
      <c r="K29" s="234">
        <f>+'Tavola 2.13'!K29/'Tavola 2.11'!$AA$40*100</f>
        <v>0.056034266548984996</v>
      </c>
      <c r="L29" s="590">
        <f>+'Tavola 2.13'!L29/'Tavola 2.11'!$Z$40*100</f>
        <v>0</v>
      </c>
      <c r="M29" s="234">
        <f>+'Tavola 2.13'!M29/'Tavola 2.11'!$AA$40*100</f>
        <v>0</v>
      </c>
      <c r="N29" s="591">
        <f>+'Tavola 2.13'!N29/'Tavola 2.11'!$Z$40*100</f>
        <v>0.08373249308217132</v>
      </c>
      <c r="O29" s="592">
        <f>+'Tavola 2.13'!O29/'Tavola 2.11'!$AA$40*100</f>
        <v>0.09030908572671764</v>
      </c>
      <c r="P29" s="590">
        <f>+'Tavola 2.13'!P29/'Tavola 2.11'!$Z$40*100</f>
        <v>0</v>
      </c>
      <c r="Q29" s="234">
        <f>+'Tavola 2.13'!Q29/'Tavola 2.11'!$AA$40*100</f>
        <v>0</v>
      </c>
      <c r="R29" s="590">
        <f>+'Tavola 2.13'!R29/'Tavola 2.11'!$Z$40*100</f>
        <v>0.012845591236774099</v>
      </c>
      <c r="S29" s="234">
        <f>+'Tavola 2.13'!S29/'Tavola 2.11'!$AA$40*100</f>
        <v>0.013878338748274485</v>
      </c>
      <c r="T29" s="590">
        <f>+'Tavola 2.13'!T29/'Tavola 2.11'!$Z$40*100</f>
        <v>0</v>
      </c>
      <c r="U29" s="234">
        <f>+'Tavola 2.13'!U29/'Tavola 2.11'!$AA$40*100</f>
        <v>0</v>
      </c>
      <c r="V29" s="593">
        <f>+'Tavola 2.13'!V29/'Tavola 2.11'!$Z$40*100</f>
        <v>0</v>
      </c>
      <c r="W29" s="594">
        <f>+'Tavola 2.13'!W29/'Tavola 2.11'!$AA$40*100</f>
        <v>0</v>
      </c>
      <c r="X29" s="590">
        <f>+'Tavola 2.13'!X29/'Tavola 2.11'!$Z$40*100</f>
        <v>0</v>
      </c>
      <c r="Y29" s="234">
        <f>+'Tavola 2.13'!Y29/'Tavola 2.11'!$AA$40*100</f>
        <v>0</v>
      </c>
      <c r="Z29" s="590">
        <f>+'Tavola 2.13'!Z29/'Tavola 2.11'!$Z$40*100</f>
        <v>0</v>
      </c>
      <c r="AA29" s="234">
        <f>+'Tavola 2.13'!AA29/'Tavola 2.11'!$AA$40*100</f>
        <v>0</v>
      </c>
      <c r="AB29" s="590">
        <f>+'Tavola 2.13'!AB29/'Tavola 2.11'!$Z$40*100</f>
        <v>0.00031819158475671213</v>
      </c>
      <c r="AC29" s="234">
        <f>+'Tavola 2.13'!AC29/'Tavola 2.11'!$AA$40*100</f>
        <v>0.00033993840393378526</v>
      </c>
      <c r="AD29" s="591">
        <f>+'Tavola 2.13'!AD29/'Tavola 2.11'!$Z$40*100</f>
        <v>0.013163782821530811</v>
      </c>
      <c r="AE29" s="592">
        <f>+'Tavola 2.13'!AE29/'Tavola 2.11'!$AA$40*100</f>
        <v>0.014218277152208272</v>
      </c>
      <c r="AF29" s="595">
        <f>+'Tavola 2.13'!AF29/'Tavola 2.11'!$Z$40*100</f>
        <v>0.09689627590370213</v>
      </c>
      <c r="AG29" s="597">
        <f>+'Tavola 2.13'!AG29/'Tavola 2.11'!$AA$40*100</f>
        <v>0.10452736287892592</v>
      </c>
      <c r="AI29" s="38"/>
      <c r="AJ29" s="38"/>
    </row>
    <row r="30" spans="1:36" ht="21">
      <c r="A30" s="219" t="s">
        <v>12</v>
      </c>
      <c r="B30" s="590">
        <f>+'Tavola 2.13'!B30/'Tavola 2.11'!$Z$40*100</f>
        <v>0</v>
      </c>
      <c r="C30" s="234">
        <f>+'Tavola 2.13'!C30/'Tavola 2.11'!$AA$40*100</f>
        <v>0</v>
      </c>
      <c r="D30" s="590">
        <f>+'Tavola 2.13'!D30/'Tavola 2.11'!$Z$40*100</f>
        <v>1.0456747034598441</v>
      </c>
      <c r="E30" s="234">
        <f>+'Tavola 2.13'!E30/'Tavola 2.11'!$AA$40*100</f>
        <v>1.1271875786866432</v>
      </c>
      <c r="F30" s="590">
        <f>+'Tavola 2.13'!F30/'Tavola 2.11'!$Z$40*100</f>
        <v>0</v>
      </c>
      <c r="G30" s="234">
        <f>+'Tavola 2.13'!G30/'Tavola 2.11'!$AA$40*100</f>
        <v>0</v>
      </c>
      <c r="H30" s="590">
        <f>+'Tavola 2.13'!H30/'Tavola 2.11'!$Z$40*100</f>
        <v>0</v>
      </c>
      <c r="I30" s="234">
        <f>+'Tavola 2.13'!I30/'Tavola 2.11'!$AA$40*100</f>
        <v>0</v>
      </c>
      <c r="J30" s="590">
        <f>+'Tavola 2.13'!J30/'Tavola 2.11'!$Z$40*100</f>
        <v>0.011378970733640383</v>
      </c>
      <c r="K30" s="234">
        <f>+'Tavola 2.13'!K30/'Tavola 2.11'!$AA$40*100</f>
        <v>0.012293806297998104</v>
      </c>
      <c r="L30" s="590">
        <f>+'Tavola 2.13'!L30/'Tavola 2.11'!$Z$40*100</f>
        <v>0</v>
      </c>
      <c r="M30" s="234">
        <f>+'Tavola 2.13'!M30/'Tavola 2.11'!$AA$40*100</f>
        <v>0</v>
      </c>
      <c r="N30" s="591">
        <f>+'Tavola 2.13'!N30/'Tavola 2.11'!$Z$40*100</f>
        <v>1.0570536741934846</v>
      </c>
      <c r="O30" s="592">
        <f>+'Tavola 2.13'!O30/'Tavola 2.11'!$AA$40*100</f>
        <v>1.1394813849846412</v>
      </c>
      <c r="P30" s="590">
        <f>+'Tavola 2.13'!P30/'Tavola 2.11'!$Z$40*100</f>
        <v>0</v>
      </c>
      <c r="Q30" s="234">
        <f>+'Tavola 2.13'!Q30/'Tavola 2.11'!$AA$40*100</f>
        <v>0</v>
      </c>
      <c r="R30" s="590">
        <f>+'Tavola 2.13'!R30/'Tavola 2.11'!$Z$40*100</f>
        <v>0.037297995834680076</v>
      </c>
      <c r="S30" s="234">
        <f>+'Tavola 2.13'!S30/'Tavola 2.11'!$AA$40*100</f>
        <v>0.03974214465530629</v>
      </c>
      <c r="T30" s="590">
        <f>+'Tavola 2.13'!T30/'Tavola 2.11'!$Z$40*100</f>
        <v>0</v>
      </c>
      <c r="U30" s="234">
        <f>+'Tavola 2.13'!U30/'Tavola 2.11'!$AA$40*100</f>
        <v>0</v>
      </c>
      <c r="V30" s="593">
        <f>+'Tavola 2.13'!V30/'Tavola 2.11'!$Z$40*100</f>
        <v>0</v>
      </c>
      <c r="W30" s="594">
        <f>+'Tavola 2.13'!W30/'Tavola 2.11'!$AA$40*100</f>
        <v>0</v>
      </c>
      <c r="X30" s="590">
        <f>+'Tavola 2.13'!X30/'Tavola 2.11'!$Z$40*100</f>
        <v>0</v>
      </c>
      <c r="Y30" s="234">
        <f>+'Tavola 2.13'!Y30/'Tavola 2.11'!$AA$40*100</f>
        <v>0</v>
      </c>
      <c r="Z30" s="590">
        <f>+'Tavola 2.13'!Z30/'Tavola 2.11'!$Z$40*100</f>
        <v>0</v>
      </c>
      <c r="AA30" s="234">
        <f>+'Tavola 2.13'!AA30/'Tavola 2.11'!$AA$40*100</f>
        <v>0</v>
      </c>
      <c r="AB30" s="590">
        <f>+'Tavola 2.13'!AB30/'Tavola 2.11'!$Z$40*100</f>
        <v>0</v>
      </c>
      <c r="AC30" s="234">
        <f>+'Tavola 2.13'!AC30/'Tavola 2.11'!$AA$40*100</f>
        <v>0</v>
      </c>
      <c r="AD30" s="591">
        <f>+'Tavola 2.13'!AD30/'Tavola 2.11'!$Z$40*100</f>
        <v>0.037297995834680076</v>
      </c>
      <c r="AE30" s="592">
        <f>+'Tavola 2.13'!AE30/'Tavola 2.11'!$AA$40*100</f>
        <v>0.03974214465530629</v>
      </c>
      <c r="AF30" s="595">
        <f>+'Tavola 2.13'!AF30/'Tavola 2.11'!$Z$40*100</f>
        <v>1.0943516700281648</v>
      </c>
      <c r="AG30" s="597">
        <f>+'Tavola 2.13'!AG30/'Tavola 2.11'!$AA$40*100</f>
        <v>1.1792235296399474</v>
      </c>
      <c r="AI30" s="38"/>
      <c r="AJ30" s="38"/>
    </row>
    <row r="31" spans="1:36" ht="37.5">
      <c r="A31" s="219" t="s">
        <v>11</v>
      </c>
      <c r="B31" s="590">
        <f>+'Tavola 2.13'!B31/'Tavola 2.11'!$Z$40*100</f>
        <v>0.0328300154543275</v>
      </c>
      <c r="C31" s="234">
        <f>+'Tavola 2.13'!C31/'Tavola 2.11'!$AA$40*100</f>
        <v>0.03502602431259395</v>
      </c>
      <c r="D31" s="590">
        <f>+'Tavola 2.13'!D31/'Tavola 2.11'!$Z$40*100</f>
        <v>0.1295930443890862</v>
      </c>
      <c r="E31" s="234">
        <f>+'Tavola 2.13'!E31/'Tavola 2.11'!$AA$40*100</f>
        <v>0.14001194143678872</v>
      </c>
      <c r="F31" s="590">
        <f>+'Tavola 2.13'!F31/'Tavola 2.11'!$Z$40*100</f>
        <v>2.9396678461971724</v>
      </c>
      <c r="G31" s="234">
        <f>+'Tavola 2.13'!G31/'Tavola 2.11'!$AA$40*100</f>
        <v>3.169114379793325</v>
      </c>
      <c r="H31" s="590">
        <f>+'Tavola 2.13'!H31/'Tavola 2.11'!$Z$40*100</f>
        <v>0.2185878846375668</v>
      </c>
      <c r="I31" s="234">
        <f>+'Tavola 2.13'!I31/'Tavola 2.11'!$AA$40*100</f>
        <v>0.21239346143977705</v>
      </c>
      <c r="J31" s="590">
        <f>+'Tavola 2.13'!J31/'Tavola 2.11'!$Z$40*100</f>
        <v>0.010496960454280165</v>
      </c>
      <c r="K31" s="234">
        <f>+'Tavola 2.13'!K31/'Tavola 2.11'!$AA$40*100</f>
        <v>0.011290345455187008</v>
      </c>
      <c r="L31" s="590">
        <f>+'Tavola 2.13'!L31/'Tavola 2.11'!$Z$40*100</f>
        <v>0</v>
      </c>
      <c r="M31" s="234">
        <f>+'Tavola 2.13'!M31/'Tavola 2.11'!$AA$40*100</f>
        <v>0</v>
      </c>
      <c r="N31" s="591">
        <f>+'Tavola 2.13'!N31/'Tavola 2.11'!$Z$40*100</f>
        <v>3.3311757511324327</v>
      </c>
      <c r="O31" s="592">
        <f>+'Tavola 2.13'!O31/'Tavola 2.11'!$AA$40*100</f>
        <v>3.5678361524376716</v>
      </c>
      <c r="P31" s="590">
        <f>+'Tavola 2.13'!P31/'Tavola 2.11'!$Z$40*100</f>
        <v>0</v>
      </c>
      <c r="Q31" s="234">
        <f>+'Tavola 2.13'!Q31/'Tavola 2.11'!$AA$40*100</f>
        <v>0</v>
      </c>
      <c r="R31" s="590">
        <f>+'Tavola 2.13'!R31/'Tavola 2.11'!$Z$40*100</f>
        <v>0</v>
      </c>
      <c r="S31" s="234">
        <f>+'Tavola 2.13'!S31/'Tavola 2.11'!$AA$40*100</f>
        <v>0</v>
      </c>
      <c r="T31" s="590">
        <f>+'Tavola 2.13'!T31/'Tavola 2.11'!$Z$40*100</f>
        <v>0</v>
      </c>
      <c r="U31" s="234">
        <f>+'Tavola 2.13'!U31/'Tavola 2.11'!$AA$40*100</f>
        <v>0</v>
      </c>
      <c r="V31" s="593">
        <f>+'Tavola 2.13'!V31/'Tavola 2.11'!$Z$40*100</f>
        <v>0</v>
      </c>
      <c r="W31" s="594">
        <f>+'Tavola 2.13'!W31/'Tavola 2.11'!$AA$40*100</f>
        <v>0</v>
      </c>
      <c r="X31" s="590">
        <f>+'Tavola 2.13'!X31/'Tavola 2.11'!$Z$40*100</f>
        <v>0</v>
      </c>
      <c r="Y31" s="234">
        <f>+'Tavola 2.13'!Y31/'Tavola 2.11'!$AA$40*100</f>
        <v>0</v>
      </c>
      <c r="Z31" s="590">
        <f>+'Tavola 2.13'!Z31/'Tavola 2.11'!$Z$40*100</f>
        <v>0.00899590653989323</v>
      </c>
      <c r="AA31" s="234">
        <f>+'Tavola 2.13'!AA31/'Tavola 2.11'!$AA$40*100</f>
        <v>0.00971915079712665</v>
      </c>
      <c r="AB31" s="590">
        <f>+'Tavola 2.13'!AB31/'Tavola 2.11'!$Z$40*100</f>
        <v>6.742413232002151E-05</v>
      </c>
      <c r="AC31" s="234">
        <f>+'Tavola 2.13'!AC31/'Tavola 2.11'!$AA$40*100</f>
        <v>2.631795360155993E-06</v>
      </c>
      <c r="AD31" s="591">
        <f>+'Tavola 2.13'!AD31/'Tavola 2.11'!$Z$40*100</f>
        <v>0.009063330672213253</v>
      </c>
      <c r="AE31" s="592">
        <f>+'Tavola 2.13'!AE31/'Tavola 2.11'!$AA$40*100</f>
        <v>0.009721782592486806</v>
      </c>
      <c r="AF31" s="595">
        <f>+'Tavola 2.13'!AF31/'Tavola 2.11'!$Z$40*100</f>
        <v>3.340239081804646</v>
      </c>
      <c r="AG31" s="597">
        <f>+'Tavola 2.13'!AG31/'Tavola 2.11'!$AA$40*100</f>
        <v>3.5775579350301583</v>
      </c>
      <c r="AI31" s="38"/>
      <c r="AJ31" s="38"/>
    </row>
    <row r="32" spans="1:36" ht="21">
      <c r="A32" s="219" t="s">
        <v>10</v>
      </c>
      <c r="B32" s="590">
        <f>+'Tavola 2.13'!B32/'Tavola 2.11'!$Z$40*100</f>
        <v>0.000981691388526</v>
      </c>
      <c r="C32" s="234">
        <f>+'Tavola 2.13'!C32/'Tavola 2.11'!$AA$40*100</f>
        <v>0.0010569095511619097</v>
      </c>
      <c r="D32" s="590">
        <f>+'Tavola 2.13'!D32/'Tavola 2.11'!$Z$40*100</f>
        <v>0</v>
      </c>
      <c r="E32" s="234">
        <f>+'Tavola 2.13'!E32/'Tavola 2.11'!$AA$40*100</f>
        <v>0</v>
      </c>
      <c r="F32" s="590">
        <f>+'Tavola 2.13'!F32/'Tavola 2.11'!$Z$40*100</f>
        <v>8.329578986768121</v>
      </c>
      <c r="G32" s="234">
        <f>+'Tavola 2.13'!G32/'Tavola 2.11'!$AA$40*100</f>
        <v>8.99656238502933</v>
      </c>
      <c r="H32" s="590">
        <f>+'Tavola 2.13'!H32/'Tavola 2.11'!$Z$40*100</f>
        <v>0.051271566599094834</v>
      </c>
      <c r="I32" s="234">
        <f>+'Tavola 2.13'!I32/'Tavola 2.11'!$AA$40*100</f>
        <v>0.05539364878588866</v>
      </c>
      <c r="J32" s="590">
        <f>+'Tavola 2.13'!J32/'Tavola 2.11'!$Z$40*100</f>
        <v>0.011599881990357998</v>
      </c>
      <c r="K32" s="234">
        <f>+'Tavola 2.13'!K32/'Tavola 2.11'!$AA$40*100</f>
        <v>0.012496444634681244</v>
      </c>
      <c r="L32" s="590">
        <f>+'Tavola 2.13'!L32/'Tavola 2.11'!$Z$40*100</f>
        <v>0</v>
      </c>
      <c r="M32" s="234">
        <f>+'Tavola 2.13'!M32/'Tavola 2.11'!$AA$40*100</f>
        <v>0</v>
      </c>
      <c r="N32" s="591">
        <f>+'Tavola 2.13'!N32/'Tavola 2.11'!$Z$40*100</f>
        <v>8.3934321267461</v>
      </c>
      <c r="O32" s="592">
        <f>+'Tavola 2.13'!O32/'Tavola 2.11'!$AA$40*100</f>
        <v>9.065509388001061</v>
      </c>
      <c r="P32" s="590">
        <f>+'Tavola 2.13'!P32/'Tavola 2.11'!$Z$40*100</f>
        <v>0</v>
      </c>
      <c r="Q32" s="234">
        <f>+'Tavola 2.13'!Q32/'Tavola 2.11'!$AA$40*100</f>
        <v>0</v>
      </c>
      <c r="R32" s="590">
        <f>+'Tavola 2.13'!R32/'Tavola 2.11'!$Z$40*100</f>
        <v>0</v>
      </c>
      <c r="S32" s="234">
        <f>+'Tavola 2.13'!S32/'Tavola 2.11'!$AA$40*100</f>
        <v>0</v>
      </c>
      <c r="T32" s="590">
        <f>+'Tavola 2.13'!T32/'Tavola 2.11'!$Z$40*100</f>
        <v>0</v>
      </c>
      <c r="U32" s="234">
        <f>+'Tavola 2.13'!U32/'Tavola 2.11'!$AA$40*100</f>
        <v>0</v>
      </c>
      <c r="V32" s="593">
        <f>+'Tavola 2.13'!V32/'Tavola 2.11'!$Z$40*100</f>
        <v>0.00011339738601600585</v>
      </c>
      <c r="W32" s="594">
        <f>+'Tavola 2.13'!W32/'Tavola 2.11'!$AA$40*100</f>
        <v>0.00012251420018672432</v>
      </c>
      <c r="X32" s="590">
        <f>+'Tavola 2.13'!X32/'Tavola 2.11'!$Z$40*100</f>
        <v>0</v>
      </c>
      <c r="Y32" s="234">
        <f>+'Tavola 2.13'!Y32/'Tavola 2.11'!$AA$40*100</f>
        <v>0</v>
      </c>
      <c r="Z32" s="590">
        <f>+'Tavola 2.13'!Z32/'Tavola 2.11'!$Z$40*100</f>
        <v>0</v>
      </c>
      <c r="AA32" s="234">
        <f>+'Tavola 2.13'!AA32/'Tavola 2.11'!$AA$40*100</f>
        <v>0</v>
      </c>
      <c r="AB32" s="590">
        <f>+'Tavola 2.13'!AB32/'Tavola 2.11'!$Z$40*100</f>
        <v>0</v>
      </c>
      <c r="AC32" s="234">
        <f>+'Tavola 2.13'!AC32/'Tavola 2.11'!$AA$40*100</f>
        <v>0</v>
      </c>
      <c r="AD32" s="591">
        <f>+'Tavola 2.13'!AD32/'Tavola 2.11'!$Z$40*100</f>
        <v>0.00011339738601600585</v>
      </c>
      <c r="AE32" s="592">
        <f>+'Tavola 2.13'!AE32/'Tavola 2.11'!$AA$40*100</f>
        <v>0.00012251420018672432</v>
      </c>
      <c r="AF32" s="595">
        <f>+'Tavola 2.13'!AF32/'Tavola 2.11'!$Z$40*100</f>
        <v>8.393545524132119</v>
      </c>
      <c r="AG32" s="597">
        <f>+'Tavola 2.13'!AG32/'Tavola 2.11'!$AA$40*100</f>
        <v>9.065631902201247</v>
      </c>
      <c r="AI32" s="38"/>
      <c r="AJ32" s="38"/>
    </row>
    <row r="33" spans="1:36" ht="21">
      <c r="A33" s="219" t="s">
        <v>9</v>
      </c>
      <c r="B33" s="590">
        <f>+'Tavola 2.13'!B33/'Tavola 2.11'!$Z$40*100</f>
        <v>0.00019759288862129725</v>
      </c>
      <c r="C33" s="234">
        <f>+'Tavola 2.13'!C33/'Tavola 2.11'!$AA$40*100</f>
        <v>0.0001680863326470682</v>
      </c>
      <c r="D33" s="590">
        <f>+'Tavola 2.13'!D33/'Tavola 2.11'!$Z$40*100</f>
        <v>0.005424618426988686</v>
      </c>
      <c r="E33" s="234">
        <f>+'Tavola 2.13'!E33/'Tavola 2.11'!$AA$40*100</f>
        <v>0.00586074169123157</v>
      </c>
      <c r="F33" s="590">
        <f>+'Tavola 2.13'!F33/'Tavola 2.11'!$Z$40*100</f>
        <v>0.1727710473599306</v>
      </c>
      <c r="G33" s="234">
        <f>+'Tavola 2.13'!G33/'Tavola 2.11'!$AA$40*100</f>
        <v>0.17861032334502439</v>
      </c>
      <c r="H33" s="590">
        <f>+'Tavola 2.13'!H33/'Tavola 2.11'!$Z$40*100</f>
        <v>0.0006632753278924759</v>
      </c>
      <c r="I33" s="234">
        <f>+'Tavola 2.13'!I33/'Tavola 2.11'!$AA$40*100</f>
        <v>0.0007163983797334695</v>
      </c>
      <c r="J33" s="590">
        <f>+'Tavola 2.13'!J33/'Tavola 2.11'!$Z$40*100</f>
        <v>0.002561727359737146</v>
      </c>
      <c r="K33" s="234">
        <f>+'Tavola 2.13'!K33/'Tavola 2.11'!$AA$40*100</f>
        <v>0.0027676824263069334</v>
      </c>
      <c r="L33" s="590">
        <f>+'Tavola 2.13'!L33/'Tavola 2.11'!$Z$40*100</f>
        <v>0</v>
      </c>
      <c r="M33" s="234">
        <f>+'Tavola 2.13'!M33/'Tavola 2.11'!$AA$40*100</f>
        <v>0</v>
      </c>
      <c r="N33" s="591">
        <f>+'Tavola 2.13'!N33/'Tavola 2.11'!$Z$40*100</f>
        <v>0.1816182613631702</v>
      </c>
      <c r="O33" s="592">
        <f>+'Tavola 2.13'!O33/'Tavola 2.11'!$AA$40*100</f>
        <v>0.18812323217494342</v>
      </c>
      <c r="P33" s="590">
        <f>+'Tavola 2.13'!P33/'Tavola 2.11'!$Z$40*100</f>
        <v>0.0031263326240125633</v>
      </c>
      <c r="Q33" s="234">
        <f>+'Tavola 2.13'!Q33/'Tavola 2.11'!$AA$40*100</f>
        <v>0.003377540971329751</v>
      </c>
      <c r="R33" s="590">
        <f>+'Tavola 2.13'!R33/'Tavola 2.11'!$Z$40*100</f>
        <v>0</v>
      </c>
      <c r="S33" s="234">
        <f>+'Tavola 2.13'!S33/'Tavola 2.11'!$AA$40*100</f>
        <v>0</v>
      </c>
      <c r="T33" s="590">
        <f>+'Tavola 2.13'!T33/'Tavola 2.11'!$Z$40*100</f>
        <v>0.2275980815597604</v>
      </c>
      <c r="U33" s="234">
        <f>+'Tavola 2.13'!U33/'Tavola 2.11'!$AA$40*100</f>
        <v>0.24589629323121306</v>
      </c>
      <c r="V33" s="593">
        <f>+'Tavola 2.13'!V33/'Tavola 2.11'!$Z$40*100</f>
        <v>0.004173709296337572</v>
      </c>
      <c r="W33" s="594">
        <f>+'Tavola 2.13'!W33/'Tavola 2.11'!$AA$40*100</f>
        <v>0.004509262885993987</v>
      </c>
      <c r="X33" s="590">
        <f>+'Tavola 2.13'!X33/'Tavola 2.11'!$Z$40*100</f>
        <v>0</v>
      </c>
      <c r="Y33" s="234">
        <f>+'Tavola 2.13'!Y33/'Tavola 2.11'!$AA$40*100</f>
        <v>0</v>
      </c>
      <c r="Z33" s="590">
        <f>+'Tavola 2.13'!Z33/'Tavola 2.11'!$Z$40*100</f>
        <v>0</v>
      </c>
      <c r="AA33" s="234">
        <f>+'Tavola 2.13'!AA33/'Tavola 2.11'!$AA$40*100</f>
        <v>0</v>
      </c>
      <c r="AB33" s="590">
        <f>+'Tavola 2.13'!AB33/'Tavola 2.11'!$Z$40*100</f>
        <v>0</v>
      </c>
      <c r="AC33" s="234">
        <f>+'Tavola 2.13'!AC33/'Tavola 2.11'!$AA$40*100</f>
        <v>0</v>
      </c>
      <c r="AD33" s="591">
        <f>+'Tavola 2.13'!AD33/'Tavola 2.11'!$Z$40*100</f>
        <v>0.23489812348011058</v>
      </c>
      <c r="AE33" s="592">
        <f>+'Tavola 2.13'!AE33/'Tavola 2.11'!$AA$40*100</f>
        <v>0.2537830970885368</v>
      </c>
      <c r="AF33" s="595">
        <f>+'Tavola 2.13'!AF33/'Tavola 2.11'!$Z$40*100</f>
        <v>0.4165163848432808</v>
      </c>
      <c r="AG33" s="597">
        <f>+'Tavola 2.13'!AG33/'Tavola 2.11'!$AA$40*100</f>
        <v>0.4419063292634803</v>
      </c>
      <c r="AI33" s="38"/>
      <c r="AJ33" s="38"/>
    </row>
    <row r="34" spans="1:36" ht="37.5">
      <c r="A34" s="219" t="s">
        <v>8</v>
      </c>
      <c r="B34" s="590">
        <f>+'Tavola 2.13'!B34/'Tavola 2.11'!$Z$40*100</f>
        <v>0.000383589105463927</v>
      </c>
      <c r="C34" s="234">
        <f>+'Tavola 2.13'!C34/'Tavola 2.11'!$AA$40*100</f>
        <v>0.00041442853409002546</v>
      </c>
      <c r="D34" s="590">
        <f>+'Tavola 2.13'!D34/'Tavola 2.11'!$Z$40*100</f>
        <v>0.004110581720126889</v>
      </c>
      <c r="E34" s="234">
        <f>+'Tavola 2.13'!E34/'Tavola 2.11'!$AA$40*100</f>
        <v>0.004336253106120219</v>
      </c>
      <c r="F34" s="590">
        <f>+'Tavola 2.13'!F34/'Tavola 2.11'!$Z$40*100</f>
        <v>0</v>
      </c>
      <c r="G34" s="234">
        <f>+'Tavola 2.13'!G34/'Tavola 2.11'!$AA$40*100</f>
        <v>0</v>
      </c>
      <c r="H34" s="590">
        <f>+'Tavola 2.13'!H34/'Tavola 2.11'!$Z$40*100</f>
        <v>0.17017588949756135</v>
      </c>
      <c r="I34" s="234">
        <f>+'Tavola 2.13'!I34/'Tavola 2.11'!$AA$40*100</f>
        <v>0.1859409160783094</v>
      </c>
      <c r="J34" s="590">
        <f>+'Tavola 2.13'!J34/'Tavola 2.11'!$Z$40*100</f>
        <v>0.007998672198840512</v>
      </c>
      <c r="K34" s="234">
        <f>+'Tavola 2.13'!K34/'Tavola 2.11'!$AA$40*100</f>
        <v>0.0086417417669435</v>
      </c>
      <c r="L34" s="590">
        <f>+'Tavola 2.13'!L34/'Tavola 2.11'!$Z$40*100</f>
        <v>0.0002432438941512021</v>
      </c>
      <c r="M34" s="234">
        <f>+'Tavola 2.13'!M34/'Tavola 2.11'!$AA$40*100</f>
        <v>0.0002502583253189885</v>
      </c>
      <c r="N34" s="591">
        <f>+'Tavola 2.13'!N34/'Tavola 2.11'!$Z$40*100</f>
        <v>0.18291197641614387</v>
      </c>
      <c r="O34" s="592">
        <f>+'Tavola 2.13'!O34/'Tavola 2.11'!$AA$40*100</f>
        <v>0.19958359781078208</v>
      </c>
      <c r="P34" s="590">
        <f>+'Tavola 2.13'!P34/'Tavola 2.11'!$Z$40*100</f>
        <v>0</v>
      </c>
      <c r="Q34" s="234">
        <f>+'Tavola 2.13'!Q34/'Tavola 2.11'!$AA$40*100</f>
        <v>0</v>
      </c>
      <c r="R34" s="590">
        <f>+'Tavola 2.13'!R34/'Tavola 2.11'!$Z$40*100</f>
        <v>0</v>
      </c>
      <c r="S34" s="234">
        <f>+'Tavola 2.13'!S34/'Tavola 2.11'!$AA$40*100</f>
        <v>0</v>
      </c>
      <c r="T34" s="590">
        <f>+'Tavola 2.13'!T34/'Tavola 2.11'!$Z$40*100</f>
        <v>0</v>
      </c>
      <c r="U34" s="234">
        <f>+'Tavola 2.13'!U34/'Tavola 2.11'!$AA$40*100</f>
        <v>0</v>
      </c>
      <c r="V34" s="593">
        <f>+'Tavola 2.13'!V34/'Tavola 2.11'!$Z$40*100</f>
        <v>0</v>
      </c>
      <c r="W34" s="594">
        <f>+'Tavola 2.13'!W34/'Tavola 2.11'!$AA$40*100</f>
        <v>0</v>
      </c>
      <c r="X34" s="590">
        <f>+'Tavola 2.13'!X34/'Tavola 2.11'!$Z$40*100</f>
        <v>0</v>
      </c>
      <c r="Y34" s="234">
        <f>+'Tavola 2.13'!Y34/'Tavola 2.11'!$AA$40*100</f>
        <v>0</v>
      </c>
      <c r="Z34" s="590">
        <f>+'Tavola 2.13'!Z34/'Tavola 2.11'!$Z$40*100</f>
        <v>0</v>
      </c>
      <c r="AA34" s="234">
        <f>+'Tavola 2.13'!AA34/'Tavola 2.11'!$AA$40*100</f>
        <v>0</v>
      </c>
      <c r="AB34" s="590">
        <f>+'Tavola 2.13'!AB34/'Tavola 2.11'!$Z$40*100</f>
        <v>0</v>
      </c>
      <c r="AC34" s="234">
        <f>+'Tavola 2.13'!AC34/'Tavola 2.11'!$AA$40*100</f>
        <v>0</v>
      </c>
      <c r="AD34" s="591">
        <f>+'Tavola 2.13'!AD34/'Tavola 2.11'!$Z$40*100</f>
        <v>0</v>
      </c>
      <c r="AE34" s="592">
        <f>+'Tavola 2.13'!AE34/'Tavola 2.11'!$AA$40*100</f>
        <v>0</v>
      </c>
      <c r="AF34" s="595">
        <f>+'Tavola 2.13'!AF34/'Tavola 2.11'!$Z$40*100</f>
        <v>0.18291197641614387</v>
      </c>
      <c r="AG34" s="597">
        <f>+'Tavola 2.13'!AG34/'Tavola 2.11'!$AA$40*100</f>
        <v>0.19958359781078208</v>
      </c>
      <c r="AI34" s="38"/>
      <c r="AJ34" s="38"/>
    </row>
    <row r="35" spans="1:36" ht="21">
      <c r="A35" s="219" t="s">
        <v>7</v>
      </c>
      <c r="B35" s="590">
        <f>+'Tavola 2.13'!B35/'Tavola 2.11'!$Z$40*100</f>
        <v>0</v>
      </c>
      <c r="C35" s="234">
        <f>+'Tavola 2.13'!C35/'Tavola 2.11'!$AA$40*100</f>
        <v>0</v>
      </c>
      <c r="D35" s="590">
        <f>+'Tavola 2.13'!D35/'Tavola 2.11'!$Z$40*100</f>
        <v>0</v>
      </c>
      <c r="E35" s="234">
        <f>+'Tavola 2.13'!E35/'Tavola 2.11'!$AA$40*100</f>
        <v>0</v>
      </c>
      <c r="F35" s="590">
        <f>+'Tavola 2.13'!F35/'Tavola 2.11'!$Z$40*100</f>
        <v>0</v>
      </c>
      <c r="G35" s="234">
        <f>+'Tavola 2.13'!G35/'Tavola 2.11'!$AA$40*100</f>
        <v>0</v>
      </c>
      <c r="H35" s="590">
        <f>+'Tavola 2.13'!H35/'Tavola 2.11'!$Z$40*100</f>
        <v>0</v>
      </c>
      <c r="I35" s="234">
        <f>+'Tavola 2.13'!I35/'Tavola 2.11'!$AA$40*100</f>
        <v>0</v>
      </c>
      <c r="J35" s="590">
        <f>+'Tavola 2.13'!J35/'Tavola 2.11'!$Z$40*100</f>
        <v>0</v>
      </c>
      <c r="K35" s="234">
        <f>+'Tavola 2.13'!K35/'Tavola 2.11'!$AA$40*100</f>
        <v>0</v>
      </c>
      <c r="L35" s="590">
        <f>+'Tavola 2.13'!L35/'Tavola 2.11'!$Z$40*100</f>
        <v>0</v>
      </c>
      <c r="M35" s="234">
        <f>+'Tavola 2.13'!M35/'Tavola 2.11'!$AA$40*100</f>
        <v>0</v>
      </c>
      <c r="N35" s="591">
        <f>+'Tavola 2.13'!N35/'Tavola 2.11'!$Z$40*100</f>
        <v>0</v>
      </c>
      <c r="O35" s="592">
        <f>+'Tavola 2.13'!O35/'Tavola 2.11'!$AA$40*100</f>
        <v>0</v>
      </c>
      <c r="P35" s="590">
        <f>+'Tavola 2.13'!P35/'Tavola 2.11'!$Z$40*100</f>
        <v>0</v>
      </c>
      <c r="Q35" s="234">
        <f>+'Tavola 2.13'!Q35/'Tavola 2.11'!$AA$40*100</f>
        <v>0</v>
      </c>
      <c r="R35" s="590">
        <f>+'Tavola 2.13'!R35/'Tavola 2.11'!$Z$40*100</f>
        <v>0.0938429525733105</v>
      </c>
      <c r="S35" s="234">
        <f>+'Tavola 2.13'!S35/'Tavola 2.11'!$AA$40*100</f>
        <v>0.10138446017020554</v>
      </c>
      <c r="T35" s="590">
        <f>+'Tavola 2.13'!T35/'Tavola 2.11'!$Z$40*100</f>
        <v>0</v>
      </c>
      <c r="U35" s="234">
        <f>+'Tavola 2.13'!U35/'Tavola 2.11'!$AA$40*100</f>
        <v>0</v>
      </c>
      <c r="V35" s="593">
        <f>+'Tavola 2.13'!V35/'Tavola 2.11'!$Z$40*100</f>
        <v>0</v>
      </c>
      <c r="W35" s="594">
        <f>+'Tavola 2.13'!W35/'Tavola 2.11'!$AA$40*100</f>
        <v>0</v>
      </c>
      <c r="X35" s="590">
        <f>+'Tavola 2.13'!X35/'Tavola 2.11'!$Z$40*100</f>
        <v>0</v>
      </c>
      <c r="Y35" s="234">
        <f>+'Tavola 2.13'!Y35/'Tavola 2.11'!$AA$40*100</f>
        <v>0</v>
      </c>
      <c r="Z35" s="590">
        <f>+'Tavola 2.13'!Z35/'Tavola 2.11'!$Z$40*100</f>
        <v>0</v>
      </c>
      <c r="AA35" s="234">
        <f>+'Tavola 2.13'!AA35/'Tavola 2.11'!$AA$40*100</f>
        <v>0</v>
      </c>
      <c r="AB35" s="590">
        <f>+'Tavola 2.13'!AB35/'Tavola 2.11'!$Z$40*100</f>
        <v>0.187031040560442</v>
      </c>
      <c r="AC35" s="234">
        <f>+'Tavola 2.13'!AC35/'Tavola 2.11'!$AA$40*100</f>
        <v>0.20206778245013948</v>
      </c>
      <c r="AD35" s="591">
        <f>+'Tavola 2.13'!AD35/'Tavola 2.11'!$Z$40*100</f>
        <v>0.28087399313375244</v>
      </c>
      <c r="AE35" s="592">
        <f>+'Tavola 2.13'!AE35/'Tavola 2.11'!$AA$40*100</f>
        <v>0.30345224262034504</v>
      </c>
      <c r="AF35" s="595">
        <f>+'Tavola 2.13'!AF35/'Tavola 2.11'!$Z$40*100</f>
        <v>0.28087399313375244</v>
      </c>
      <c r="AG35" s="597">
        <f>+'Tavola 2.13'!AG35/'Tavola 2.11'!$AA$40*100</f>
        <v>0.30345224262034504</v>
      </c>
      <c r="AI35" s="38"/>
      <c r="AJ35" s="38"/>
    </row>
    <row r="36" spans="1:36" ht="37.5">
      <c r="A36" s="219" t="s">
        <v>6</v>
      </c>
      <c r="B36" s="590">
        <f>+'Tavola 2.13'!B36/'Tavola 2.11'!$Z$40*100</f>
        <v>0.5430633495757815</v>
      </c>
      <c r="C36" s="234">
        <f>+'Tavola 2.13'!C36/'Tavola 2.11'!$AA$40*100</f>
        <v>0.5571424882671185</v>
      </c>
      <c r="D36" s="590">
        <f>+'Tavola 2.13'!D36/'Tavola 2.11'!$Z$40*100</f>
        <v>0</v>
      </c>
      <c r="E36" s="234">
        <f>+'Tavola 2.13'!E36/'Tavola 2.11'!$AA$40*100</f>
        <v>0</v>
      </c>
      <c r="F36" s="590">
        <f>+'Tavola 2.13'!F36/'Tavola 2.11'!$Z$40*100</f>
        <v>6.670989089380135E-07</v>
      </c>
      <c r="G36" s="234">
        <f>+'Tavola 2.13'!G36/'Tavola 2.11'!$AA$40*100</f>
        <v>0</v>
      </c>
      <c r="H36" s="590">
        <f>+'Tavola 2.13'!H36/'Tavola 2.11'!$Z$40*100</f>
        <v>0.28721693617321536</v>
      </c>
      <c r="I36" s="234">
        <f>+'Tavola 2.13'!I36/'Tavola 2.11'!$AA$40*100</f>
        <v>0.30993987413009166</v>
      </c>
      <c r="J36" s="590">
        <f>+'Tavola 2.13'!J36/'Tavola 2.11'!$Z$40*100</f>
        <v>0.007007457246878023</v>
      </c>
      <c r="K36" s="234">
        <f>+'Tavola 2.13'!K36/'Tavola 2.11'!$AA$40*100</f>
        <v>0.0073992212705470675</v>
      </c>
      <c r="L36" s="590">
        <f>+'Tavola 2.13'!L36/'Tavola 2.11'!$Z$40*100</f>
        <v>0</v>
      </c>
      <c r="M36" s="234">
        <f>+'Tavola 2.13'!M36/'Tavola 2.11'!$AA$40*100</f>
        <v>0</v>
      </c>
      <c r="N36" s="591">
        <f>+'Tavola 2.13'!N36/'Tavola 2.11'!$Z$40*100</f>
        <v>0.8372884100947839</v>
      </c>
      <c r="O36" s="592">
        <f>+'Tavola 2.13'!O36/'Tavola 2.11'!$AA$40*100</f>
        <v>0.8744815836677572</v>
      </c>
      <c r="P36" s="590">
        <f>+'Tavola 2.13'!P36/'Tavola 2.11'!$Z$40*100</f>
        <v>0.008965833230279495</v>
      </c>
      <c r="Q36" s="234">
        <f>+'Tavola 2.13'!Q36/'Tavola 2.11'!$AA$40*100</f>
        <v>0.009686659556851952</v>
      </c>
      <c r="R36" s="590">
        <f>+'Tavola 2.13'!R36/'Tavola 2.11'!$Z$40*100</f>
        <v>0.004605897558288891</v>
      </c>
      <c r="S36" s="234">
        <f>+'Tavola 2.13'!S36/'Tavola 2.11'!$AA$40*100</f>
        <v>0.004642041304514138</v>
      </c>
      <c r="T36" s="590">
        <f>+'Tavola 2.13'!T36/'Tavola 2.11'!$Z$40*100</f>
        <v>0</v>
      </c>
      <c r="U36" s="234">
        <f>+'Tavola 2.13'!U36/'Tavola 2.11'!$AA$40*100</f>
        <v>0</v>
      </c>
      <c r="V36" s="593">
        <f>+'Tavola 2.13'!V36/'Tavola 2.11'!$Z$40*100</f>
        <v>0.00021408502021515876</v>
      </c>
      <c r="W36" s="594">
        <f>+'Tavola 2.13'!W36/'Tavola 2.11'!$AA$40*100</f>
        <v>0.0002300856552085988</v>
      </c>
      <c r="X36" s="590">
        <f>+'Tavola 2.13'!X36/'Tavola 2.11'!$Z$40*100</f>
        <v>0</v>
      </c>
      <c r="Y36" s="234">
        <f>+'Tavola 2.13'!Y36/'Tavola 2.11'!$AA$40*100</f>
        <v>0</v>
      </c>
      <c r="Z36" s="590">
        <f>+'Tavola 2.13'!Z36/'Tavola 2.11'!$Z$40*100</f>
        <v>0</v>
      </c>
      <c r="AA36" s="234">
        <f>+'Tavola 2.13'!AA36/'Tavola 2.11'!$AA$40*100</f>
        <v>0</v>
      </c>
      <c r="AB36" s="590">
        <f>+'Tavola 2.13'!AB36/'Tavola 2.11'!$Z$40*100</f>
        <v>0.41679319782614915</v>
      </c>
      <c r="AC36" s="234">
        <f>+'Tavola 2.13'!AC36/'Tavola 2.11'!$AA$40*100</f>
        <v>0.450302137098015</v>
      </c>
      <c r="AD36" s="591">
        <f>+'Tavola 2.13'!AD36/'Tavola 2.11'!$Z$40*100</f>
        <v>0.43057901363493273</v>
      </c>
      <c r="AE36" s="592">
        <f>+'Tavola 2.13'!AE36/'Tavola 2.11'!$AA$40*100</f>
        <v>0.4648609236145897</v>
      </c>
      <c r="AF36" s="595">
        <f>+'Tavola 2.13'!AF36/'Tavola 2.11'!$Z$40*100</f>
        <v>1.2678674237297165</v>
      </c>
      <c r="AG36" s="597">
        <f>+'Tavola 2.13'!AG36/'Tavola 2.11'!$AA$40*100</f>
        <v>1.339342507282347</v>
      </c>
      <c r="AI36" s="38"/>
      <c r="AJ36" s="38"/>
    </row>
    <row r="37" spans="1:36" ht="21">
      <c r="A37" s="219" t="s">
        <v>5</v>
      </c>
      <c r="B37" s="590">
        <f>+'Tavola 2.13'!B37/'Tavola 2.11'!$Z$40*100</f>
        <v>0.07408857712389982</v>
      </c>
      <c r="C37" s="234">
        <f>+'Tavola 2.13'!C37/'Tavola 2.11'!$AA$40*100</f>
        <v>0.07659691371724664</v>
      </c>
      <c r="D37" s="590">
        <f>+'Tavola 2.13'!D37/'Tavola 2.11'!$Z$40*100</f>
        <v>0</v>
      </c>
      <c r="E37" s="234">
        <f>+'Tavola 2.13'!E37/'Tavola 2.11'!$AA$40*100</f>
        <v>0</v>
      </c>
      <c r="F37" s="590">
        <f>+'Tavola 2.13'!F37/'Tavola 2.11'!$Z$40*100</f>
        <v>0</v>
      </c>
      <c r="G37" s="234">
        <f>+'Tavola 2.13'!G37/'Tavola 2.11'!$AA$40*100</f>
        <v>0</v>
      </c>
      <c r="H37" s="590">
        <f>+'Tavola 2.13'!H37/'Tavola 2.11'!$Z$40*100</f>
        <v>0</v>
      </c>
      <c r="I37" s="234">
        <f>+'Tavola 2.13'!I37/'Tavola 2.11'!$AA$40*100</f>
        <v>0</v>
      </c>
      <c r="J37" s="590">
        <f>+'Tavola 2.13'!J37/'Tavola 2.11'!$Z$40*100</f>
        <v>0</v>
      </c>
      <c r="K37" s="234">
        <f>+'Tavola 2.13'!K37/'Tavola 2.11'!$AA$40*100</f>
        <v>0</v>
      </c>
      <c r="L37" s="590">
        <f>+'Tavola 2.13'!L37/'Tavola 2.11'!$Z$40*100</f>
        <v>0</v>
      </c>
      <c r="M37" s="234">
        <f>+'Tavola 2.13'!M37/'Tavola 2.11'!$AA$40*100</f>
        <v>0</v>
      </c>
      <c r="N37" s="591">
        <f>+'Tavola 2.13'!N37/'Tavola 2.11'!$Z$40*100</f>
        <v>0.07408857712389982</v>
      </c>
      <c r="O37" s="592">
        <f>+'Tavola 2.13'!O37/'Tavola 2.11'!$AA$40*100</f>
        <v>0.07659691371724664</v>
      </c>
      <c r="P37" s="590">
        <f>+'Tavola 2.13'!P37/'Tavola 2.11'!$Z$40*100</f>
        <v>0</v>
      </c>
      <c r="Q37" s="234">
        <f>+'Tavola 2.13'!Q37/'Tavola 2.11'!$AA$40*100</f>
        <v>0</v>
      </c>
      <c r="R37" s="590">
        <f>+'Tavola 2.13'!R37/'Tavola 2.11'!$Z$40*100</f>
        <v>0.018703244941134206</v>
      </c>
      <c r="S37" s="234">
        <f>+'Tavola 2.13'!S37/'Tavola 2.11'!$AA$40*100</f>
        <v>0.019557349218755418</v>
      </c>
      <c r="T37" s="590">
        <f>+'Tavola 2.13'!T37/'Tavola 2.11'!$Z$40*100</f>
        <v>0</v>
      </c>
      <c r="U37" s="234">
        <f>+'Tavola 2.13'!U37/'Tavola 2.11'!$AA$40*100</f>
        <v>0</v>
      </c>
      <c r="V37" s="593">
        <f>+'Tavola 2.13'!V37/'Tavola 2.11'!$Z$40*100</f>
        <v>0</v>
      </c>
      <c r="W37" s="594">
        <f>+'Tavola 2.13'!W37/'Tavola 2.11'!$AA$40*100</f>
        <v>0</v>
      </c>
      <c r="X37" s="590">
        <f>+'Tavola 2.13'!X37/'Tavola 2.11'!$Z$40*100</f>
        <v>0</v>
      </c>
      <c r="Y37" s="234">
        <f>+'Tavola 2.13'!Y37/'Tavola 2.11'!$AA$40*100</f>
        <v>0</v>
      </c>
      <c r="Z37" s="590">
        <f>+'Tavola 2.13'!Z37/'Tavola 2.11'!$Z$40*100</f>
        <v>0</v>
      </c>
      <c r="AA37" s="234">
        <f>+'Tavola 2.13'!AA37/'Tavola 2.11'!$AA$40*100</f>
        <v>0</v>
      </c>
      <c r="AB37" s="590">
        <f>+'Tavola 2.13'!AB37/'Tavola 2.11'!$Z$40*100</f>
        <v>0.010545665649142047</v>
      </c>
      <c r="AC37" s="234">
        <f>+'Tavola 2.13'!AC37/'Tavola 2.11'!$AA$40*100</f>
        <v>0.01139350595135313</v>
      </c>
      <c r="AD37" s="591">
        <f>+'Tavola 2.13'!AD37/'Tavola 2.11'!$Z$40*100</f>
        <v>0.029248910590276248</v>
      </c>
      <c r="AE37" s="592">
        <f>+'Tavola 2.13'!AE37/'Tavola 2.11'!$AA$40*100</f>
        <v>0.030950855170108548</v>
      </c>
      <c r="AF37" s="595">
        <f>+'Tavola 2.13'!AF37/'Tavola 2.11'!$Z$40*100</f>
        <v>0.10333748771417606</v>
      </c>
      <c r="AG37" s="597">
        <f>+'Tavola 2.13'!AG37/'Tavola 2.11'!$AA$40*100</f>
        <v>0.10754776888735518</v>
      </c>
      <c r="AI37" s="38"/>
      <c r="AJ37" s="38"/>
    </row>
    <row r="38" spans="1:36" ht="21">
      <c r="A38" s="219" t="s">
        <v>4</v>
      </c>
      <c r="B38" s="590">
        <f>+'Tavola 2.13'!B38/'Tavola 2.11'!$Z$40*100</f>
        <v>0.00987779954416936</v>
      </c>
      <c r="C38" s="234">
        <f>+'Tavola 2.13'!C38/'Tavola 2.11'!$AA$40*100</f>
        <v>0.010406734826381032</v>
      </c>
      <c r="D38" s="590">
        <f>+'Tavola 2.13'!D38/'Tavola 2.11'!$Z$40*100</f>
        <v>0</v>
      </c>
      <c r="E38" s="234">
        <f>+'Tavola 2.13'!E38/'Tavola 2.11'!$AA$40*100</f>
        <v>0</v>
      </c>
      <c r="F38" s="590">
        <f>+'Tavola 2.13'!F38/'Tavola 2.11'!$Z$40*100</f>
        <v>0</v>
      </c>
      <c r="G38" s="234">
        <f>+'Tavola 2.13'!G38/'Tavola 2.11'!$AA$40*100</f>
        <v>0</v>
      </c>
      <c r="H38" s="590">
        <f>+'Tavola 2.13'!H38/'Tavola 2.11'!$Z$40*100</f>
        <v>0</v>
      </c>
      <c r="I38" s="234">
        <f>+'Tavola 2.13'!I38/'Tavola 2.11'!$AA$40*100</f>
        <v>0</v>
      </c>
      <c r="J38" s="590">
        <f>+'Tavola 2.13'!J38/'Tavola 2.11'!$Z$40*100</f>
        <v>0</v>
      </c>
      <c r="K38" s="234">
        <f>+'Tavola 2.13'!K38/'Tavola 2.11'!$AA$40*100</f>
        <v>0</v>
      </c>
      <c r="L38" s="590">
        <f>+'Tavola 2.13'!L38/'Tavola 2.11'!$Z$40*100</f>
        <v>0</v>
      </c>
      <c r="M38" s="234">
        <f>+'Tavola 2.13'!M38/'Tavola 2.11'!$AA$40*100</f>
        <v>0</v>
      </c>
      <c r="N38" s="591">
        <f>+'Tavola 2.13'!N38/'Tavola 2.11'!$Z$40*100</f>
        <v>0.00987779954416936</v>
      </c>
      <c r="O38" s="592">
        <f>+'Tavola 2.13'!O38/'Tavola 2.11'!$AA$40*100</f>
        <v>0.010406734826381032</v>
      </c>
      <c r="P38" s="590">
        <f>+'Tavola 2.13'!P38/'Tavola 2.11'!$Z$40*100</f>
        <v>0</v>
      </c>
      <c r="Q38" s="234">
        <f>+'Tavola 2.13'!Q38/'Tavola 2.11'!$AA$40*100</f>
        <v>0</v>
      </c>
      <c r="R38" s="590">
        <f>+'Tavola 2.13'!R38/'Tavola 2.11'!$Z$40*100</f>
        <v>0</v>
      </c>
      <c r="S38" s="234">
        <f>+'Tavola 2.13'!S38/'Tavola 2.11'!$AA$40*100</f>
        <v>0</v>
      </c>
      <c r="T38" s="590">
        <f>+'Tavola 2.13'!T38/'Tavola 2.11'!$Z$40*100</f>
        <v>0</v>
      </c>
      <c r="U38" s="234">
        <f>+'Tavola 2.13'!U38/'Tavola 2.11'!$AA$40*100</f>
        <v>0</v>
      </c>
      <c r="V38" s="593">
        <f>+'Tavola 2.13'!V38/'Tavola 2.11'!$Z$40*100</f>
        <v>0</v>
      </c>
      <c r="W38" s="594">
        <f>+'Tavola 2.13'!W38/'Tavola 2.11'!$AA$40*100</f>
        <v>0</v>
      </c>
      <c r="X38" s="590">
        <f>+'Tavola 2.13'!X38/'Tavola 2.11'!$Z$40*100</f>
        <v>0</v>
      </c>
      <c r="Y38" s="234">
        <f>+'Tavola 2.13'!Y38/'Tavola 2.11'!$AA$40*100</f>
        <v>0</v>
      </c>
      <c r="Z38" s="590">
        <f>+'Tavola 2.13'!Z38/'Tavola 2.11'!$Z$40*100</f>
        <v>0</v>
      </c>
      <c r="AA38" s="234">
        <f>+'Tavola 2.13'!AA38/'Tavola 2.11'!$AA$40*100</f>
        <v>0</v>
      </c>
      <c r="AB38" s="590">
        <f>+'Tavola 2.13'!AB38/'Tavola 2.11'!$Z$40*100</f>
        <v>0</v>
      </c>
      <c r="AC38" s="234">
        <f>+'Tavola 2.13'!AC38/'Tavola 2.11'!$AA$40*100</f>
        <v>0</v>
      </c>
      <c r="AD38" s="591">
        <f>+'Tavola 2.13'!AD38/'Tavola 2.11'!$Z$40*100</f>
        <v>0</v>
      </c>
      <c r="AE38" s="592">
        <f>+'Tavola 2.13'!AE38/'Tavola 2.11'!$AA$40*100</f>
        <v>0</v>
      </c>
      <c r="AF38" s="595">
        <f>+'Tavola 2.13'!AF38/'Tavola 2.11'!$Z$40*100</f>
        <v>0.00987779954416936</v>
      </c>
      <c r="AG38" s="597">
        <f>+'Tavola 2.13'!AG38/'Tavola 2.11'!$AA$40*100</f>
        <v>0.010406734826381032</v>
      </c>
      <c r="AI38" s="38"/>
      <c r="AJ38" s="38"/>
    </row>
    <row r="39" spans="1:36" ht="37.5">
      <c r="A39" s="219" t="s">
        <v>3</v>
      </c>
      <c r="B39" s="590">
        <f>+'Tavola 2.13'!B39/'Tavola 2.11'!$Z$40*100</f>
        <v>0.024482058016221945</v>
      </c>
      <c r="C39" s="234">
        <f>+'Tavola 2.13'!C39/'Tavola 2.11'!$AA$40*100</f>
        <v>0.024964552198150927</v>
      </c>
      <c r="D39" s="590">
        <f>+'Tavola 2.13'!D39/'Tavola 2.11'!$Z$40*100</f>
        <v>0</v>
      </c>
      <c r="E39" s="234">
        <f>+'Tavola 2.13'!E39/'Tavola 2.11'!$AA$40*100</f>
        <v>0</v>
      </c>
      <c r="F39" s="590">
        <f>+'Tavola 2.13'!F39/'Tavola 2.11'!$Z$40*100</f>
        <v>1.696510665766233E-05</v>
      </c>
      <c r="G39" s="234">
        <f>+'Tavola 2.13'!G39/'Tavola 2.11'!$AA$40*100</f>
        <v>1.832905101492022E-05</v>
      </c>
      <c r="H39" s="590">
        <f>+'Tavola 2.13'!H39/'Tavola 2.11'!$Z$40*100</f>
        <v>4.443395363853549E-05</v>
      </c>
      <c r="I39" s="234">
        <f>+'Tavola 2.13'!I39/'Tavola 2.11'!$AA$40*100</f>
        <v>4.1372371013092044E-05</v>
      </c>
      <c r="J39" s="590">
        <f>+'Tavola 2.13'!J39/'Tavola 2.11'!$Z$40*100</f>
        <v>0</v>
      </c>
      <c r="K39" s="234">
        <f>+'Tavola 2.13'!K39/'Tavola 2.11'!$AA$40*100</f>
        <v>0</v>
      </c>
      <c r="L39" s="590">
        <f>+'Tavola 2.13'!L39/'Tavola 2.11'!$Z$40*100</f>
        <v>0</v>
      </c>
      <c r="M39" s="234">
        <f>+'Tavola 2.13'!M39/'Tavola 2.11'!$AA$40*100</f>
        <v>0</v>
      </c>
      <c r="N39" s="591">
        <f>+'Tavola 2.13'!N39/'Tavola 2.11'!$Z$40*100</f>
        <v>0.024543457076518144</v>
      </c>
      <c r="O39" s="592">
        <f>+'Tavola 2.13'!O39/'Tavola 2.11'!$AA$40*100</f>
        <v>0.025024253620178943</v>
      </c>
      <c r="P39" s="590">
        <f>+'Tavola 2.13'!P39/'Tavola 2.11'!$Z$40*100</f>
        <v>0</v>
      </c>
      <c r="Q39" s="234">
        <f>+'Tavola 2.13'!Q39/'Tavola 2.11'!$AA$40*100</f>
        <v>0</v>
      </c>
      <c r="R39" s="590">
        <f>+'Tavola 2.13'!R39/'Tavola 2.11'!$Z$40*100</f>
        <v>0</v>
      </c>
      <c r="S39" s="234">
        <f>+'Tavola 2.13'!S39/'Tavola 2.11'!$AA$40*100</f>
        <v>0</v>
      </c>
      <c r="T39" s="590">
        <f>+'Tavola 2.13'!T39/'Tavola 2.11'!$Z$40*100</f>
        <v>0</v>
      </c>
      <c r="U39" s="234">
        <f>+'Tavola 2.13'!U39/'Tavola 2.11'!$AA$40*100</f>
        <v>0</v>
      </c>
      <c r="V39" s="593">
        <f>+'Tavola 2.13'!V39/'Tavola 2.11'!$Z$40*100</f>
        <v>0</v>
      </c>
      <c r="W39" s="594">
        <f>+'Tavola 2.13'!W39/'Tavola 2.11'!$AA$40*100</f>
        <v>0</v>
      </c>
      <c r="X39" s="590">
        <f>+'Tavola 2.13'!X39/'Tavola 2.11'!$Z$40*100</f>
        <v>0</v>
      </c>
      <c r="Y39" s="234">
        <f>+'Tavola 2.13'!Y39/'Tavola 2.11'!$AA$40*100</f>
        <v>0</v>
      </c>
      <c r="Z39" s="590">
        <f>+'Tavola 2.13'!Z39/'Tavola 2.11'!$Z$40*100</f>
        <v>0</v>
      </c>
      <c r="AA39" s="234">
        <f>+'Tavola 2.13'!AA39/'Tavola 2.11'!$AA$40*100</f>
        <v>0</v>
      </c>
      <c r="AB39" s="590">
        <f>+'Tavola 2.13'!AB39/'Tavola 2.11'!$Z$40*100</f>
        <v>2.4410782921449085E-05</v>
      </c>
      <c r="AC39" s="234">
        <f>+'Tavola 2.13'!AC39/'Tavola 2.11'!$AA$40*100</f>
        <v>2.6373337610542068E-05</v>
      </c>
      <c r="AD39" s="591">
        <f>+'Tavola 2.13'!AD39/'Tavola 2.11'!$Z$40*100</f>
        <v>2.4410782921449085E-05</v>
      </c>
      <c r="AE39" s="592">
        <f>+'Tavola 2.13'!AE39/'Tavola 2.11'!$AA$40*100</f>
        <v>2.6373337610542068E-05</v>
      </c>
      <c r="AF39" s="595">
        <f>+'Tavola 2.13'!AF39/'Tavola 2.11'!$Z$40*100</f>
        <v>0.02456786785943959</v>
      </c>
      <c r="AG39" s="597">
        <f>+'Tavola 2.13'!AG39/'Tavola 2.11'!$AA$40*100</f>
        <v>0.02505062695778948</v>
      </c>
      <c r="AI39" s="38"/>
      <c r="AJ39" s="38"/>
    </row>
    <row r="40" spans="1:36" ht="21">
      <c r="A40" s="227" t="s">
        <v>2</v>
      </c>
      <c r="B40" s="598">
        <f>+'Tavola 2.13'!B40/'Tavola 2.11'!$Z$40*100</f>
        <v>0.0002754590239405272</v>
      </c>
      <c r="C40" s="599">
        <f>+'Tavola 2.13'!C40/'Tavola 2.11'!$AA$40*100</f>
        <v>0.000297605114085487</v>
      </c>
      <c r="D40" s="598">
        <f>+'Tavola 2.13'!D40/'Tavola 2.11'!$Z$40*100</f>
        <v>0.0001878691309333384</v>
      </c>
      <c r="E40" s="599">
        <f>+'Tavola 2.13'!E40/'Tavola 2.11'!$AA$40*100</f>
        <v>0</v>
      </c>
      <c r="F40" s="598">
        <f>+'Tavola 2.13'!F40/'Tavola 2.11'!$Z$40*100</f>
        <v>0</v>
      </c>
      <c r="G40" s="599">
        <f>+'Tavola 2.13'!G40/'Tavola 2.11'!$AA$40*100</f>
        <v>0</v>
      </c>
      <c r="H40" s="598">
        <f>+'Tavola 2.13'!H40/'Tavola 2.11'!$Z$40*100</f>
        <v>0</v>
      </c>
      <c r="I40" s="599">
        <f>+'Tavola 2.13'!I40/'Tavola 2.11'!$AA$40*100</f>
        <v>0</v>
      </c>
      <c r="J40" s="598">
        <f>+'Tavola 2.13'!J40/'Tavola 2.11'!$Z$40*100</f>
        <v>0</v>
      </c>
      <c r="K40" s="599">
        <f>+'Tavola 2.13'!K40/'Tavola 2.11'!$AA$40*100</f>
        <v>0</v>
      </c>
      <c r="L40" s="598">
        <f>+'Tavola 2.13'!L40/'Tavola 2.11'!$Z$40*100</f>
        <v>0</v>
      </c>
      <c r="M40" s="599">
        <f>+'Tavola 2.13'!M40/'Tavola 2.11'!$AA$40*100</f>
        <v>0</v>
      </c>
      <c r="N40" s="591">
        <f>+'Tavola 2.13'!N40/'Tavola 2.11'!$Z$40*100</f>
        <v>0.00046332815487386557</v>
      </c>
      <c r="O40" s="592">
        <f>+'Tavola 2.13'!O40/'Tavola 2.11'!$AA$40*100</f>
        <v>0.000297605114085487</v>
      </c>
      <c r="P40" s="598">
        <f>+'Tavola 2.13'!P40/'Tavola 2.11'!$Z$40*100</f>
        <v>0</v>
      </c>
      <c r="Q40" s="599">
        <f>+'Tavola 2.13'!Q40/'Tavola 2.11'!$AA$40*100</f>
        <v>0</v>
      </c>
      <c r="R40" s="598">
        <f>+'Tavola 2.13'!R40/'Tavola 2.11'!$Z$40*100</f>
        <v>0.008827143044217329</v>
      </c>
      <c r="S40" s="599">
        <f>+'Tavola 2.13'!S40/'Tavola 2.11'!$AA$40*100</f>
        <v>0.00953681910292272</v>
      </c>
      <c r="T40" s="598">
        <f>+'Tavola 2.13'!T40/'Tavola 2.11'!$Z$40*100</f>
        <v>0</v>
      </c>
      <c r="U40" s="599">
        <f>+'Tavola 2.13'!U40/'Tavola 2.11'!$AA$40*100</f>
        <v>0</v>
      </c>
      <c r="V40" s="600">
        <f>+'Tavola 2.13'!V40/'Tavola 2.11'!$Z$40*100</f>
        <v>0</v>
      </c>
      <c r="W40" s="601">
        <f>+'Tavola 2.13'!W40/'Tavola 2.11'!$AA$40*100</f>
        <v>0</v>
      </c>
      <c r="X40" s="598">
        <f>+'Tavola 2.13'!X40/'Tavola 2.11'!$Z$40*100</f>
        <v>0</v>
      </c>
      <c r="Y40" s="599">
        <f>+'Tavola 2.13'!Y40/'Tavola 2.11'!$AA$40*100</f>
        <v>0</v>
      </c>
      <c r="Z40" s="598">
        <f>+'Tavola 2.13'!Z40/'Tavola 2.11'!$Z$40*100</f>
        <v>0</v>
      </c>
      <c r="AA40" s="599">
        <f>+'Tavola 2.13'!AA40/'Tavola 2.11'!$AA$40*100</f>
        <v>0</v>
      </c>
      <c r="AB40" s="598">
        <f>+'Tavola 2.13'!AB40/'Tavola 2.11'!$Z$40*100</f>
        <v>0.22328491036081063</v>
      </c>
      <c r="AC40" s="599">
        <f>+'Tavola 2.13'!AC40/'Tavola 2.11'!$AA$40*100</f>
        <v>0.04577200040210293</v>
      </c>
      <c r="AD40" s="591">
        <f>+'Tavola 2.13'!AD40/'Tavola 2.11'!$Z$40*100</f>
        <v>0.232112053405028</v>
      </c>
      <c r="AE40" s="592">
        <f>+'Tavola 2.13'!AE40/'Tavola 2.11'!$AA$40*100</f>
        <v>0.05530881950502564</v>
      </c>
      <c r="AF40" s="602">
        <f>+'Tavola 2.13'!AF40/'Tavola 2.11'!$Z$40*100</f>
        <v>0.23257538155990182</v>
      </c>
      <c r="AG40" s="603">
        <f>+'Tavola 2.13'!AG40/'Tavola 2.11'!$AA$40*100</f>
        <v>0.05560642461911113</v>
      </c>
      <c r="AI40" s="38"/>
      <c r="AJ40" s="38"/>
    </row>
    <row r="41" spans="1:36" ht="21.75" thickBot="1">
      <c r="A41" s="219" t="s">
        <v>1</v>
      </c>
      <c r="B41" s="590">
        <f>+'Tavola 2.13'!B41/'Tavola 2.11'!$Z$40*100</f>
        <v>0.0004520515355823905</v>
      </c>
      <c r="C41" s="604">
        <f>+'Tavola 2.13'!C41/'Tavola 2.11'!$AA$40*100</f>
        <v>0.0004883951409359643</v>
      </c>
      <c r="D41" s="590">
        <f>+'Tavola 2.13'!D41/'Tavola 2.11'!$Z$40*100</f>
        <v>0</v>
      </c>
      <c r="E41" s="234">
        <f>+'Tavola 2.13'!E41/'Tavola 2.11'!$AA$40*100</f>
        <v>0</v>
      </c>
      <c r="F41" s="590">
        <f>+'Tavola 2.13'!F41/'Tavola 2.11'!$Z$40*100</f>
        <v>0</v>
      </c>
      <c r="G41" s="234">
        <f>+'Tavola 2.13'!G41/'Tavola 2.11'!$AA$40*100</f>
        <v>0</v>
      </c>
      <c r="H41" s="590">
        <f>+'Tavola 2.13'!H41/'Tavola 2.11'!$Z$40*100</f>
        <v>0</v>
      </c>
      <c r="I41" s="234">
        <f>+'Tavola 2.13'!I41/'Tavola 2.11'!$AA$40*100</f>
        <v>0</v>
      </c>
      <c r="J41" s="590">
        <f>+'Tavola 2.13'!J41/'Tavola 2.11'!$Z$40*100</f>
        <v>1.291575815949687E-06</v>
      </c>
      <c r="K41" s="234">
        <f>+'Tavola 2.13'!K41/'Tavola 2.11'!$AA$40*100</f>
        <v>2.6808986076256945E-07</v>
      </c>
      <c r="L41" s="590">
        <f>+'Tavola 2.13'!L41/'Tavola 2.11'!$Z$40*100</f>
        <v>0</v>
      </c>
      <c r="M41" s="234">
        <f>+'Tavola 2.13'!M41/'Tavola 2.11'!$AA$40*100</f>
        <v>0</v>
      </c>
      <c r="N41" s="591">
        <f>+'Tavola 2.13'!N41/'Tavola 2.11'!$Z$40*100</f>
        <v>0.00045334311139834014</v>
      </c>
      <c r="O41" s="592">
        <f>+'Tavola 2.13'!O41/'Tavola 2.11'!$AA$40*100</f>
        <v>0.0004886632307967267</v>
      </c>
      <c r="P41" s="590">
        <f>+'Tavola 2.13'!P41/'Tavola 2.11'!$Z$40*100</f>
        <v>0</v>
      </c>
      <c r="Q41" s="234">
        <f>+'Tavola 2.13'!Q41/'Tavola 2.11'!$AA$40*100</f>
        <v>0</v>
      </c>
      <c r="R41" s="590">
        <f>+'Tavola 2.13'!R41/'Tavola 2.11'!$Z$40*100</f>
        <v>0</v>
      </c>
      <c r="S41" s="234">
        <f>+'Tavola 2.13'!S41/'Tavola 2.11'!$AA$40*100</f>
        <v>0</v>
      </c>
      <c r="T41" s="590">
        <f>+'Tavola 2.13'!T41/'Tavola 2.11'!$Z$40*100</f>
        <v>0</v>
      </c>
      <c r="U41" s="234">
        <f>+'Tavola 2.13'!U41/'Tavola 2.11'!$AA$40*100</f>
        <v>0</v>
      </c>
      <c r="V41" s="593">
        <f>+'Tavola 2.13'!V41/'Tavola 2.11'!$Z$40*100</f>
        <v>0</v>
      </c>
      <c r="W41" s="594">
        <f>+'Tavola 2.13'!W41/'Tavola 2.11'!$AA$40*100</f>
        <v>0</v>
      </c>
      <c r="X41" s="590">
        <f>+'Tavola 2.13'!X41/'Tavola 2.11'!$Z$40*100</f>
        <v>0</v>
      </c>
      <c r="Y41" s="234">
        <f>+'Tavola 2.13'!Y41/'Tavola 2.11'!$AA$40*100</f>
        <v>0</v>
      </c>
      <c r="Z41" s="590">
        <f>+'Tavola 2.13'!Z41/'Tavola 2.11'!$Z$40*100</f>
        <v>0</v>
      </c>
      <c r="AA41" s="234">
        <f>+'Tavola 2.13'!AA41/'Tavola 2.11'!$AA$40*100</f>
        <v>0</v>
      </c>
      <c r="AB41" s="590">
        <f>+'Tavola 2.13'!AB41/'Tavola 2.11'!$Z$40*100</f>
        <v>0</v>
      </c>
      <c r="AC41" s="234">
        <f>+'Tavola 2.13'!AC41/'Tavola 2.11'!$AA$40*100</f>
        <v>0</v>
      </c>
      <c r="AD41" s="591">
        <f>+'Tavola 2.13'!AD41/'Tavola 2.11'!$Z$40*100</f>
        <v>0</v>
      </c>
      <c r="AE41" s="592">
        <f>+'Tavola 2.13'!AE41/'Tavola 2.11'!$AA$40*100</f>
        <v>0</v>
      </c>
      <c r="AF41" s="595">
        <f>+'Tavola 2.13'!AF41/'Tavola 2.11'!$Z$40*100</f>
        <v>0.00045334311139834014</v>
      </c>
      <c r="AG41" s="597">
        <f>+'Tavola 2.13'!AG41/'Tavola 2.11'!$AA$40*100</f>
        <v>0.0004886632307967267</v>
      </c>
      <c r="AI41" s="38"/>
      <c r="AJ41" s="38"/>
    </row>
    <row r="42" spans="1:36" ht="21.75" thickBot="1">
      <c r="A42" s="232" t="s">
        <v>0</v>
      </c>
      <c r="B42" s="605">
        <f>+'Tavola 2.13'!B42/'Tavola 2.11'!$Z$40*100</f>
        <v>1.332923594768637</v>
      </c>
      <c r="C42" s="605">
        <f>+'Tavola 2.13'!C42/'Tavola 2.11'!$AA$40*100</f>
        <v>1.3837987476243545</v>
      </c>
      <c r="D42" s="605">
        <f>+'Tavola 2.13'!D42/'Tavola 2.11'!$Z$40*100</f>
        <v>15.392754168429148</v>
      </c>
      <c r="E42" s="606">
        <f>+'Tavola 2.13'!E42/'Tavola 2.11'!$AA$40*100</f>
        <v>16.462534385250045</v>
      </c>
      <c r="F42" s="605">
        <f>+'Tavola 2.13'!F42/'Tavola 2.11'!$Z$40*100</f>
        <v>11.469542840748648</v>
      </c>
      <c r="G42" s="606">
        <f>+'Tavola 2.13'!G42/'Tavola 2.11'!$AA$40*100</f>
        <v>12.373797425709778</v>
      </c>
      <c r="H42" s="605">
        <f>+'Tavola 2.13'!H42/'Tavola 2.11'!$Z$40*100</f>
        <v>0.8911810994820161</v>
      </c>
      <c r="I42" s="606">
        <f>+'Tavola 2.13'!I42/'Tavola 2.11'!$AA$40*100</f>
        <v>0.9446404111231204</v>
      </c>
      <c r="J42" s="605">
        <f>+'Tavola 2.13'!J42/'Tavola 2.11'!$Z$40*100</f>
        <v>0.5856088336427963</v>
      </c>
      <c r="K42" s="606">
        <f>+'Tavola 2.13'!K42/'Tavola 2.11'!$AA$40*100</f>
        <v>0.6171953914047079</v>
      </c>
      <c r="L42" s="605">
        <f>+'Tavola 2.13'!L42/'Tavola 2.11'!$Z$40*100</f>
        <v>2.4134892930948175</v>
      </c>
      <c r="M42" s="606">
        <f>+'Tavola 2.13'!M42/'Tavola 2.11'!$AA$40*100</f>
        <v>2.428309189948224</v>
      </c>
      <c r="N42" s="605">
        <f>+'Tavola 2.13'!N42/'Tavola 2.11'!$Z$40*100</f>
        <v>32.085499830166064</v>
      </c>
      <c r="O42" s="606">
        <f>+'Tavola 2.13'!O42/'Tavola 2.11'!$AA$40*100</f>
        <v>34.210275551060235</v>
      </c>
      <c r="P42" s="605">
        <f>+'Tavola 2.13'!P42/'Tavola 2.11'!$Z$40*100</f>
        <v>1.3754392895487264</v>
      </c>
      <c r="Q42" s="606">
        <f>+'Tavola 2.13'!Q42/'Tavola 2.11'!$AA$40*100</f>
        <v>1.4703129530817787</v>
      </c>
      <c r="R42" s="605">
        <f>+'Tavola 2.13'!R42/'Tavola 2.11'!$Z$40*100</f>
        <v>1.3016061202947684</v>
      </c>
      <c r="S42" s="606">
        <f>+'Tavola 2.13'!S42/'Tavola 2.11'!$AA$40*100</f>
        <v>1.3795970990489774</v>
      </c>
      <c r="T42" s="605">
        <f>+'Tavola 2.13'!T42/'Tavola 2.11'!$Z$40*100</f>
        <v>0.2275980815597604</v>
      </c>
      <c r="U42" s="606">
        <f>+'Tavola 2.13'!U42/'Tavola 2.11'!$AA$40*100</f>
        <v>0.24589629323121306</v>
      </c>
      <c r="V42" s="605">
        <f>+'Tavola 2.13'!V42/'Tavola 2.11'!$Z$40*100</f>
        <v>1.813688201929999</v>
      </c>
      <c r="W42" s="606">
        <f>+'Tavola 2.13'!W42/'Tavola 2.11'!$AA$40*100</f>
        <v>1.9547090492146264</v>
      </c>
      <c r="X42" s="605">
        <f>+'Tavola 2.13'!X42/'Tavola 2.11'!$Z$40*100</f>
        <v>0.013019670173973269</v>
      </c>
      <c r="Y42" s="606">
        <f>+'Tavola 2.13'!Y42/'Tavola 2.11'!$AA$40*100</f>
        <v>0.01406640780718456</v>
      </c>
      <c r="Z42" s="605">
        <f>+'Tavola 2.13'!Z42/'Tavola 2.11'!$Z$40*100</f>
        <v>0.11035625619457744</v>
      </c>
      <c r="AA42" s="606">
        <f>+'Tavola 2.13'!AA42/'Tavola 2.11'!$AA$40*100</f>
        <v>0.11903763854901023</v>
      </c>
      <c r="AB42" s="605">
        <f>+'Tavola 2.13'!AB42/'Tavola 2.11'!$Z$40*100</f>
        <v>1.5020782108577442</v>
      </c>
      <c r="AC42" s="606">
        <f>+'Tavola 2.13'!AC42/'Tavola 2.11'!$AA$40*100</f>
        <v>1.4228874273423853</v>
      </c>
      <c r="AD42" s="605">
        <f>+'Tavola 2.13'!AD42/'Tavola 2.11'!$Z$40*100</f>
        <v>6.34378583055955</v>
      </c>
      <c r="AE42" s="606">
        <f>+'Tavola 2.13'!AE42/'Tavola 2.11'!$AA$40*100</f>
        <v>6.606506868275177</v>
      </c>
      <c r="AF42" s="605">
        <f>+'Tavola 2.13'!AF42/'Tavola 2.11'!$Z$40*100</f>
        <v>38.42928566072562</v>
      </c>
      <c r="AG42" s="607">
        <f>+'Tavola 2.13'!AG42/'Tavola 2.11'!$AA$40*100</f>
        <v>40.816782419335404</v>
      </c>
      <c r="AI42" s="38"/>
      <c r="AJ42" s="38"/>
    </row>
    <row r="43" spans="1:15" ht="45.75" customHeight="1">
      <c r="A43" s="785"/>
      <c r="B43" s="786"/>
      <c r="C43" s="786"/>
      <c r="D43" s="786"/>
      <c r="E43" s="786"/>
      <c r="F43" s="786"/>
      <c r="G43" s="786"/>
      <c r="H43" s="48"/>
      <c r="I43" s="48"/>
      <c r="J43" s="48"/>
      <c r="K43" s="48"/>
      <c r="L43" s="48"/>
      <c r="M43" s="48"/>
      <c r="O43" s="49"/>
    </row>
    <row r="44" spans="2:38" ht="56.25" customHeight="1">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row>
  </sheetData>
  <sheetProtection/>
  <mergeCells count="28">
    <mergeCell ref="AB1:AG1"/>
    <mergeCell ref="AB4:AE4"/>
    <mergeCell ref="AF4:AG6"/>
    <mergeCell ref="AB5:AC6"/>
    <mergeCell ref="AD5:AE6"/>
    <mergeCell ref="AB2:AG2"/>
    <mergeCell ref="A43:G43"/>
    <mergeCell ref="P6:Q6"/>
    <mergeCell ref="R6:S6"/>
    <mergeCell ref="T6:U6"/>
    <mergeCell ref="V6:W6"/>
    <mergeCell ref="A4:A7"/>
    <mergeCell ref="P5:AA5"/>
    <mergeCell ref="P4:AA4"/>
    <mergeCell ref="P1:AA1"/>
    <mergeCell ref="P2:AA2"/>
    <mergeCell ref="B1:O1"/>
    <mergeCell ref="B2:O2"/>
    <mergeCell ref="J6:K6"/>
    <mergeCell ref="L6:M6"/>
    <mergeCell ref="B4:O5"/>
    <mergeCell ref="B6:C6"/>
    <mergeCell ref="N6:O6"/>
    <mergeCell ref="X6:Y6"/>
    <mergeCell ref="Z6:AA6"/>
    <mergeCell ref="D6:E6"/>
    <mergeCell ref="F6:G6"/>
    <mergeCell ref="H6:I6"/>
  </mergeCells>
  <printOptions horizontalCentered="1"/>
  <pageMargins left="0.1968503937007874" right="0.1968503937007874" top="0.07874015748031496" bottom="0.35433070866141736" header="0" footer="0"/>
  <pageSetup horizontalDpi="600" verticalDpi="600" orientation="landscape" paperSize="9" scale="38" r:id="rId1"/>
  <headerFooter>
    <oddFooter>&amp;C&amp;13&amp;P/&amp;N</oddFooter>
  </headerFooter>
  <colBreaks count="2" manualBreakCount="2">
    <brk id="15" max="65535" man="1"/>
    <brk id="27" max="65535" man="1"/>
  </colBreaks>
</worksheet>
</file>

<file path=xl/worksheets/sheet17.xml><?xml version="1.0" encoding="utf-8"?>
<worksheet xmlns="http://schemas.openxmlformats.org/spreadsheetml/2006/main" xmlns:r="http://schemas.openxmlformats.org/officeDocument/2006/relationships">
  <dimension ref="A1:BH45"/>
  <sheetViews>
    <sheetView zoomScalePageLayoutView="0" workbookViewId="0" topLeftCell="A1">
      <selection activeCell="A1" sqref="A1:AW42"/>
    </sheetView>
  </sheetViews>
  <sheetFormatPr defaultColWidth="9.140625" defaultRowHeight="12.75"/>
  <cols>
    <col min="1" max="1" width="48.28125" style="0" customWidth="1"/>
    <col min="2" max="3" width="17.7109375" style="0" customWidth="1"/>
    <col min="4" max="4" width="17.7109375" style="149" customWidth="1"/>
    <col min="5" max="6" width="17.7109375" style="0" customWidth="1"/>
    <col min="7" max="7" width="17.7109375" style="149" customWidth="1"/>
    <col min="8" max="9" width="17.7109375" style="0" customWidth="1"/>
    <col min="10" max="10" width="17.7109375" style="149" customWidth="1"/>
    <col min="11" max="12" width="17.7109375" style="0" customWidth="1"/>
    <col min="13" max="13" width="17.7109375" style="149" customWidth="1"/>
    <col min="14" max="15" width="17.7109375" style="0" customWidth="1"/>
    <col min="16" max="16" width="17.7109375" style="149" customWidth="1"/>
    <col min="17" max="18" width="17.7109375" style="0" customWidth="1"/>
    <col min="19" max="19" width="17.7109375" style="149" customWidth="1"/>
    <col min="20" max="21" width="17.7109375" style="70" customWidth="1"/>
    <col min="22" max="22" width="17.7109375" style="199" customWidth="1"/>
    <col min="23" max="24" width="17.7109375" style="0" customWidth="1"/>
    <col min="25" max="25" width="17.7109375" style="149" customWidth="1"/>
    <col min="26" max="27" width="17.7109375" style="0" customWidth="1"/>
    <col min="28" max="28" width="17.7109375" style="149" customWidth="1"/>
    <col min="29" max="30" width="17.7109375" style="0" customWidth="1"/>
    <col min="31" max="31" width="17.7109375" style="149" customWidth="1"/>
    <col min="32" max="33" width="17.7109375" style="70" customWidth="1"/>
    <col min="34" max="34" width="17.7109375" style="199" customWidth="1"/>
    <col min="35" max="36" width="17.7109375" style="0" customWidth="1"/>
    <col min="37" max="37" width="17.7109375" style="149" customWidth="1"/>
    <col min="38" max="39" width="17.7109375" style="0" customWidth="1"/>
    <col min="40" max="40" width="17.7109375" style="149" customWidth="1"/>
    <col min="41" max="42" width="17.7109375" style="0" customWidth="1"/>
    <col min="43" max="43" width="17.7109375" style="149" customWidth="1"/>
    <col min="44" max="45" width="17.7109375" style="70" customWidth="1"/>
    <col min="46" max="46" width="17.7109375" style="199" customWidth="1"/>
    <col min="47" max="48" width="17.7109375" style="206" customWidth="1"/>
    <col min="49" max="49" width="17.7109375" style="207" customWidth="1"/>
  </cols>
  <sheetData>
    <row r="1" spans="1:60" s="6" customFormat="1" ht="23.25" customHeight="1">
      <c r="A1" s="629"/>
      <c r="B1" s="777" t="s">
        <v>463</v>
      </c>
      <c r="C1" s="777"/>
      <c r="D1" s="777"/>
      <c r="E1" s="777"/>
      <c r="F1" s="777"/>
      <c r="G1" s="777"/>
      <c r="H1" s="777"/>
      <c r="I1" s="777"/>
      <c r="J1" s="777"/>
      <c r="K1" s="777"/>
      <c r="L1" s="777"/>
      <c r="M1" s="777"/>
      <c r="N1" s="777"/>
      <c r="O1" s="777"/>
      <c r="P1" s="777"/>
      <c r="Q1" s="777"/>
      <c r="R1" s="777"/>
      <c r="S1" s="777"/>
      <c r="T1" s="777"/>
      <c r="U1" s="777"/>
      <c r="V1" s="777"/>
      <c r="W1" s="752" t="s">
        <v>463</v>
      </c>
      <c r="X1" s="752"/>
      <c r="Y1" s="752"/>
      <c r="Z1" s="752"/>
      <c r="AA1" s="752"/>
      <c r="AB1" s="752"/>
      <c r="AC1" s="752"/>
      <c r="AD1" s="752"/>
      <c r="AE1" s="752"/>
      <c r="AF1" s="752"/>
      <c r="AG1" s="752"/>
      <c r="AH1" s="752"/>
      <c r="AI1" s="752"/>
      <c r="AJ1" s="752"/>
      <c r="AK1" s="752"/>
      <c r="AL1" s="5"/>
      <c r="AM1" s="5"/>
      <c r="AN1" s="5"/>
      <c r="AO1" s="752" t="s">
        <v>463</v>
      </c>
      <c r="AP1" s="752"/>
      <c r="AQ1" s="752"/>
      <c r="AR1" s="752"/>
      <c r="AS1" s="752"/>
      <c r="AT1" s="752"/>
      <c r="AU1" s="752"/>
      <c r="AV1" s="752"/>
      <c r="AW1" s="752"/>
      <c r="AX1" s="5"/>
      <c r="AY1" s="5"/>
      <c r="AZ1" s="5"/>
      <c r="BA1" s="5"/>
      <c r="BB1" s="5"/>
      <c r="BC1" s="5"/>
      <c r="BD1" s="5"/>
      <c r="BE1" s="5"/>
      <c r="BF1" s="5"/>
      <c r="BG1" s="5"/>
      <c r="BH1" s="5"/>
    </row>
    <row r="2" spans="1:60" s="41" customFormat="1" ht="45" customHeight="1">
      <c r="A2" s="235"/>
      <c r="B2" s="777" t="s">
        <v>500</v>
      </c>
      <c r="C2" s="777"/>
      <c r="D2" s="777"/>
      <c r="E2" s="777"/>
      <c r="F2" s="777"/>
      <c r="G2" s="777"/>
      <c r="H2" s="777"/>
      <c r="I2" s="777"/>
      <c r="J2" s="777"/>
      <c r="K2" s="777"/>
      <c r="L2" s="777"/>
      <c r="M2" s="777"/>
      <c r="N2" s="777"/>
      <c r="O2" s="777"/>
      <c r="P2" s="777"/>
      <c r="Q2" s="777"/>
      <c r="R2" s="777"/>
      <c r="S2" s="777"/>
      <c r="T2" s="777"/>
      <c r="U2" s="777"/>
      <c r="V2" s="777"/>
      <c r="W2" s="752" t="s">
        <v>499</v>
      </c>
      <c r="X2" s="752"/>
      <c r="Y2" s="752"/>
      <c r="Z2" s="752"/>
      <c r="AA2" s="752"/>
      <c r="AB2" s="752"/>
      <c r="AC2" s="752"/>
      <c r="AD2" s="752"/>
      <c r="AE2" s="752"/>
      <c r="AF2" s="752"/>
      <c r="AG2" s="752"/>
      <c r="AH2" s="752"/>
      <c r="AI2" s="752"/>
      <c r="AJ2" s="752"/>
      <c r="AK2" s="752"/>
      <c r="AL2" s="5"/>
      <c r="AM2" s="5"/>
      <c r="AN2" s="5"/>
      <c r="AO2" s="752" t="s">
        <v>499</v>
      </c>
      <c r="AP2" s="752"/>
      <c r="AQ2" s="752"/>
      <c r="AR2" s="752"/>
      <c r="AS2" s="752"/>
      <c r="AT2" s="752"/>
      <c r="AU2" s="752"/>
      <c r="AV2" s="752"/>
      <c r="AW2" s="752"/>
      <c r="AX2" s="5"/>
      <c r="AY2" s="5"/>
      <c r="AZ2" s="5"/>
      <c r="BA2" s="5"/>
      <c r="BB2" s="5"/>
      <c r="BC2" s="5"/>
      <c r="BD2" s="5"/>
      <c r="BE2" s="5"/>
      <c r="BF2" s="5"/>
      <c r="BG2" s="5"/>
      <c r="BH2" s="5"/>
    </row>
    <row r="3" spans="1:60" s="6" customFormat="1" ht="20.25" thickBot="1">
      <c r="A3" s="43"/>
      <c r="B3" s="134"/>
      <c r="C3" s="134"/>
      <c r="D3" s="192"/>
      <c r="E3" s="134"/>
      <c r="F3" s="134"/>
      <c r="G3" s="192"/>
      <c r="H3" s="134"/>
      <c r="I3" s="134"/>
      <c r="J3" s="192"/>
      <c r="K3" s="134"/>
      <c r="L3" s="134"/>
      <c r="M3" s="192"/>
      <c r="N3" s="134"/>
      <c r="O3" s="134"/>
      <c r="P3" s="192"/>
      <c r="Q3" s="134"/>
      <c r="R3" s="134"/>
      <c r="S3" s="192"/>
      <c r="T3" s="69"/>
      <c r="U3" s="69"/>
      <c r="V3" s="196"/>
      <c r="W3" s="43"/>
      <c r="X3" s="43"/>
      <c r="Y3" s="192"/>
      <c r="Z3" s="134"/>
      <c r="AA3" s="134"/>
      <c r="AB3" s="192"/>
      <c r="AC3" s="134"/>
      <c r="AD3" s="134"/>
      <c r="AE3" s="192"/>
      <c r="AF3" s="69"/>
      <c r="AG3" s="69"/>
      <c r="AH3" s="196"/>
      <c r="AI3" s="134"/>
      <c r="AJ3" s="134"/>
      <c r="AK3" s="192"/>
      <c r="AL3" s="134"/>
      <c r="AM3" s="134"/>
      <c r="AN3" s="192"/>
      <c r="AO3" s="134"/>
      <c r="AP3" s="134"/>
      <c r="AQ3" s="192"/>
      <c r="AR3" s="69"/>
      <c r="AS3" s="69"/>
      <c r="AT3" s="196"/>
      <c r="AU3" s="69"/>
      <c r="AV3" s="69"/>
      <c r="AW3" s="196"/>
      <c r="AX3" s="5"/>
      <c r="AY3" s="5"/>
      <c r="AZ3" s="5"/>
      <c r="BA3" s="5"/>
      <c r="BB3" s="5"/>
      <c r="BC3" s="5"/>
      <c r="BD3" s="5"/>
      <c r="BE3" s="5"/>
      <c r="BF3" s="5"/>
      <c r="BG3" s="5"/>
      <c r="BH3" s="5"/>
    </row>
    <row r="4" spans="1:60" s="6" customFormat="1" ht="20.25" customHeight="1" thickBot="1">
      <c r="A4" s="759" t="s">
        <v>49</v>
      </c>
      <c r="B4" s="793" t="s">
        <v>263</v>
      </c>
      <c r="C4" s="794"/>
      <c r="D4" s="794"/>
      <c r="E4" s="794"/>
      <c r="F4" s="794"/>
      <c r="G4" s="794"/>
      <c r="H4" s="794"/>
      <c r="I4" s="794"/>
      <c r="J4" s="794"/>
      <c r="K4" s="794"/>
      <c r="L4" s="794"/>
      <c r="M4" s="794"/>
      <c r="N4" s="794"/>
      <c r="O4" s="794"/>
      <c r="P4" s="794"/>
      <c r="Q4" s="794"/>
      <c r="R4" s="794"/>
      <c r="S4" s="794"/>
      <c r="T4" s="794"/>
      <c r="U4" s="794"/>
      <c r="V4" s="795"/>
      <c r="W4" s="788" t="s">
        <v>265</v>
      </c>
      <c r="X4" s="790"/>
      <c r="Y4" s="790"/>
      <c r="Z4" s="790"/>
      <c r="AA4" s="790"/>
      <c r="AB4" s="790"/>
      <c r="AC4" s="790"/>
      <c r="AD4" s="790"/>
      <c r="AE4" s="790"/>
      <c r="AF4" s="790"/>
      <c r="AG4" s="790"/>
      <c r="AH4" s="790"/>
      <c r="AI4" s="790"/>
      <c r="AJ4" s="790"/>
      <c r="AK4" s="790"/>
      <c r="AL4" s="790"/>
      <c r="AM4" s="790"/>
      <c r="AN4" s="789"/>
      <c r="AO4" s="788" t="s">
        <v>265</v>
      </c>
      <c r="AP4" s="790"/>
      <c r="AQ4" s="790"/>
      <c r="AR4" s="790"/>
      <c r="AS4" s="790"/>
      <c r="AT4" s="789"/>
      <c r="AU4" s="778" t="s">
        <v>283</v>
      </c>
      <c r="AV4" s="782"/>
      <c r="AW4" s="779"/>
      <c r="AX4" s="5"/>
      <c r="AY4" s="5"/>
      <c r="AZ4" s="5"/>
      <c r="BA4" s="5"/>
      <c r="BB4" s="5"/>
      <c r="BC4" s="5"/>
      <c r="BD4" s="5"/>
      <c r="BE4" s="5"/>
      <c r="BF4" s="5"/>
      <c r="BG4" s="5"/>
      <c r="BH4" s="5"/>
    </row>
    <row r="5" spans="1:60" s="6" customFormat="1" ht="20.25" customHeight="1" thickBot="1">
      <c r="A5" s="787"/>
      <c r="B5" s="796"/>
      <c r="C5" s="797"/>
      <c r="D5" s="797"/>
      <c r="E5" s="797"/>
      <c r="F5" s="797"/>
      <c r="G5" s="797"/>
      <c r="H5" s="797"/>
      <c r="I5" s="797"/>
      <c r="J5" s="797"/>
      <c r="K5" s="797"/>
      <c r="L5" s="797"/>
      <c r="M5" s="797"/>
      <c r="N5" s="797"/>
      <c r="O5" s="797"/>
      <c r="P5" s="797"/>
      <c r="Q5" s="797"/>
      <c r="R5" s="797"/>
      <c r="S5" s="797"/>
      <c r="T5" s="797"/>
      <c r="U5" s="797"/>
      <c r="V5" s="798"/>
      <c r="W5" s="778" t="s">
        <v>266</v>
      </c>
      <c r="X5" s="782"/>
      <c r="Y5" s="782"/>
      <c r="Z5" s="782"/>
      <c r="AA5" s="782"/>
      <c r="AB5" s="782"/>
      <c r="AC5" s="782"/>
      <c r="AD5" s="782"/>
      <c r="AE5" s="782"/>
      <c r="AF5" s="782"/>
      <c r="AG5" s="782"/>
      <c r="AH5" s="782"/>
      <c r="AI5" s="782"/>
      <c r="AJ5" s="782"/>
      <c r="AK5" s="782"/>
      <c r="AL5" s="782"/>
      <c r="AM5" s="782"/>
      <c r="AN5" s="779"/>
      <c r="AO5" s="778" t="s">
        <v>282</v>
      </c>
      <c r="AP5" s="782"/>
      <c r="AQ5" s="779"/>
      <c r="AR5" s="778" t="s">
        <v>268</v>
      </c>
      <c r="AS5" s="782"/>
      <c r="AT5" s="779"/>
      <c r="AU5" s="783"/>
      <c r="AV5" s="801"/>
      <c r="AW5" s="784"/>
      <c r="AX5" s="5"/>
      <c r="AY5" s="5"/>
      <c r="AZ5" s="5"/>
      <c r="BA5" s="5"/>
      <c r="BB5" s="5"/>
      <c r="BC5" s="5"/>
      <c r="BD5" s="5"/>
      <c r="BE5" s="5"/>
      <c r="BF5" s="5"/>
      <c r="BG5" s="5"/>
      <c r="BH5" s="5"/>
    </row>
    <row r="6" spans="1:60" s="4" customFormat="1" ht="71.25" customHeight="1" thickBot="1">
      <c r="A6" s="787"/>
      <c r="B6" s="788" t="s">
        <v>260</v>
      </c>
      <c r="C6" s="790"/>
      <c r="D6" s="789"/>
      <c r="E6" s="790" t="s">
        <v>261</v>
      </c>
      <c r="F6" s="790"/>
      <c r="G6" s="789"/>
      <c r="H6" s="788" t="s">
        <v>262</v>
      </c>
      <c r="I6" s="790"/>
      <c r="J6" s="789"/>
      <c r="K6" s="788" t="s">
        <v>279</v>
      </c>
      <c r="L6" s="790"/>
      <c r="M6" s="789"/>
      <c r="N6" s="788" t="s">
        <v>280</v>
      </c>
      <c r="O6" s="790"/>
      <c r="P6" s="789"/>
      <c r="Q6" s="788" t="s">
        <v>281</v>
      </c>
      <c r="R6" s="790"/>
      <c r="S6" s="789"/>
      <c r="T6" s="791" t="s">
        <v>267</v>
      </c>
      <c r="U6" s="799"/>
      <c r="V6" s="792"/>
      <c r="W6" s="788" t="s">
        <v>260</v>
      </c>
      <c r="X6" s="790"/>
      <c r="Y6" s="789"/>
      <c r="Z6" s="788" t="s">
        <v>261</v>
      </c>
      <c r="AA6" s="790"/>
      <c r="AB6" s="789"/>
      <c r="AC6" s="788" t="s">
        <v>264</v>
      </c>
      <c r="AD6" s="790"/>
      <c r="AE6" s="789"/>
      <c r="AF6" s="788" t="s">
        <v>280</v>
      </c>
      <c r="AG6" s="790"/>
      <c r="AH6" s="789"/>
      <c r="AI6" s="788" t="s">
        <v>279</v>
      </c>
      <c r="AJ6" s="790"/>
      <c r="AK6" s="789"/>
      <c r="AL6" s="788" t="s">
        <v>281</v>
      </c>
      <c r="AM6" s="790"/>
      <c r="AN6" s="789"/>
      <c r="AO6" s="780"/>
      <c r="AP6" s="800"/>
      <c r="AQ6" s="781"/>
      <c r="AR6" s="780"/>
      <c r="AS6" s="800"/>
      <c r="AT6" s="781"/>
      <c r="AU6" s="780"/>
      <c r="AV6" s="800"/>
      <c r="AW6" s="781"/>
      <c r="AX6" s="2"/>
      <c r="AY6" s="3"/>
      <c r="AZ6" s="3"/>
      <c r="BA6" s="3"/>
      <c r="BB6" s="3"/>
      <c r="BC6" s="3"/>
      <c r="BD6" s="3"/>
      <c r="BE6" s="3"/>
      <c r="BF6" s="3"/>
      <c r="BG6" s="3"/>
      <c r="BH6" s="3"/>
    </row>
    <row r="7" spans="1:49" s="4" customFormat="1" ht="100.5" customHeight="1" thickBot="1">
      <c r="A7" s="760"/>
      <c r="B7" s="124" t="s">
        <v>304</v>
      </c>
      <c r="C7" s="142" t="s">
        <v>305</v>
      </c>
      <c r="D7" s="141" t="s">
        <v>295</v>
      </c>
      <c r="E7" s="124" t="s">
        <v>304</v>
      </c>
      <c r="F7" s="142" t="s">
        <v>305</v>
      </c>
      <c r="G7" s="141" t="s">
        <v>295</v>
      </c>
      <c r="H7" s="124" t="s">
        <v>304</v>
      </c>
      <c r="I7" s="142" t="s">
        <v>305</v>
      </c>
      <c r="J7" s="141" t="s">
        <v>295</v>
      </c>
      <c r="K7" s="124" t="s">
        <v>304</v>
      </c>
      <c r="L7" s="142" t="s">
        <v>305</v>
      </c>
      <c r="M7" s="141" t="s">
        <v>295</v>
      </c>
      <c r="N7" s="124" t="s">
        <v>304</v>
      </c>
      <c r="O7" s="142" t="s">
        <v>305</v>
      </c>
      <c r="P7" s="141" t="s">
        <v>295</v>
      </c>
      <c r="Q7" s="124" t="s">
        <v>304</v>
      </c>
      <c r="R7" s="142" t="s">
        <v>305</v>
      </c>
      <c r="S7" s="141" t="s">
        <v>295</v>
      </c>
      <c r="T7" s="124" t="s">
        <v>304</v>
      </c>
      <c r="U7" s="142" t="s">
        <v>305</v>
      </c>
      <c r="V7" s="141" t="s">
        <v>295</v>
      </c>
      <c r="W7" s="124" t="s">
        <v>304</v>
      </c>
      <c r="X7" s="142" t="s">
        <v>305</v>
      </c>
      <c r="Y7" s="141" t="s">
        <v>295</v>
      </c>
      <c r="Z7" s="124" t="s">
        <v>304</v>
      </c>
      <c r="AA7" s="142" t="s">
        <v>305</v>
      </c>
      <c r="AB7" s="141" t="s">
        <v>295</v>
      </c>
      <c r="AC7" s="124" t="s">
        <v>304</v>
      </c>
      <c r="AD7" s="142" t="s">
        <v>305</v>
      </c>
      <c r="AE7" s="141" t="s">
        <v>295</v>
      </c>
      <c r="AF7" s="124" t="s">
        <v>304</v>
      </c>
      <c r="AG7" s="142" t="s">
        <v>305</v>
      </c>
      <c r="AH7" s="141" t="s">
        <v>295</v>
      </c>
      <c r="AI7" s="124" t="s">
        <v>304</v>
      </c>
      <c r="AJ7" s="142" t="s">
        <v>305</v>
      </c>
      <c r="AK7" s="141" t="s">
        <v>295</v>
      </c>
      <c r="AL7" s="124" t="s">
        <v>304</v>
      </c>
      <c r="AM7" s="142" t="s">
        <v>305</v>
      </c>
      <c r="AN7" s="141" t="s">
        <v>295</v>
      </c>
      <c r="AO7" s="124" t="s">
        <v>304</v>
      </c>
      <c r="AP7" s="142" t="s">
        <v>305</v>
      </c>
      <c r="AQ7" s="141" t="s">
        <v>295</v>
      </c>
      <c r="AR7" s="124" t="s">
        <v>304</v>
      </c>
      <c r="AS7" s="142" t="s">
        <v>305</v>
      </c>
      <c r="AT7" s="141" t="s">
        <v>295</v>
      </c>
      <c r="AU7" s="124" t="s">
        <v>304</v>
      </c>
      <c r="AV7" s="142" t="s">
        <v>305</v>
      </c>
      <c r="AW7" s="141" t="s">
        <v>295</v>
      </c>
    </row>
    <row r="8" spans="1:60" ht="56.25">
      <c r="A8" s="7" t="s">
        <v>34</v>
      </c>
      <c r="B8" s="187">
        <v>3461.286147</v>
      </c>
      <c r="C8" s="161">
        <v>3405.90984778</v>
      </c>
      <c r="D8" s="145">
        <v>2405.41175058</v>
      </c>
      <c r="E8" s="187">
        <v>0</v>
      </c>
      <c r="F8" s="161">
        <v>0</v>
      </c>
      <c r="G8" s="145">
        <v>0</v>
      </c>
      <c r="H8" s="187">
        <v>0</v>
      </c>
      <c r="I8" s="161">
        <v>0</v>
      </c>
      <c r="J8" s="145">
        <v>0</v>
      </c>
      <c r="K8" s="187">
        <v>268.382283</v>
      </c>
      <c r="L8" s="161">
        <v>268.38228248</v>
      </c>
      <c r="M8" s="145">
        <v>268.38228248</v>
      </c>
      <c r="N8" s="187">
        <v>0</v>
      </c>
      <c r="O8" s="161">
        <v>0</v>
      </c>
      <c r="P8" s="145">
        <v>0</v>
      </c>
      <c r="Q8" s="187">
        <v>0</v>
      </c>
      <c r="R8" s="161">
        <v>0</v>
      </c>
      <c r="S8" s="145">
        <v>0</v>
      </c>
      <c r="T8" s="187">
        <v>3729.66843</v>
      </c>
      <c r="U8" s="161">
        <v>3674.29213026</v>
      </c>
      <c r="V8" s="145">
        <v>2673.79403306</v>
      </c>
      <c r="W8" s="187">
        <v>0</v>
      </c>
      <c r="X8" s="161">
        <v>0</v>
      </c>
      <c r="Y8" s="145">
        <v>0</v>
      </c>
      <c r="Z8" s="187">
        <v>0</v>
      </c>
      <c r="AA8" s="161">
        <v>0</v>
      </c>
      <c r="AB8" s="145">
        <v>0</v>
      </c>
      <c r="AC8" s="187">
        <v>2405.41175058</v>
      </c>
      <c r="AD8" s="161">
        <v>0</v>
      </c>
      <c r="AE8" s="145">
        <v>0</v>
      </c>
      <c r="AF8" s="187">
        <v>0</v>
      </c>
      <c r="AG8" s="161">
        <v>0</v>
      </c>
      <c r="AH8" s="145">
        <v>0</v>
      </c>
      <c r="AI8" s="187">
        <v>0</v>
      </c>
      <c r="AJ8" s="161">
        <v>0</v>
      </c>
      <c r="AK8" s="145">
        <v>0</v>
      </c>
      <c r="AL8" s="187">
        <v>0</v>
      </c>
      <c r="AM8" s="161">
        <v>0</v>
      </c>
      <c r="AN8" s="145">
        <v>0</v>
      </c>
      <c r="AO8" s="187">
        <v>0</v>
      </c>
      <c r="AP8" s="161">
        <v>0</v>
      </c>
      <c r="AQ8" s="145">
        <v>0</v>
      </c>
      <c r="AR8" s="187">
        <v>2405.41175058</v>
      </c>
      <c r="AS8" s="161">
        <v>0</v>
      </c>
      <c r="AT8" s="145">
        <v>0</v>
      </c>
      <c r="AU8" s="187">
        <v>3729.66843</v>
      </c>
      <c r="AV8" s="169">
        <v>3674.29213026</v>
      </c>
      <c r="AW8" s="200">
        <v>2673.79403306</v>
      </c>
      <c r="AX8" s="1"/>
      <c r="AY8" s="38"/>
      <c r="AZ8" s="38"/>
      <c r="BA8" s="1"/>
      <c r="BB8" s="1"/>
      <c r="BC8" s="1"/>
      <c r="BD8" s="1"/>
      <c r="BE8" s="1"/>
      <c r="BF8" s="1"/>
      <c r="BG8" s="1"/>
      <c r="BH8" s="1"/>
    </row>
    <row r="9" spans="1:52" ht="56.25">
      <c r="A9" s="7" t="s">
        <v>33</v>
      </c>
      <c r="B9" s="188">
        <v>0</v>
      </c>
      <c r="C9" s="162">
        <v>0</v>
      </c>
      <c r="D9" s="146">
        <v>0</v>
      </c>
      <c r="E9" s="188">
        <v>0</v>
      </c>
      <c r="F9" s="162">
        <v>0</v>
      </c>
      <c r="G9" s="146">
        <v>0</v>
      </c>
      <c r="H9" s="188">
        <v>0</v>
      </c>
      <c r="I9" s="162">
        <v>0</v>
      </c>
      <c r="J9" s="146">
        <v>0</v>
      </c>
      <c r="K9" s="188">
        <v>0</v>
      </c>
      <c r="L9" s="162">
        <v>0</v>
      </c>
      <c r="M9" s="146">
        <v>0</v>
      </c>
      <c r="N9" s="188">
        <v>0</v>
      </c>
      <c r="O9" s="162">
        <v>0</v>
      </c>
      <c r="P9" s="146">
        <v>0</v>
      </c>
      <c r="Q9" s="188">
        <v>0</v>
      </c>
      <c r="R9" s="162">
        <v>0</v>
      </c>
      <c r="S9" s="146">
        <v>0</v>
      </c>
      <c r="T9" s="188">
        <v>0</v>
      </c>
      <c r="U9" s="162">
        <v>0</v>
      </c>
      <c r="V9" s="146">
        <v>0</v>
      </c>
      <c r="W9" s="188">
        <v>0</v>
      </c>
      <c r="X9" s="162">
        <v>0</v>
      </c>
      <c r="Y9" s="146">
        <v>0</v>
      </c>
      <c r="Z9" s="188">
        <v>0</v>
      </c>
      <c r="AA9" s="162">
        <v>0</v>
      </c>
      <c r="AB9" s="146">
        <v>0</v>
      </c>
      <c r="AC9" s="188">
        <v>0</v>
      </c>
      <c r="AD9" s="162">
        <v>0</v>
      </c>
      <c r="AE9" s="146">
        <v>0</v>
      </c>
      <c r="AF9" s="188">
        <v>0</v>
      </c>
      <c r="AG9" s="162">
        <v>0</v>
      </c>
      <c r="AH9" s="146">
        <v>0</v>
      </c>
      <c r="AI9" s="188">
        <v>0</v>
      </c>
      <c r="AJ9" s="162">
        <v>0</v>
      </c>
      <c r="AK9" s="146">
        <v>0</v>
      </c>
      <c r="AL9" s="188">
        <v>0</v>
      </c>
      <c r="AM9" s="162">
        <v>0</v>
      </c>
      <c r="AN9" s="146">
        <v>0</v>
      </c>
      <c r="AO9" s="188">
        <v>0</v>
      </c>
      <c r="AP9" s="162">
        <v>0</v>
      </c>
      <c r="AQ9" s="146">
        <v>0</v>
      </c>
      <c r="AR9" s="188">
        <v>0</v>
      </c>
      <c r="AS9" s="162">
        <v>0</v>
      </c>
      <c r="AT9" s="146">
        <v>0</v>
      </c>
      <c r="AU9" s="188">
        <v>0</v>
      </c>
      <c r="AV9" s="170">
        <v>0</v>
      </c>
      <c r="AW9" s="201">
        <v>0</v>
      </c>
      <c r="AY9" s="38"/>
      <c r="AZ9" s="38"/>
    </row>
    <row r="10" spans="1:52" ht="37.5">
      <c r="A10" s="7" t="s">
        <v>32</v>
      </c>
      <c r="B10" s="188">
        <v>0</v>
      </c>
      <c r="C10" s="162">
        <v>0</v>
      </c>
      <c r="D10" s="146">
        <v>0</v>
      </c>
      <c r="E10" s="188">
        <v>99011.41421193001</v>
      </c>
      <c r="F10" s="162">
        <v>99011.41421193001</v>
      </c>
      <c r="G10" s="146">
        <v>89505.13678139</v>
      </c>
      <c r="H10" s="188">
        <v>0</v>
      </c>
      <c r="I10" s="162">
        <v>0</v>
      </c>
      <c r="J10" s="146">
        <v>0</v>
      </c>
      <c r="K10" s="188">
        <v>0.142685</v>
      </c>
      <c r="L10" s="162">
        <v>0.067095</v>
      </c>
      <c r="M10" s="146">
        <v>0</v>
      </c>
      <c r="N10" s="188">
        <v>917.54623833</v>
      </c>
      <c r="O10" s="162">
        <v>282.47799833</v>
      </c>
      <c r="P10" s="146">
        <v>0</v>
      </c>
      <c r="Q10" s="188">
        <v>0</v>
      </c>
      <c r="R10" s="162">
        <v>0</v>
      </c>
      <c r="S10" s="146">
        <v>0</v>
      </c>
      <c r="T10" s="188">
        <v>99929.10313526001</v>
      </c>
      <c r="U10" s="162">
        <v>99293.95930526001</v>
      </c>
      <c r="V10" s="146">
        <v>89505.13678139</v>
      </c>
      <c r="W10" s="188">
        <v>5053.60169712</v>
      </c>
      <c r="X10" s="162">
        <v>0</v>
      </c>
      <c r="Y10" s="146">
        <v>0</v>
      </c>
      <c r="Z10" s="188">
        <v>0</v>
      </c>
      <c r="AA10" s="162">
        <v>4624.84343016</v>
      </c>
      <c r="AB10" s="146">
        <v>4185.71641392</v>
      </c>
      <c r="AC10" s="188">
        <v>93690.85319531</v>
      </c>
      <c r="AD10" s="162">
        <v>0</v>
      </c>
      <c r="AE10" s="146">
        <v>0</v>
      </c>
      <c r="AF10" s="188">
        <v>0</v>
      </c>
      <c r="AG10" s="162">
        <v>0</v>
      </c>
      <c r="AH10" s="146">
        <v>0</v>
      </c>
      <c r="AI10" s="188">
        <v>0.337064</v>
      </c>
      <c r="AJ10" s="162">
        <v>0.337064</v>
      </c>
      <c r="AK10" s="146">
        <v>0.337064</v>
      </c>
      <c r="AL10" s="188">
        <v>0</v>
      </c>
      <c r="AM10" s="162">
        <v>0</v>
      </c>
      <c r="AN10" s="146">
        <v>0</v>
      </c>
      <c r="AO10" s="188">
        <v>1106.605104</v>
      </c>
      <c r="AP10" s="162">
        <v>1077.0835883299999</v>
      </c>
      <c r="AQ10" s="146">
        <v>10.92777833</v>
      </c>
      <c r="AR10" s="188">
        <v>99851.39706043</v>
      </c>
      <c r="AS10" s="162">
        <v>5702.26408249</v>
      </c>
      <c r="AT10" s="146">
        <v>4196.98125625</v>
      </c>
      <c r="AU10" s="188">
        <v>101035.70823926001</v>
      </c>
      <c r="AV10" s="170">
        <v>100371.04289359001</v>
      </c>
      <c r="AW10" s="201">
        <v>89516.06455972</v>
      </c>
      <c r="AY10" s="38"/>
      <c r="AZ10" s="38"/>
    </row>
    <row r="11" spans="1:52" ht="21">
      <c r="A11" s="7" t="s">
        <v>31</v>
      </c>
      <c r="B11" s="188">
        <v>45.982358</v>
      </c>
      <c r="C11" s="162">
        <v>44.423698730000005</v>
      </c>
      <c r="D11" s="146">
        <v>44.423698730000005</v>
      </c>
      <c r="E11" s="188">
        <v>2.1515124500000002</v>
      </c>
      <c r="F11" s="162">
        <v>2.1515124500000002</v>
      </c>
      <c r="G11" s="146">
        <v>1.75772448</v>
      </c>
      <c r="H11" s="188">
        <v>0</v>
      </c>
      <c r="I11" s="162">
        <v>0</v>
      </c>
      <c r="J11" s="146">
        <v>0</v>
      </c>
      <c r="K11" s="188">
        <v>64.67366</v>
      </c>
      <c r="L11" s="162">
        <v>59.550889860000005</v>
      </c>
      <c r="M11" s="146">
        <v>53.498204</v>
      </c>
      <c r="N11" s="188">
        <v>0.185108</v>
      </c>
      <c r="O11" s="162">
        <v>0</v>
      </c>
      <c r="P11" s="146">
        <v>0</v>
      </c>
      <c r="Q11" s="188">
        <v>18526.540144</v>
      </c>
      <c r="R11" s="162">
        <v>17164.71072626</v>
      </c>
      <c r="S11" s="146">
        <v>16899.17510366</v>
      </c>
      <c r="T11" s="188">
        <v>18639.532782450002</v>
      </c>
      <c r="U11" s="162">
        <v>17270.836827299998</v>
      </c>
      <c r="V11" s="146">
        <v>16998.85473087</v>
      </c>
      <c r="W11" s="188">
        <v>1.7</v>
      </c>
      <c r="X11" s="162">
        <v>5775.57738</v>
      </c>
      <c r="Y11" s="146">
        <v>5775.57738</v>
      </c>
      <c r="Z11" s="188">
        <v>0</v>
      </c>
      <c r="AA11" s="162">
        <v>0.86414638</v>
      </c>
      <c r="AB11" s="146">
        <v>0</v>
      </c>
      <c r="AC11" s="188">
        <v>5821.75880321</v>
      </c>
      <c r="AD11" s="162">
        <v>0</v>
      </c>
      <c r="AE11" s="146">
        <v>0</v>
      </c>
      <c r="AF11" s="188">
        <v>0.0592</v>
      </c>
      <c r="AG11" s="162">
        <v>0.05919906</v>
      </c>
      <c r="AH11" s="146">
        <v>0.05919906</v>
      </c>
      <c r="AI11" s="188">
        <v>0</v>
      </c>
      <c r="AJ11" s="162">
        <v>0</v>
      </c>
      <c r="AK11" s="146">
        <v>0</v>
      </c>
      <c r="AL11" s="188">
        <v>581.016564</v>
      </c>
      <c r="AM11" s="162">
        <v>383.32595796000004</v>
      </c>
      <c r="AN11" s="146">
        <v>216.05855970999997</v>
      </c>
      <c r="AO11" s="188">
        <v>0.478294</v>
      </c>
      <c r="AP11" s="162">
        <v>0.43697444</v>
      </c>
      <c r="AQ11" s="146">
        <v>0.43697444</v>
      </c>
      <c r="AR11" s="188">
        <v>6405.01286121</v>
      </c>
      <c r="AS11" s="162">
        <v>6160.26365784</v>
      </c>
      <c r="AT11" s="146">
        <v>5992.13211321</v>
      </c>
      <c r="AU11" s="188">
        <v>18640.011076450002</v>
      </c>
      <c r="AV11" s="170">
        <v>17271.273801739997</v>
      </c>
      <c r="AW11" s="201">
        <v>16999.29170531</v>
      </c>
      <c r="AY11" s="38"/>
      <c r="AZ11" s="38"/>
    </row>
    <row r="12" spans="1:52" ht="21">
      <c r="A12" s="7" t="s">
        <v>30</v>
      </c>
      <c r="B12" s="188">
        <v>30.231503</v>
      </c>
      <c r="C12" s="162">
        <v>24.857452</v>
      </c>
      <c r="D12" s="146">
        <v>24.857452</v>
      </c>
      <c r="E12" s="188">
        <v>28.4107824</v>
      </c>
      <c r="F12" s="162">
        <v>28.4107824</v>
      </c>
      <c r="G12" s="146">
        <v>25.65070535</v>
      </c>
      <c r="H12" s="188">
        <v>0</v>
      </c>
      <c r="I12" s="162">
        <v>0</v>
      </c>
      <c r="J12" s="146">
        <v>0</v>
      </c>
      <c r="K12" s="188">
        <v>7.530215</v>
      </c>
      <c r="L12" s="162">
        <v>5.13889568</v>
      </c>
      <c r="M12" s="146">
        <v>3.17827237</v>
      </c>
      <c r="N12" s="188">
        <v>0</v>
      </c>
      <c r="O12" s="162">
        <v>0</v>
      </c>
      <c r="P12" s="146">
        <v>0</v>
      </c>
      <c r="Q12" s="188">
        <v>158.425411</v>
      </c>
      <c r="R12" s="162">
        <v>158.42514924</v>
      </c>
      <c r="S12" s="146">
        <v>158.42514924</v>
      </c>
      <c r="T12" s="188">
        <v>224.59791140000002</v>
      </c>
      <c r="U12" s="162">
        <v>216.83227932000003</v>
      </c>
      <c r="V12" s="146">
        <v>212.11157896</v>
      </c>
      <c r="W12" s="188">
        <v>0</v>
      </c>
      <c r="X12" s="162">
        <v>0</v>
      </c>
      <c r="Y12" s="146">
        <v>0</v>
      </c>
      <c r="Z12" s="188">
        <v>0</v>
      </c>
      <c r="AA12" s="162">
        <v>0</v>
      </c>
      <c r="AB12" s="146">
        <v>0</v>
      </c>
      <c r="AC12" s="188">
        <v>50.50815734999999</v>
      </c>
      <c r="AD12" s="162">
        <v>0</v>
      </c>
      <c r="AE12" s="146">
        <v>0</v>
      </c>
      <c r="AF12" s="188">
        <v>0</v>
      </c>
      <c r="AG12" s="162">
        <v>0</v>
      </c>
      <c r="AH12" s="146">
        <v>0</v>
      </c>
      <c r="AI12" s="188">
        <v>0.014617</v>
      </c>
      <c r="AJ12" s="162">
        <v>0.01461632</v>
      </c>
      <c r="AK12" s="146">
        <v>0</v>
      </c>
      <c r="AL12" s="188">
        <v>28.188</v>
      </c>
      <c r="AM12" s="162">
        <v>28.188</v>
      </c>
      <c r="AN12" s="146">
        <v>28.188</v>
      </c>
      <c r="AO12" s="188">
        <v>0</v>
      </c>
      <c r="AP12" s="162">
        <v>0</v>
      </c>
      <c r="AQ12" s="146">
        <v>0</v>
      </c>
      <c r="AR12" s="188">
        <v>78.71077435</v>
      </c>
      <c r="AS12" s="162">
        <v>28.20261632</v>
      </c>
      <c r="AT12" s="146">
        <v>28.188</v>
      </c>
      <c r="AU12" s="188">
        <v>224.59791140000002</v>
      </c>
      <c r="AV12" s="170">
        <v>216.83227932000003</v>
      </c>
      <c r="AW12" s="201">
        <v>212.11157896</v>
      </c>
      <c r="AY12" s="38"/>
      <c r="AZ12" s="38"/>
    </row>
    <row r="13" spans="1:52" ht="21">
      <c r="A13" s="7" t="s">
        <v>29</v>
      </c>
      <c r="B13" s="188">
        <v>0</v>
      </c>
      <c r="C13" s="162">
        <v>0</v>
      </c>
      <c r="D13" s="146">
        <v>0</v>
      </c>
      <c r="E13" s="188">
        <v>340.34572485</v>
      </c>
      <c r="F13" s="162">
        <v>340.34572485</v>
      </c>
      <c r="G13" s="146">
        <v>251.695287</v>
      </c>
      <c r="H13" s="188">
        <v>0.540372</v>
      </c>
      <c r="I13" s="162">
        <v>0.980525</v>
      </c>
      <c r="J13" s="146">
        <v>0.540372</v>
      </c>
      <c r="K13" s="188">
        <v>270.847805</v>
      </c>
      <c r="L13" s="162">
        <v>263.36382002</v>
      </c>
      <c r="M13" s="146">
        <v>251.02810971</v>
      </c>
      <c r="N13" s="188">
        <v>0</v>
      </c>
      <c r="O13" s="162">
        <v>0</v>
      </c>
      <c r="P13" s="146">
        <v>0</v>
      </c>
      <c r="Q13" s="188">
        <v>0</v>
      </c>
      <c r="R13" s="162">
        <v>0</v>
      </c>
      <c r="S13" s="146">
        <v>0</v>
      </c>
      <c r="T13" s="188">
        <v>611.73390185</v>
      </c>
      <c r="U13" s="162">
        <v>604.69006987</v>
      </c>
      <c r="V13" s="146">
        <v>503.26376871</v>
      </c>
      <c r="W13" s="188">
        <v>0</v>
      </c>
      <c r="X13" s="162">
        <v>0</v>
      </c>
      <c r="Y13" s="146">
        <v>0</v>
      </c>
      <c r="Z13" s="188">
        <v>0</v>
      </c>
      <c r="AA13" s="162">
        <v>0</v>
      </c>
      <c r="AB13" s="146">
        <v>0</v>
      </c>
      <c r="AC13" s="188">
        <v>252.235659</v>
      </c>
      <c r="AD13" s="162">
        <v>0</v>
      </c>
      <c r="AE13" s="146">
        <v>0</v>
      </c>
      <c r="AF13" s="188">
        <v>0</v>
      </c>
      <c r="AG13" s="162">
        <v>0</v>
      </c>
      <c r="AH13" s="146">
        <v>0</v>
      </c>
      <c r="AI13" s="188">
        <v>0</v>
      </c>
      <c r="AJ13" s="162">
        <v>0</v>
      </c>
      <c r="AK13" s="146">
        <v>0</v>
      </c>
      <c r="AL13" s="188">
        <v>0</v>
      </c>
      <c r="AM13" s="162">
        <v>0</v>
      </c>
      <c r="AN13" s="146">
        <v>0</v>
      </c>
      <c r="AO13" s="188">
        <v>0</v>
      </c>
      <c r="AP13" s="162">
        <v>0</v>
      </c>
      <c r="AQ13" s="146">
        <v>0</v>
      </c>
      <c r="AR13" s="188">
        <v>252.235659</v>
      </c>
      <c r="AS13" s="162">
        <v>0</v>
      </c>
      <c r="AT13" s="146">
        <v>0</v>
      </c>
      <c r="AU13" s="188">
        <v>611.73390185</v>
      </c>
      <c r="AV13" s="170">
        <v>604.69006987</v>
      </c>
      <c r="AW13" s="201">
        <v>503.26376871</v>
      </c>
      <c r="AY13" s="38"/>
      <c r="AZ13" s="38"/>
    </row>
    <row r="14" spans="1:52" ht="21">
      <c r="A14" s="7" t="s">
        <v>28</v>
      </c>
      <c r="B14" s="188">
        <v>0</v>
      </c>
      <c r="C14" s="162">
        <v>0</v>
      </c>
      <c r="D14" s="146">
        <v>0</v>
      </c>
      <c r="E14" s="188">
        <v>0</v>
      </c>
      <c r="F14" s="162">
        <v>0</v>
      </c>
      <c r="G14" s="146">
        <v>0</v>
      </c>
      <c r="H14" s="188">
        <v>0</v>
      </c>
      <c r="I14" s="162">
        <v>0</v>
      </c>
      <c r="J14" s="146">
        <v>0</v>
      </c>
      <c r="K14" s="188">
        <v>106.712772</v>
      </c>
      <c r="L14" s="162">
        <v>108.95362562999999</v>
      </c>
      <c r="M14" s="146">
        <v>65.46338433999999</v>
      </c>
      <c r="N14" s="188">
        <v>0</v>
      </c>
      <c r="O14" s="162">
        <v>0</v>
      </c>
      <c r="P14" s="146">
        <v>0</v>
      </c>
      <c r="Q14" s="188">
        <v>9.466909</v>
      </c>
      <c r="R14" s="162">
        <v>9.20524944</v>
      </c>
      <c r="S14" s="146">
        <v>9.20524944</v>
      </c>
      <c r="T14" s="188">
        <v>116.179681</v>
      </c>
      <c r="U14" s="162">
        <v>118.15887507</v>
      </c>
      <c r="V14" s="146">
        <v>74.66863378000001</v>
      </c>
      <c r="W14" s="188">
        <v>0</v>
      </c>
      <c r="X14" s="162">
        <v>0</v>
      </c>
      <c r="Y14" s="146">
        <v>0</v>
      </c>
      <c r="Z14" s="188">
        <v>0</v>
      </c>
      <c r="AA14" s="162">
        <v>0</v>
      </c>
      <c r="AB14" s="146">
        <v>0</v>
      </c>
      <c r="AC14" s="188">
        <v>0</v>
      </c>
      <c r="AD14" s="162">
        <v>0</v>
      </c>
      <c r="AE14" s="146">
        <v>0</v>
      </c>
      <c r="AF14" s="188">
        <v>0.029931</v>
      </c>
      <c r="AG14" s="162">
        <v>0</v>
      </c>
      <c r="AH14" s="146">
        <v>0</v>
      </c>
      <c r="AI14" s="188">
        <v>0</v>
      </c>
      <c r="AJ14" s="162">
        <v>0</v>
      </c>
      <c r="AK14" s="146">
        <v>0</v>
      </c>
      <c r="AL14" s="188">
        <v>0</v>
      </c>
      <c r="AM14" s="162">
        <v>0</v>
      </c>
      <c r="AN14" s="146">
        <v>0</v>
      </c>
      <c r="AO14" s="188">
        <v>0.054584</v>
      </c>
      <c r="AP14" s="162">
        <v>0</v>
      </c>
      <c r="AQ14" s="146">
        <v>0</v>
      </c>
      <c r="AR14" s="188">
        <v>0.084515</v>
      </c>
      <c r="AS14" s="162">
        <v>0</v>
      </c>
      <c r="AT14" s="146">
        <v>0</v>
      </c>
      <c r="AU14" s="188">
        <v>116.234265</v>
      </c>
      <c r="AV14" s="170">
        <v>118.15887507</v>
      </c>
      <c r="AW14" s="201">
        <v>74.66863378000001</v>
      </c>
      <c r="AY14" s="38"/>
      <c r="AZ14" s="38"/>
    </row>
    <row r="15" spans="1:52" ht="21">
      <c r="A15" s="7" t="s">
        <v>27</v>
      </c>
      <c r="B15" s="188">
        <v>50.268174</v>
      </c>
      <c r="C15" s="162">
        <v>50.268174</v>
      </c>
      <c r="D15" s="146">
        <v>26.024087</v>
      </c>
      <c r="E15" s="188">
        <v>0</v>
      </c>
      <c r="F15" s="162">
        <v>0</v>
      </c>
      <c r="G15" s="146">
        <v>0</v>
      </c>
      <c r="H15" s="188">
        <v>0</v>
      </c>
      <c r="I15" s="162">
        <v>0</v>
      </c>
      <c r="J15" s="146">
        <v>0</v>
      </c>
      <c r="K15" s="188">
        <v>16.770611</v>
      </c>
      <c r="L15" s="162">
        <v>19.42451403</v>
      </c>
      <c r="M15" s="146">
        <v>16.81049973</v>
      </c>
      <c r="N15" s="188">
        <v>0.156613</v>
      </c>
      <c r="O15" s="162">
        <v>0</v>
      </c>
      <c r="P15" s="146">
        <v>0</v>
      </c>
      <c r="Q15" s="188">
        <v>0.004</v>
      </c>
      <c r="R15" s="162">
        <v>0.003281</v>
      </c>
      <c r="S15" s="146">
        <v>0.003281</v>
      </c>
      <c r="T15" s="188">
        <v>67.199398</v>
      </c>
      <c r="U15" s="162">
        <v>69.69596903</v>
      </c>
      <c r="V15" s="146">
        <v>42.837867730000006</v>
      </c>
      <c r="W15" s="188">
        <v>10.164569</v>
      </c>
      <c r="X15" s="162">
        <v>0</v>
      </c>
      <c r="Y15" s="146">
        <v>0</v>
      </c>
      <c r="Z15" s="188">
        <v>0</v>
      </c>
      <c r="AA15" s="162">
        <v>10.164569</v>
      </c>
      <c r="AB15" s="146">
        <v>10.164569</v>
      </c>
      <c r="AC15" s="188">
        <v>36.188656</v>
      </c>
      <c r="AD15" s="162">
        <v>0</v>
      </c>
      <c r="AE15" s="146">
        <v>0</v>
      </c>
      <c r="AF15" s="188">
        <v>160.985669</v>
      </c>
      <c r="AG15" s="162">
        <v>99.219269</v>
      </c>
      <c r="AH15" s="146">
        <v>41.9336</v>
      </c>
      <c r="AI15" s="188">
        <v>0</v>
      </c>
      <c r="AJ15" s="162">
        <v>0</v>
      </c>
      <c r="AK15" s="146">
        <v>0</v>
      </c>
      <c r="AL15" s="188">
        <v>0</v>
      </c>
      <c r="AM15" s="162">
        <v>0</v>
      </c>
      <c r="AN15" s="146">
        <v>0</v>
      </c>
      <c r="AO15" s="188">
        <v>3692.058511</v>
      </c>
      <c r="AP15" s="162">
        <v>3647.87742558</v>
      </c>
      <c r="AQ15" s="146">
        <v>1597.00363103</v>
      </c>
      <c r="AR15" s="188">
        <v>3899.397405</v>
      </c>
      <c r="AS15" s="162">
        <v>3757.26126358</v>
      </c>
      <c r="AT15" s="146">
        <v>1649.10180003</v>
      </c>
      <c r="AU15" s="188">
        <v>3759.257909</v>
      </c>
      <c r="AV15" s="170">
        <v>3717.57339461</v>
      </c>
      <c r="AW15" s="201">
        <v>1639.84149876</v>
      </c>
      <c r="AY15" s="38"/>
      <c r="AZ15" s="38"/>
    </row>
    <row r="16" spans="1:52" ht="37.5">
      <c r="A16" s="7" t="s">
        <v>26</v>
      </c>
      <c r="B16" s="188">
        <v>510.642515</v>
      </c>
      <c r="C16" s="162">
        <v>490.61818816</v>
      </c>
      <c r="D16" s="146">
        <v>425.84594608</v>
      </c>
      <c r="E16" s="188">
        <v>6.49491305</v>
      </c>
      <c r="F16" s="162">
        <v>6.49491305</v>
      </c>
      <c r="G16" s="146">
        <v>0.18469751999999998</v>
      </c>
      <c r="H16" s="188">
        <v>0</v>
      </c>
      <c r="I16" s="162">
        <v>44.78788336</v>
      </c>
      <c r="J16" s="146">
        <v>0</v>
      </c>
      <c r="K16" s="188">
        <v>8.319774</v>
      </c>
      <c r="L16" s="162">
        <v>7.656975129999999</v>
      </c>
      <c r="M16" s="146">
        <v>3.4584135</v>
      </c>
      <c r="N16" s="188">
        <v>65.579974</v>
      </c>
      <c r="O16" s="162">
        <v>48.9581934</v>
      </c>
      <c r="P16" s="146">
        <v>25.12447777</v>
      </c>
      <c r="Q16" s="188">
        <v>0.658242</v>
      </c>
      <c r="R16" s="162">
        <v>0.5591446099999999</v>
      </c>
      <c r="S16" s="146">
        <v>0.534293</v>
      </c>
      <c r="T16" s="188">
        <v>591.69541805</v>
      </c>
      <c r="U16" s="162">
        <v>599.07529771</v>
      </c>
      <c r="V16" s="146">
        <v>455.14782787</v>
      </c>
      <c r="W16" s="188">
        <v>129.134056</v>
      </c>
      <c r="X16" s="162">
        <v>83.198615</v>
      </c>
      <c r="Y16" s="146">
        <v>16.29866142</v>
      </c>
      <c r="Z16" s="188">
        <v>0</v>
      </c>
      <c r="AA16" s="162">
        <v>112.47504707</v>
      </c>
      <c r="AB16" s="146">
        <v>81.4669839</v>
      </c>
      <c r="AC16" s="188">
        <v>523.7962889199999</v>
      </c>
      <c r="AD16" s="162">
        <v>0</v>
      </c>
      <c r="AE16" s="146">
        <v>0</v>
      </c>
      <c r="AF16" s="188">
        <v>413.571304</v>
      </c>
      <c r="AG16" s="162">
        <v>236.36423878</v>
      </c>
      <c r="AH16" s="146">
        <v>107.11803472</v>
      </c>
      <c r="AI16" s="188">
        <v>0.58</v>
      </c>
      <c r="AJ16" s="162">
        <v>0.29999819</v>
      </c>
      <c r="AK16" s="146">
        <v>0</v>
      </c>
      <c r="AL16" s="188">
        <v>0</v>
      </c>
      <c r="AM16" s="162">
        <v>0</v>
      </c>
      <c r="AN16" s="146">
        <v>0</v>
      </c>
      <c r="AO16" s="188">
        <v>35.05589162</v>
      </c>
      <c r="AP16" s="162">
        <v>31.64116633</v>
      </c>
      <c r="AQ16" s="146">
        <v>30.525279620000003</v>
      </c>
      <c r="AR16" s="188">
        <v>1102.13754054</v>
      </c>
      <c r="AS16" s="162">
        <v>463.97906537</v>
      </c>
      <c r="AT16" s="146">
        <v>235.40895966000002</v>
      </c>
      <c r="AU16" s="188">
        <v>626.75130967</v>
      </c>
      <c r="AV16" s="170">
        <v>630.71646404</v>
      </c>
      <c r="AW16" s="201">
        <v>485.67310749</v>
      </c>
      <c r="AY16" s="38"/>
      <c r="AZ16" s="38"/>
    </row>
    <row r="17" spans="1:52" ht="37.5">
      <c r="A17" s="7" t="s">
        <v>25</v>
      </c>
      <c r="B17" s="188">
        <v>0.81396</v>
      </c>
      <c r="C17" s="162">
        <v>0.1611403</v>
      </c>
      <c r="D17" s="146">
        <v>0</v>
      </c>
      <c r="E17" s="188">
        <v>0</v>
      </c>
      <c r="F17" s="162">
        <v>0</v>
      </c>
      <c r="G17" s="146">
        <v>0</v>
      </c>
      <c r="H17" s="188">
        <v>0</v>
      </c>
      <c r="I17" s="162">
        <v>0</v>
      </c>
      <c r="J17" s="146">
        <v>0</v>
      </c>
      <c r="K17" s="188">
        <v>0</v>
      </c>
      <c r="L17" s="162">
        <v>0</v>
      </c>
      <c r="M17" s="146">
        <v>0</v>
      </c>
      <c r="N17" s="188">
        <v>0</v>
      </c>
      <c r="O17" s="162">
        <v>0</v>
      </c>
      <c r="P17" s="146">
        <v>0</v>
      </c>
      <c r="Q17" s="188">
        <v>0.030987</v>
      </c>
      <c r="R17" s="162">
        <v>0.012603</v>
      </c>
      <c r="S17" s="146">
        <v>0.012603</v>
      </c>
      <c r="T17" s="188">
        <v>0.844947</v>
      </c>
      <c r="U17" s="162">
        <v>0.1737433</v>
      </c>
      <c r="V17" s="146">
        <v>0.012603</v>
      </c>
      <c r="W17" s="188">
        <v>38.589896</v>
      </c>
      <c r="X17" s="162">
        <v>0</v>
      </c>
      <c r="Y17" s="146">
        <v>0</v>
      </c>
      <c r="Z17" s="188">
        <v>0</v>
      </c>
      <c r="AA17" s="162">
        <v>0</v>
      </c>
      <c r="AB17" s="146">
        <v>0</v>
      </c>
      <c r="AC17" s="188">
        <v>0</v>
      </c>
      <c r="AD17" s="162">
        <v>0</v>
      </c>
      <c r="AE17" s="146">
        <v>0</v>
      </c>
      <c r="AF17" s="188">
        <v>0</v>
      </c>
      <c r="AG17" s="162">
        <v>0</v>
      </c>
      <c r="AH17" s="146">
        <v>0</v>
      </c>
      <c r="AI17" s="188">
        <v>0</v>
      </c>
      <c r="AJ17" s="162">
        <v>0</v>
      </c>
      <c r="AK17" s="146">
        <v>0</v>
      </c>
      <c r="AL17" s="188">
        <v>0</v>
      </c>
      <c r="AM17" s="162">
        <v>0</v>
      </c>
      <c r="AN17" s="146">
        <v>0</v>
      </c>
      <c r="AO17" s="188">
        <v>0</v>
      </c>
      <c r="AP17" s="162">
        <v>0</v>
      </c>
      <c r="AQ17" s="146">
        <v>0</v>
      </c>
      <c r="AR17" s="188">
        <v>38.589896</v>
      </c>
      <c r="AS17" s="162">
        <v>0</v>
      </c>
      <c r="AT17" s="146">
        <v>0</v>
      </c>
      <c r="AU17" s="188">
        <v>0.844947</v>
      </c>
      <c r="AV17" s="170">
        <v>0.1737433</v>
      </c>
      <c r="AW17" s="201">
        <v>0.012603</v>
      </c>
      <c r="AY17" s="38"/>
      <c r="AZ17" s="38"/>
    </row>
    <row r="18" spans="1:52" ht="21">
      <c r="A18" s="7" t="s">
        <v>24</v>
      </c>
      <c r="B18" s="188">
        <v>0</v>
      </c>
      <c r="C18" s="162">
        <v>0</v>
      </c>
      <c r="D18" s="146">
        <v>0</v>
      </c>
      <c r="E18" s="188">
        <v>0</v>
      </c>
      <c r="F18" s="162">
        <v>0</v>
      </c>
      <c r="G18" s="146">
        <v>0</v>
      </c>
      <c r="H18" s="188">
        <v>0</v>
      </c>
      <c r="I18" s="162">
        <v>0</v>
      </c>
      <c r="J18" s="146">
        <v>0</v>
      </c>
      <c r="K18" s="188">
        <v>10.4551637</v>
      </c>
      <c r="L18" s="162">
        <v>3.73475012</v>
      </c>
      <c r="M18" s="146">
        <v>0.09139999</v>
      </c>
      <c r="N18" s="188">
        <v>261.414649</v>
      </c>
      <c r="O18" s="162">
        <v>54.26256421</v>
      </c>
      <c r="P18" s="146">
        <v>47.75542278</v>
      </c>
      <c r="Q18" s="188">
        <v>41.510513</v>
      </c>
      <c r="R18" s="162">
        <v>41.42593901</v>
      </c>
      <c r="S18" s="146">
        <v>41.42593901</v>
      </c>
      <c r="T18" s="188">
        <v>313.3803257</v>
      </c>
      <c r="U18" s="162">
        <v>99.42325334</v>
      </c>
      <c r="V18" s="146">
        <v>89.27276177999998</v>
      </c>
      <c r="W18" s="188">
        <v>11.71505938</v>
      </c>
      <c r="X18" s="162">
        <v>1.8</v>
      </c>
      <c r="Y18" s="146">
        <v>0</v>
      </c>
      <c r="Z18" s="188">
        <v>0</v>
      </c>
      <c r="AA18" s="162">
        <v>7.83188208</v>
      </c>
      <c r="AB18" s="146">
        <v>3.83312214</v>
      </c>
      <c r="AC18" s="188">
        <v>3.83312214</v>
      </c>
      <c r="AD18" s="162">
        <v>0</v>
      </c>
      <c r="AE18" s="146">
        <v>0</v>
      </c>
      <c r="AF18" s="188">
        <v>8086.6695381399995</v>
      </c>
      <c r="AG18" s="162">
        <v>5289.1911316000005</v>
      </c>
      <c r="AH18" s="146">
        <v>3278.10150086</v>
      </c>
      <c r="AI18" s="188">
        <v>0</v>
      </c>
      <c r="AJ18" s="162">
        <v>0</v>
      </c>
      <c r="AK18" s="146">
        <v>0</v>
      </c>
      <c r="AL18" s="188">
        <v>50</v>
      </c>
      <c r="AM18" s="162">
        <v>50</v>
      </c>
      <c r="AN18" s="146">
        <v>50</v>
      </c>
      <c r="AO18" s="188">
        <v>111.077525</v>
      </c>
      <c r="AP18" s="162">
        <v>80.96708258999999</v>
      </c>
      <c r="AQ18" s="146">
        <v>79.82341158999999</v>
      </c>
      <c r="AR18" s="188">
        <v>8263.29524466</v>
      </c>
      <c r="AS18" s="162">
        <v>5429.7900962700005</v>
      </c>
      <c r="AT18" s="146">
        <v>3411.75803459</v>
      </c>
      <c r="AU18" s="188">
        <v>424.4578507</v>
      </c>
      <c r="AV18" s="170">
        <v>180.39033593000002</v>
      </c>
      <c r="AW18" s="201">
        <v>169.09617336999997</v>
      </c>
      <c r="AY18" s="38"/>
      <c r="AZ18" s="38"/>
    </row>
    <row r="19" spans="1:52" ht="21">
      <c r="A19" s="7" t="s">
        <v>23</v>
      </c>
      <c r="B19" s="188">
        <v>35.932256</v>
      </c>
      <c r="C19" s="162">
        <v>35.139307</v>
      </c>
      <c r="D19" s="146">
        <v>35.139307</v>
      </c>
      <c r="E19" s="188">
        <v>0</v>
      </c>
      <c r="F19" s="162">
        <v>0</v>
      </c>
      <c r="G19" s="146">
        <v>0</v>
      </c>
      <c r="H19" s="188">
        <v>0</v>
      </c>
      <c r="I19" s="162">
        <v>0</v>
      </c>
      <c r="J19" s="146">
        <v>0</v>
      </c>
      <c r="K19" s="188">
        <v>6.52527922</v>
      </c>
      <c r="L19" s="162">
        <v>6.2739134299999995</v>
      </c>
      <c r="M19" s="146">
        <v>6.03276213</v>
      </c>
      <c r="N19" s="188">
        <v>1.767223</v>
      </c>
      <c r="O19" s="162">
        <v>0.9842161899999999</v>
      </c>
      <c r="P19" s="146">
        <v>0</v>
      </c>
      <c r="Q19" s="188">
        <v>0.812551</v>
      </c>
      <c r="R19" s="162">
        <v>0.812551</v>
      </c>
      <c r="S19" s="146">
        <v>0.812551</v>
      </c>
      <c r="T19" s="188">
        <v>45.03730922</v>
      </c>
      <c r="U19" s="162">
        <v>43.20998762</v>
      </c>
      <c r="V19" s="146">
        <v>41.98462013</v>
      </c>
      <c r="W19" s="188">
        <v>7.257989</v>
      </c>
      <c r="X19" s="162">
        <v>0</v>
      </c>
      <c r="Y19" s="146">
        <v>0</v>
      </c>
      <c r="Z19" s="188">
        <v>0</v>
      </c>
      <c r="AA19" s="162">
        <v>4.757989</v>
      </c>
      <c r="AB19" s="146">
        <v>2.358989</v>
      </c>
      <c r="AC19" s="188">
        <v>37.498296</v>
      </c>
      <c r="AD19" s="162">
        <v>0</v>
      </c>
      <c r="AE19" s="146">
        <v>0</v>
      </c>
      <c r="AF19" s="188">
        <v>0</v>
      </c>
      <c r="AG19" s="162">
        <v>0</v>
      </c>
      <c r="AH19" s="146">
        <v>0</v>
      </c>
      <c r="AI19" s="188">
        <v>0</v>
      </c>
      <c r="AJ19" s="162">
        <v>0</v>
      </c>
      <c r="AK19" s="146">
        <v>0</v>
      </c>
      <c r="AL19" s="188">
        <v>0</v>
      </c>
      <c r="AM19" s="162">
        <v>0</v>
      </c>
      <c r="AN19" s="146">
        <v>0</v>
      </c>
      <c r="AO19" s="188">
        <v>0</v>
      </c>
      <c r="AP19" s="162">
        <v>0</v>
      </c>
      <c r="AQ19" s="146">
        <v>0</v>
      </c>
      <c r="AR19" s="188">
        <v>44.756285</v>
      </c>
      <c r="AS19" s="162">
        <v>4.757989</v>
      </c>
      <c r="AT19" s="146">
        <v>2.358989</v>
      </c>
      <c r="AU19" s="188">
        <v>45.03730922</v>
      </c>
      <c r="AV19" s="170">
        <v>43.20998762</v>
      </c>
      <c r="AW19" s="201">
        <v>41.98462013</v>
      </c>
      <c r="AY19" s="38"/>
      <c r="AZ19" s="38"/>
    </row>
    <row r="20" spans="1:52" ht="21">
      <c r="A20" s="7" t="s">
        <v>22</v>
      </c>
      <c r="B20" s="188">
        <v>781.107921</v>
      </c>
      <c r="C20" s="162">
        <v>770.29752092</v>
      </c>
      <c r="D20" s="146">
        <v>363.39612922000003</v>
      </c>
      <c r="E20" s="188">
        <v>319.2867092999999</v>
      </c>
      <c r="F20" s="162">
        <v>319.2867092999999</v>
      </c>
      <c r="G20" s="146">
        <v>25.556461270000003</v>
      </c>
      <c r="H20" s="188">
        <v>162.05629169</v>
      </c>
      <c r="I20" s="162">
        <v>318.13478932</v>
      </c>
      <c r="J20" s="146">
        <v>162.05629169</v>
      </c>
      <c r="K20" s="188">
        <v>0.294249</v>
      </c>
      <c r="L20" s="162">
        <v>0.22372676</v>
      </c>
      <c r="M20" s="146">
        <v>0</v>
      </c>
      <c r="N20" s="188">
        <v>2326.5639949899996</v>
      </c>
      <c r="O20" s="162">
        <v>2098.39979325</v>
      </c>
      <c r="P20" s="146">
        <v>1738.7360028399999</v>
      </c>
      <c r="Q20" s="188">
        <v>1.075003</v>
      </c>
      <c r="R20" s="162">
        <v>0.8741306399999998</v>
      </c>
      <c r="S20" s="146">
        <v>0.86558019</v>
      </c>
      <c r="T20" s="188">
        <v>3590.3841689799997</v>
      </c>
      <c r="U20" s="162">
        <v>3507.2166701900005</v>
      </c>
      <c r="V20" s="146">
        <v>2290.6104652100003</v>
      </c>
      <c r="W20" s="188">
        <v>969.802761</v>
      </c>
      <c r="X20" s="162">
        <v>1699.6356936399998</v>
      </c>
      <c r="Y20" s="146">
        <v>130.84753426999998</v>
      </c>
      <c r="Z20" s="188">
        <v>0</v>
      </c>
      <c r="AA20" s="162">
        <v>654.0874894200001</v>
      </c>
      <c r="AB20" s="146">
        <v>230.83241886</v>
      </c>
      <c r="AC20" s="188">
        <v>912.6888353100001</v>
      </c>
      <c r="AD20" s="162">
        <v>0</v>
      </c>
      <c r="AE20" s="146">
        <v>0</v>
      </c>
      <c r="AF20" s="188">
        <v>6295.083493</v>
      </c>
      <c r="AG20" s="162">
        <v>5250.83047166</v>
      </c>
      <c r="AH20" s="146">
        <v>4138.65860955</v>
      </c>
      <c r="AI20" s="188">
        <v>0</v>
      </c>
      <c r="AJ20" s="162">
        <v>0</v>
      </c>
      <c r="AK20" s="146">
        <v>0</v>
      </c>
      <c r="AL20" s="188">
        <v>0</v>
      </c>
      <c r="AM20" s="162">
        <v>0</v>
      </c>
      <c r="AN20" s="146">
        <v>0</v>
      </c>
      <c r="AO20" s="188">
        <v>50.109137</v>
      </c>
      <c r="AP20" s="162">
        <v>15.679805530000001</v>
      </c>
      <c r="AQ20" s="146">
        <v>15.679805530000001</v>
      </c>
      <c r="AR20" s="188">
        <v>8227.684226309999</v>
      </c>
      <c r="AS20" s="162">
        <v>7620.233460249999</v>
      </c>
      <c r="AT20" s="146">
        <v>4516.018368209999</v>
      </c>
      <c r="AU20" s="188">
        <v>3640.4933059799996</v>
      </c>
      <c r="AV20" s="170">
        <v>3522.8964757200006</v>
      </c>
      <c r="AW20" s="201">
        <v>2306.2902707400003</v>
      </c>
      <c r="AY20" s="38"/>
      <c r="AZ20" s="38"/>
    </row>
    <row r="21" spans="1:52" ht="21">
      <c r="A21" s="7" t="s">
        <v>21</v>
      </c>
      <c r="B21" s="188">
        <v>0</v>
      </c>
      <c r="C21" s="162">
        <v>0</v>
      </c>
      <c r="D21" s="146">
        <v>0</v>
      </c>
      <c r="E21" s="188">
        <v>0</v>
      </c>
      <c r="F21" s="162">
        <v>0</v>
      </c>
      <c r="G21" s="146">
        <v>0</v>
      </c>
      <c r="H21" s="188">
        <v>0</v>
      </c>
      <c r="I21" s="162">
        <v>0</v>
      </c>
      <c r="J21" s="146">
        <v>0</v>
      </c>
      <c r="K21" s="188">
        <v>0</v>
      </c>
      <c r="L21" s="162">
        <v>0</v>
      </c>
      <c r="M21" s="146">
        <v>0</v>
      </c>
      <c r="N21" s="188">
        <v>2.112332</v>
      </c>
      <c r="O21" s="162">
        <v>0.54103022</v>
      </c>
      <c r="P21" s="146">
        <v>0</v>
      </c>
      <c r="Q21" s="188">
        <v>0</v>
      </c>
      <c r="R21" s="162">
        <v>0</v>
      </c>
      <c r="S21" s="146">
        <v>0</v>
      </c>
      <c r="T21" s="188">
        <v>2.112332</v>
      </c>
      <c r="U21" s="162">
        <v>0.54103022</v>
      </c>
      <c r="V21" s="146">
        <v>0</v>
      </c>
      <c r="W21" s="188">
        <v>1887.582638</v>
      </c>
      <c r="X21" s="162">
        <v>222.17736</v>
      </c>
      <c r="Y21" s="146">
        <v>0</v>
      </c>
      <c r="Z21" s="188">
        <v>0</v>
      </c>
      <c r="AA21" s="162">
        <v>1249.74307355</v>
      </c>
      <c r="AB21" s="146">
        <v>216.56458321</v>
      </c>
      <c r="AC21" s="188">
        <v>216.56458321</v>
      </c>
      <c r="AD21" s="162">
        <v>0</v>
      </c>
      <c r="AE21" s="146">
        <v>0</v>
      </c>
      <c r="AF21" s="188">
        <v>558.2431466200001</v>
      </c>
      <c r="AG21" s="162">
        <v>415.34203644</v>
      </c>
      <c r="AH21" s="146">
        <v>330.85681409000006</v>
      </c>
      <c r="AI21" s="188">
        <v>7.459907</v>
      </c>
      <c r="AJ21" s="162">
        <v>2.972728</v>
      </c>
      <c r="AK21" s="146">
        <v>0.04761816000000001</v>
      </c>
      <c r="AL21" s="188">
        <v>0</v>
      </c>
      <c r="AM21" s="162">
        <v>0</v>
      </c>
      <c r="AN21" s="146">
        <v>0</v>
      </c>
      <c r="AO21" s="188">
        <v>1476.066289</v>
      </c>
      <c r="AP21" s="162">
        <v>996.41972347</v>
      </c>
      <c r="AQ21" s="146">
        <v>509.4640633</v>
      </c>
      <c r="AR21" s="188">
        <v>4145.91656383</v>
      </c>
      <c r="AS21" s="162">
        <v>2886.65492146</v>
      </c>
      <c r="AT21" s="146">
        <v>1056.93307876</v>
      </c>
      <c r="AU21" s="188">
        <v>1478.178621</v>
      </c>
      <c r="AV21" s="170">
        <v>996.96075369</v>
      </c>
      <c r="AW21" s="201">
        <v>509.4640633</v>
      </c>
      <c r="AY21" s="38"/>
      <c r="AZ21" s="38"/>
    </row>
    <row r="22" spans="1:52" ht="21">
      <c r="A22" s="7" t="s">
        <v>20</v>
      </c>
      <c r="B22" s="188">
        <v>239.799796</v>
      </c>
      <c r="C22" s="162">
        <v>239.642138</v>
      </c>
      <c r="D22" s="146">
        <v>239.642138</v>
      </c>
      <c r="E22" s="188">
        <v>0</v>
      </c>
      <c r="F22" s="162">
        <v>0</v>
      </c>
      <c r="G22" s="146">
        <v>0</v>
      </c>
      <c r="H22" s="188">
        <v>0</v>
      </c>
      <c r="I22" s="162">
        <v>0</v>
      </c>
      <c r="J22" s="146">
        <v>0</v>
      </c>
      <c r="K22" s="188">
        <v>2.176308</v>
      </c>
      <c r="L22" s="162">
        <v>1.3361108400000001</v>
      </c>
      <c r="M22" s="146">
        <v>0</v>
      </c>
      <c r="N22" s="188">
        <v>757.190538</v>
      </c>
      <c r="O22" s="162">
        <v>174.74783827</v>
      </c>
      <c r="P22" s="146">
        <v>27.10646274</v>
      </c>
      <c r="Q22" s="188">
        <v>5.68</v>
      </c>
      <c r="R22" s="162">
        <v>4.0194731699999995</v>
      </c>
      <c r="S22" s="146">
        <v>4.0194731699999995</v>
      </c>
      <c r="T22" s="188">
        <v>1004.846642</v>
      </c>
      <c r="U22" s="162">
        <v>419.74556027999995</v>
      </c>
      <c r="V22" s="146">
        <v>270.76807391</v>
      </c>
      <c r="W22" s="188">
        <v>0</v>
      </c>
      <c r="X22" s="162">
        <v>0</v>
      </c>
      <c r="Y22" s="146">
        <v>0</v>
      </c>
      <c r="Z22" s="188">
        <v>0</v>
      </c>
      <c r="AA22" s="162">
        <v>0</v>
      </c>
      <c r="AB22" s="146">
        <v>0</v>
      </c>
      <c r="AC22" s="188">
        <v>239.642138</v>
      </c>
      <c r="AD22" s="162">
        <v>0</v>
      </c>
      <c r="AE22" s="146">
        <v>0</v>
      </c>
      <c r="AF22" s="188">
        <v>326.370213</v>
      </c>
      <c r="AG22" s="162">
        <v>273.75062162</v>
      </c>
      <c r="AH22" s="146">
        <v>56.0423406</v>
      </c>
      <c r="AI22" s="188">
        <v>0</v>
      </c>
      <c r="AJ22" s="162">
        <v>0</v>
      </c>
      <c r="AK22" s="146">
        <v>0</v>
      </c>
      <c r="AL22" s="188">
        <v>0</v>
      </c>
      <c r="AM22" s="162">
        <v>0</v>
      </c>
      <c r="AN22" s="146">
        <v>0</v>
      </c>
      <c r="AO22" s="188">
        <v>4.634261</v>
      </c>
      <c r="AP22" s="162">
        <v>4.63160841</v>
      </c>
      <c r="AQ22" s="146">
        <v>0.86032056</v>
      </c>
      <c r="AR22" s="188">
        <v>570.646612</v>
      </c>
      <c r="AS22" s="162">
        <v>278.38223003</v>
      </c>
      <c r="AT22" s="146">
        <v>56.90266116</v>
      </c>
      <c r="AU22" s="188">
        <v>1009.480903</v>
      </c>
      <c r="AV22" s="170">
        <v>424.37716869</v>
      </c>
      <c r="AW22" s="201">
        <v>271.62839447000005</v>
      </c>
      <c r="AY22" s="38"/>
      <c r="AZ22" s="38"/>
    </row>
    <row r="23" spans="1:52" ht="56.25">
      <c r="A23" s="7" t="s">
        <v>19</v>
      </c>
      <c r="B23" s="188">
        <v>143.969227</v>
      </c>
      <c r="C23" s="162">
        <v>138.8149431</v>
      </c>
      <c r="D23" s="146">
        <v>138.3680171</v>
      </c>
      <c r="E23" s="188">
        <v>0</v>
      </c>
      <c r="F23" s="162">
        <v>0</v>
      </c>
      <c r="G23" s="146">
        <v>0</v>
      </c>
      <c r="H23" s="188">
        <v>0</v>
      </c>
      <c r="I23" s="162">
        <v>0</v>
      </c>
      <c r="J23" s="146">
        <v>0</v>
      </c>
      <c r="K23" s="188">
        <v>0</v>
      </c>
      <c r="L23" s="162">
        <v>0</v>
      </c>
      <c r="M23" s="146">
        <v>0</v>
      </c>
      <c r="N23" s="188">
        <v>57.900806</v>
      </c>
      <c r="O23" s="162">
        <v>32.20859178</v>
      </c>
      <c r="P23" s="146">
        <v>0</v>
      </c>
      <c r="Q23" s="188">
        <v>0.096413</v>
      </c>
      <c r="R23" s="162">
        <v>0.08051254</v>
      </c>
      <c r="S23" s="146">
        <v>0.08051254</v>
      </c>
      <c r="T23" s="188">
        <v>201.966446</v>
      </c>
      <c r="U23" s="162">
        <v>171.10404742</v>
      </c>
      <c r="V23" s="146">
        <v>138.44852963999998</v>
      </c>
      <c r="W23" s="188">
        <v>0</v>
      </c>
      <c r="X23" s="162">
        <v>5.4334547</v>
      </c>
      <c r="Y23" s="146">
        <v>0</v>
      </c>
      <c r="Z23" s="188">
        <v>0</v>
      </c>
      <c r="AA23" s="162">
        <v>0</v>
      </c>
      <c r="AB23" s="146">
        <v>0</v>
      </c>
      <c r="AC23" s="188">
        <v>138.3680171</v>
      </c>
      <c r="AD23" s="162">
        <v>0</v>
      </c>
      <c r="AE23" s="146">
        <v>0</v>
      </c>
      <c r="AF23" s="188">
        <v>0.600315</v>
      </c>
      <c r="AG23" s="162">
        <v>0.19026024</v>
      </c>
      <c r="AH23" s="146">
        <v>0.18559879</v>
      </c>
      <c r="AI23" s="188">
        <v>0</v>
      </c>
      <c r="AJ23" s="162">
        <v>0</v>
      </c>
      <c r="AK23" s="146">
        <v>0</v>
      </c>
      <c r="AL23" s="188">
        <v>21.97356</v>
      </c>
      <c r="AM23" s="162">
        <v>4.75667683</v>
      </c>
      <c r="AN23" s="146">
        <v>0.30182462</v>
      </c>
      <c r="AO23" s="188">
        <v>0</v>
      </c>
      <c r="AP23" s="162">
        <v>0</v>
      </c>
      <c r="AQ23" s="146">
        <v>0</v>
      </c>
      <c r="AR23" s="188">
        <v>160.9418921</v>
      </c>
      <c r="AS23" s="162">
        <v>10.38039177</v>
      </c>
      <c r="AT23" s="146">
        <v>0.48742341000000006</v>
      </c>
      <c r="AU23" s="188">
        <v>201.966446</v>
      </c>
      <c r="AV23" s="170">
        <v>171.10404742</v>
      </c>
      <c r="AW23" s="201">
        <v>138.44852963999998</v>
      </c>
      <c r="AY23" s="38"/>
      <c r="AZ23" s="38"/>
    </row>
    <row r="24" spans="1:52" ht="21">
      <c r="A24" s="7" t="s">
        <v>18</v>
      </c>
      <c r="B24" s="188">
        <v>411.591624</v>
      </c>
      <c r="C24" s="162">
        <v>384.94728096000006</v>
      </c>
      <c r="D24" s="146">
        <v>316.62132976</v>
      </c>
      <c r="E24" s="188">
        <v>363.22636313</v>
      </c>
      <c r="F24" s="162">
        <v>363.22636313</v>
      </c>
      <c r="G24" s="146">
        <v>252.26489431</v>
      </c>
      <c r="H24" s="188">
        <v>0</v>
      </c>
      <c r="I24" s="162">
        <v>0</v>
      </c>
      <c r="J24" s="146">
        <v>0</v>
      </c>
      <c r="K24" s="188">
        <v>9.601878</v>
      </c>
      <c r="L24" s="162">
        <v>9.5580226</v>
      </c>
      <c r="M24" s="146">
        <v>9.55246657</v>
      </c>
      <c r="N24" s="188">
        <v>0</v>
      </c>
      <c r="O24" s="162">
        <v>0</v>
      </c>
      <c r="P24" s="146">
        <v>0</v>
      </c>
      <c r="Q24" s="188">
        <v>0.826848</v>
      </c>
      <c r="R24" s="162">
        <v>0.7883618</v>
      </c>
      <c r="S24" s="146">
        <v>0.7843618</v>
      </c>
      <c r="T24" s="188">
        <v>785.24671313</v>
      </c>
      <c r="U24" s="162">
        <v>758.52002849</v>
      </c>
      <c r="V24" s="146">
        <v>579.2230524400001</v>
      </c>
      <c r="W24" s="188">
        <v>29.752116119999997</v>
      </c>
      <c r="X24" s="162">
        <v>2027.16965022</v>
      </c>
      <c r="Y24" s="146">
        <v>1503.47664478</v>
      </c>
      <c r="Z24" s="188">
        <v>0</v>
      </c>
      <c r="AA24" s="162">
        <v>16.4150843</v>
      </c>
      <c r="AB24" s="146">
        <v>9.65140176</v>
      </c>
      <c r="AC24" s="188">
        <v>2082.01427061</v>
      </c>
      <c r="AD24" s="162">
        <v>0</v>
      </c>
      <c r="AE24" s="146">
        <v>0</v>
      </c>
      <c r="AF24" s="188">
        <v>1914.025438</v>
      </c>
      <c r="AG24" s="162">
        <v>292.85072560000003</v>
      </c>
      <c r="AH24" s="146">
        <v>65.78667419</v>
      </c>
      <c r="AI24" s="188">
        <v>1.503223</v>
      </c>
      <c r="AJ24" s="162">
        <v>1.503223</v>
      </c>
      <c r="AK24" s="146">
        <v>0.843223</v>
      </c>
      <c r="AL24" s="188">
        <v>0</v>
      </c>
      <c r="AM24" s="162">
        <v>0</v>
      </c>
      <c r="AN24" s="146">
        <v>0</v>
      </c>
      <c r="AO24" s="188">
        <v>153.410657</v>
      </c>
      <c r="AP24" s="162">
        <v>117.67918776</v>
      </c>
      <c r="AQ24" s="146">
        <v>117.02104046</v>
      </c>
      <c r="AR24" s="188">
        <v>4180.7057047299995</v>
      </c>
      <c r="AS24" s="162">
        <v>2455.6178708800003</v>
      </c>
      <c r="AT24" s="146">
        <v>1696.77898419</v>
      </c>
      <c r="AU24" s="188">
        <v>938.65737013</v>
      </c>
      <c r="AV24" s="170">
        <v>876.19921625</v>
      </c>
      <c r="AW24" s="201">
        <v>696.2440929</v>
      </c>
      <c r="AY24" s="38"/>
      <c r="AZ24" s="38"/>
    </row>
    <row r="25" spans="1:52" ht="37.5">
      <c r="A25" s="7" t="s">
        <v>17</v>
      </c>
      <c r="B25" s="188">
        <v>3.608229</v>
      </c>
      <c r="C25" s="162">
        <v>3.452</v>
      </c>
      <c r="D25" s="146">
        <v>2.602</v>
      </c>
      <c r="E25" s="188">
        <v>76.83732801999999</v>
      </c>
      <c r="F25" s="162">
        <v>76.83732801999999</v>
      </c>
      <c r="G25" s="146">
        <v>66.23346531</v>
      </c>
      <c r="H25" s="188">
        <v>0</v>
      </c>
      <c r="I25" s="162">
        <v>0</v>
      </c>
      <c r="J25" s="146">
        <v>0</v>
      </c>
      <c r="K25" s="188">
        <v>0.056623</v>
      </c>
      <c r="L25" s="162">
        <v>0.04794654</v>
      </c>
      <c r="M25" s="146">
        <v>0.0009981900000000001</v>
      </c>
      <c r="N25" s="188">
        <v>9.777517</v>
      </c>
      <c r="O25" s="162">
        <v>6.24901535</v>
      </c>
      <c r="P25" s="146">
        <v>6.2261168300000005</v>
      </c>
      <c r="Q25" s="188">
        <v>8.425903</v>
      </c>
      <c r="R25" s="162">
        <v>8.42583893</v>
      </c>
      <c r="S25" s="146">
        <v>6.32612628</v>
      </c>
      <c r="T25" s="188">
        <v>98.70560001999998</v>
      </c>
      <c r="U25" s="162">
        <v>95.01212883999997</v>
      </c>
      <c r="V25" s="146">
        <v>81.38870661</v>
      </c>
      <c r="W25" s="188">
        <v>705.58453248</v>
      </c>
      <c r="X25" s="162">
        <v>1.9050417800000001</v>
      </c>
      <c r="Y25" s="146">
        <v>1.5719271000000001</v>
      </c>
      <c r="Z25" s="188">
        <v>0</v>
      </c>
      <c r="AA25" s="162">
        <v>314.50189104000003</v>
      </c>
      <c r="AB25" s="146">
        <v>122.73276114999999</v>
      </c>
      <c r="AC25" s="188">
        <v>193.14015356000002</v>
      </c>
      <c r="AD25" s="162">
        <v>0</v>
      </c>
      <c r="AE25" s="146">
        <v>0</v>
      </c>
      <c r="AF25" s="188">
        <v>57.366438</v>
      </c>
      <c r="AG25" s="162">
        <v>41.33793855</v>
      </c>
      <c r="AH25" s="146">
        <v>26.607257920000002</v>
      </c>
      <c r="AI25" s="188">
        <v>11.576765</v>
      </c>
      <c r="AJ25" s="162">
        <v>0</v>
      </c>
      <c r="AK25" s="146">
        <v>0</v>
      </c>
      <c r="AL25" s="188">
        <v>0</v>
      </c>
      <c r="AM25" s="162">
        <v>0</v>
      </c>
      <c r="AN25" s="146">
        <v>0</v>
      </c>
      <c r="AO25" s="188">
        <v>152.888602</v>
      </c>
      <c r="AP25" s="162">
        <v>92.09408052</v>
      </c>
      <c r="AQ25" s="146">
        <v>91.94878452</v>
      </c>
      <c r="AR25" s="188">
        <v>1120.5564910399999</v>
      </c>
      <c r="AS25" s="162">
        <v>449.83895189</v>
      </c>
      <c r="AT25" s="146">
        <v>242.86073069</v>
      </c>
      <c r="AU25" s="188">
        <v>251.59420201999998</v>
      </c>
      <c r="AV25" s="170">
        <v>187.10620935999998</v>
      </c>
      <c r="AW25" s="201">
        <v>173.33749113</v>
      </c>
      <c r="AY25" s="38"/>
      <c r="AZ25" s="38"/>
    </row>
    <row r="26" spans="1:52" ht="21">
      <c r="A26" s="7" t="s">
        <v>16</v>
      </c>
      <c r="B26" s="188">
        <v>2</v>
      </c>
      <c r="C26" s="162">
        <v>0</v>
      </c>
      <c r="D26" s="146">
        <v>0</v>
      </c>
      <c r="E26" s="188">
        <v>279.13078375</v>
      </c>
      <c r="F26" s="162">
        <v>279.13078375</v>
      </c>
      <c r="G26" s="146">
        <v>216.46228375</v>
      </c>
      <c r="H26" s="188">
        <v>0</v>
      </c>
      <c r="I26" s="162">
        <v>0</v>
      </c>
      <c r="J26" s="146">
        <v>0</v>
      </c>
      <c r="K26" s="188">
        <v>0</v>
      </c>
      <c r="L26" s="162">
        <v>0</v>
      </c>
      <c r="M26" s="146">
        <v>0</v>
      </c>
      <c r="N26" s="188">
        <v>245.737521</v>
      </c>
      <c r="O26" s="162">
        <v>167.20709241999998</v>
      </c>
      <c r="P26" s="146">
        <v>103.95881659</v>
      </c>
      <c r="Q26" s="188">
        <v>0</v>
      </c>
      <c r="R26" s="162">
        <v>0</v>
      </c>
      <c r="S26" s="146">
        <v>0</v>
      </c>
      <c r="T26" s="188">
        <v>526.86830475</v>
      </c>
      <c r="U26" s="162">
        <v>446.33787616999996</v>
      </c>
      <c r="V26" s="146">
        <v>320.42110034</v>
      </c>
      <c r="W26" s="188">
        <v>1421.97637312</v>
      </c>
      <c r="X26" s="162">
        <v>100</v>
      </c>
      <c r="Y26" s="146">
        <v>0</v>
      </c>
      <c r="Z26" s="188">
        <v>0</v>
      </c>
      <c r="AA26" s="162">
        <v>1080.20420002</v>
      </c>
      <c r="AB26" s="146">
        <v>345.72389309999994</v>
      </c>
      <c r="AC26" s="188">
        <v>562.1861768499999</v>
      </c>
      <c r="AD26" s="162">
        <v>0</v>
      </c>
      <c r="AE26" s="146">
        <v>0</v>
      </c>
      <c r="AF26" s="188">
        <v>163.15746</v>
      </c>
      <c r="AG26" s="162">
        <v>103.90355483000002</v>
      </c>
      <c r="AH26" s="146">
        <v>34.77401192</v>
      </c>
      <c r="AI26" s="188">
        <v>21.586641</v>
      </c>
      <c r="AJ26" s="162">
        <v>10.55691648</v>
      </c>
      <c r="AK26" s="146">
        <v>7.29668063</v>
      </c>
      <c r="AL26" s="188">
        <v>0</v>
      </c>
      <c r="AM26" s="162">
        <v>0</v>
      </c>
      <c r="AN26" s="146">
        <v>0</v>
      </c>
      <c r="AO26" s="188">
        <v>191.578312</v>
      </c>
      <c r="AP26" s="162">
        <v>130.72115577</v>
      </c>
      <c r="AQ26" s="146">
        <v>60.249667370000004</v>
      </c>
      <c r="AR26" s="188">
        <v>2360.48496297</v>
      </c>
      <c r="AS26" s="162">
        <v>1425.3858271</v>
      </c>
      <c r="AT26" s="146">
        <v>448.04425302</v>
      </c>
      <c r="AU26" s="188">
        <v>718.44661675</v>
      </c>
      <c r="AV26" s="170">
        <v>577.05903194</v>
      </c>
      <c r="AW26" s="201">
        <v>380.67076771000006</v>
      </c>
      <c r="AY26" s="38"/>
      <c r="AZ26" s="38"/>
    </row>
    <row r="27" spans="1:52" ht="21">
      <c r="A27" s="7" t="s">
        <v>15</v>
      </c>
      <c r="B27" s="188">
        <v>77.821568</v>
      </c>
      <c r="C27" s="162">
        <v>72.06580912000001</v>
      </c>
      <c r="D27" s="146">
        <v>69.57675</v>
      </c>
      <c r="E27" s="188">
        <v>139.59885565</v>
      </c>
      <c r="F27" s="162">
        <v>139.59885565</v>
      </c>
      <c r="G27" s="146">
        <v>10.80205191</v>
      </c>
      <c r="H27" s="188">
        <v>0</v>
      </c>
      <c r="I27" s="162">
        <v>0</v>
      </c>
      <c r="J27" s="146">
        <v>0</v>
      </c>
      <c r="K27" s="188">
        <v>545.11623423</v>
      </c>
      <c r="L27" s="162">
        <v>330.54978621000004</v>
      </c>
      <c r="M27" s="146">
        <v>318.46705244</v>
      </c>
      <c r="N27" s="188">
        <v>0</v>
      </c>
      <c r="O27" s="162">
        <v>0</v>
      </c>
      <c r="P27" s="146">
        <v>0</v>
      </c>
      <c r="Q27" s="188">
        <v>19.55201</v>
      </c>
      <c r="R27" s="162">
        <v>17.357287510000003</v>
      </c>
      <c r="S27" s="146">
        <v>17.326787510000003</v>
      </c>
      <c r="T27" s="188">
        <v>782.08866788</v>
      </c>
      <c r="U27" s="162">
        <v>559.57173849</v>
      </c>
      <c r="V27" s="146">
        <v>416.17264186</v>
      </c>
      <c r="W27" s="188">
        <v>98.306334</v>
      </c>
      <c r="X27" s="162">
        <v>0</v>
      </c>
      <c r="Y27" s="146">
        <v>0</v>
      </c>
      <c r="Z27" s="188">
        <v>0</v>
      </c>
      <c r="AA27" s="162">
        <v>87.93981410999999</v>
      </c>
      <c r="AB27" s="146">
        <v>47.067733170000004</v>
      </c>
      <c r="AC27" s="188">
        <v>127.44653508</v>
      </c>
      <c r="AD27" s="162">
        <v>0</v>
      </c>
      <c r="AE27" s="146">
        <v>0</v>
      </c>
      <c r="AF27" s="188">
        <v>10</v>
      </c>
      <c r="AG27" s="162">
        <v>6.4819175</v>
      </c>
      <c r="AH27" s="146">
        <v>0</v>
      </c>
      <c r="AI27" s="188">
        <v>0</v>
      </c>
      <c r="AJ27" s="162">
        <v>0</v>
      </c>
      <c r="AK27" s="146">
        <v>0</v>
      </c>
      <c r="AL27" s="188">
        <v>0</v>
      </c>
      <c r="AM27" s="162">
        <v>0</v>
      </c>
      <c r="AN27" s="146">
        <v>0</v>
      </c>
      <c r="AO27" s="188">
        <v>4.217705</v>
      </c>
      <c r="AP27" s="162">
        <v>3.8542921</v>
      </c>
      <c r="AQ27" s="146">
        <v>3.8542921</v>
      </c>
      <c r="AR27" s="188">
        <v>239.97057407999998</v>
      </c>
      <c r="AS27" s="162">
        <v>98.27602370999998</v>
      </c>
      <c r="AT27" s="146">
        <v>50.922025270000006</v>
      </c>
      <c r="AU27" s="188">
        <v>786.30637288</v>
      </c>
      <c r="AV27" s="170">
        <v>563.42603059</v>
      </c>
      <c r="AW27" s="201">
        <v>420.02693396000006</v>
      </c>
      <c r="AY27" s="38"/>
      <c r="AZ27" s="38"/>
    </row>
    <row r="28" spans="1:52" ht="37.5">
      <c r="A28" s="7" t="s">
        <v>14</v>
      </c>
      <c r="B28" s="188">
        <v>3.57054663</v>
      </c>
      <c r="C28" s="162">
        <v>3.55543027</v>
      </c>
      <c r="D28" s="146">
        <v>3.07678874</v>
      </c>
      <c r="E28" s="188">
        <v>358.49046873000003</v>
      </c>
      <c r="F28" s="162">
        <v>358.49046873000003</v>
      </c>
      <c r="G28" s="146">
        <v>296.2202788</v>
      </c>
      <c r="H28" s="188">
        <v>0.6907812099999999</v>
      </c>
      <c r="I28" s="162">
        <v>0.6907812099999999</v>
      </c>
      <c r="J28" s="146">
        <v>0.6907812099999999</v>
      </c>
      <c r="K28" s="188">
        <v>65.204846</v>
      </c>
      <c r="L28" s="162">
        <v>61.67085381999999</v>
      </c>
      <c r="M28" s="146">
        <v>46.20789736</v>
      </c>
      <c r="N28" s="188">
        <v>16.325976</v>
      </c>
      <c r="O28" s="162">
        <v>14.60931804</v>
      </c>
      <c r="P28" s="146">
        <v>12.96416401</v>
      </c>
      <c r="Q28" s="188">
        <v>0</v>
      </c>
      <c r="R28" s="162">
        <v>0</v>
      </c>
      <c r="S28" s="146">
        <v>0</v>
      </c>
      <c r="T28" s="188">
        <v>444.28261857</v>
      </c>
      <c r="U28" s="162">
        <v>439.01685206999997</v>
      </c>
      <c r="V28" s="146">
        <v>359.15991012</v>
      </c>
      <c r="W28" s="188">
        <v>12.484975</v>
      </c>
      <c r="X28" s="162">
        <v>65.95235717999999</v>
      </c>
      <c r="Y28" s="146">
        <v>26.62147376</v>
      </c>
      <c r="Z28" s="188">
        <v>0</v>
      </c>
      <c r="AA28" s="162">
        <v>12.223400960000001</v>
      </c>
      <c r="AB28" s="146">
        <v>5.18381853</v>
      </c>
      <c r="AC28" s="188">
        <v>331.79314103999997</v>
      </c>
      <c r="AD28" s="162">
        <v>0</v>
      </c>
      <c r="AE28" s="146">
        <v>0</v>
      </c>
      <c r="AF28" s="188">
        <v>231.114959</v>
      </c>
      <c r="AG28" s="162">
        <v>208.08611839999998</v>
      </c>
      <c r="AH28" s="146">
        <v>151.78813985</v>
      </c>
      <c r="AI28" s="188">
        <v>132.4707247</v>
      </c>
      <c r="AJ28" s="162">
        <v>126.9088158</v>
      </c>
      <c r="AK28" s="146">
        <v>52.29440781</v>
      </c>
      <c r="AL28" s="188">
        <v>0</v>
      </c>
      <c r="AM28" s="162">
        <v>0</v>
      </c>
      <c r="AN28" s="146">
        <v>0</v>
      </c>
      <c r="AO28" s="188">
        <v>7.617906</v>
      </c>
      <c r="AP28" s="162">
        <v>6.87086391</v>
      </c>
      <c r="AQ28" s="146">
        <v>5.83794991</v>
      </c>
      <c r="AR28" s="188">
        <v>715.48170574</v>
      </c>
      <c r="AS28" s="162">
        <v>420.04155625</v>
      </c>
      <c r="AT28" s="146">
        <v>241.72578986</v>
      </c>
      <c r="AU28" s="188">
        <v>451.90052457</v>
      </c>
      <c r="AV28" s="170">
        <v>445.88771598</v>
      </c>
      <c r="AW28" s="201">
        <v>364.99786003</v>
      </c>
      <c r="AY28" s="38"/>
      <c r="AZ28" s="38"/>
    </row>
    <row r="29" spans="1:52" ht="21">
      <c r="A29" s="7" t="s">
        <v>13</v>
      </c>
      <c r="B29" s="188">
        <v>0</v>
      </c>
      <c r="C29" s="162">
        <v>0</v>
      </c>
      <c r="D29" s="146">
        <v>0</v>
      </c>
      <c r="E29" s="188">
        <v>271.0053542</v>
      </c>
      <c r="F29" s="162">
        <v>271.0053542</v>
      </c>
      <c r="G29" s="146">
        <v>118.56655917</v>
      </c>
      <c r="H29" s="188">
        <v>0</v>
      </c>
      <c r="I29" s="162">
        <v>0</v>
      </c>
      <c r="J29" s="146">
        <v>0</v>
      </c>
      <c r="K29" s="188">
        <v>6.339421</v>
      </c>
      <c r="L29" s="162">
        <v>5.24696156</v>
      </c>
      <c r="M29" s="146">
        <v>5.24696156</v>
      </c>
      <c r="N29" s="188">
        <v>459.568599</v>
      </c>
      <c r="O29" s="162">
        <v>459.568599</v>
      </c>
      <c r="P29" s="146">
        <v>401.55995931</v>
      </c>
      <c r="Q29" s="188">
        <v>0</v>
      </c>
      <c r="R29" s="162">
        <v>0</v>
      </c>
      <c r="S29" s="146">
        <v>0</v>
      </c>
      <c r="T29" s="188">
        <v>736.9133742</v>
      </c>
      <c r="U29" s="162">
        <v>735.8209147599999</v>
      </c>
      <c r="V29" s="146">
        <v>525.37348004</v>
      </c>
      <c r="W29" s="188">
        <v>100.706734</v>
      </c>
      <c r="X29" s="162">
        <v>0</v>
      </c>
      <c r="Y29" s="146">
        <v>0</v>
      </c>
      <c r="Z29" s="188">
        <v>0</v>
      </c>
      <c r="AA29" s="162">
        <v>89.435734</v>
      </c>
      <c r="AB29" s="146">
        <v>88.185734</v>
      </c>
      <c r="AC29" s="188">
        <v>206.75229317000003</v>
      </c>
      <c r="AD29" s="162">
        <v>0</v>
      </c>
      <c r="AE29" s="146">
        <v>0</v>
      </c>
      <c r="AF29" s="188">
        <v>0</v>
      </c>
      <c r="AG29" s="162">
        <v>0</v>
      </c>
      <c r="AH29" s="146">
        <v>0</v>
      </c>
      <c r="AI29" s="188">
        <v>0.4869</v>
      </c>
      <c r="AJ29" s="162">
        <v>0</v>
      </c>
      <c r="AK29" s="146">
        <v>0</v>
      </c>
      <c r="AL29" s="188">
        <v>0</v>
      </c>
      <c r="AM29" s="162">
        <v>0</v>
      </c>
      <c r="AN29" s="146">
        <v>0</v>
      </c>
      <c r="AO29" s="188">
        <v>2.463592</v>
      </c>
      <c r="AP29" s="162">
        <v>2.2786102599999998</v>
      </c>
      <c r="AQ29" s="146">
        <v>2.2786102599999998</v>
      </c>
      <c r="AR29" s="188">
        <v>310.40951917</v>
      </c>
      <c r="AS29" s="162">
        <v>91.71434426</v>
      </c>
      <c r="AT29" s="146">
        <v>90.46434426</v>
      </c>
      <c r="AU29" s="188">
        <v>739.3769662000001</v>
      </c>
      <c r="AV29" s="170">
        <v>738.09952502</v>
      </c>
      <c r="AW29" s="201">
        <v>527.6520903</v>
      </c>
      <c r="AY29" s="38"/>
      <c r="AZ29" s="38"/>
    </row>
    <row r="30" spans="1:52" ht="21">
      <c r="A30" s="7" t="s">
        <v>12</v>
      </c>
      <c r="B30" s="188">
        <v>0</v>
      </c>
      <c r="C30" s="162">
        <v>0</v>
      </c>
      <c r="D30" s="146">
        <v>0</v>
      </c>
      <c r="E30" s="188">
        <v>8396.30397917</v>
      </c>
      <c r="F30" s="162">
        <v>8396.30397917</v>
      </c>
      <c r="G30" s="146">
        <v>5901.17911679</v>
      </c>
      <c r="H30" s="188">
        <v>0</v>
      </c>
      <c r="I30" s="162">
        <v>0</v>
      </c>
      <c r="J30" s="146">
        <v>0</v>
      </c>
      <c r="K30" s="188">
        <v>0</v>
      </c>
      <c r="L30" s="162">
        <v>0</v>
      </c>
      <c r="M30" s="146">
        <v>0</v>
      </c>
      <c r="N30" s="188">
        <v>93.101454</v>
      </c>
      <c r="O30" s="162">
        <v>93.101454</v>
      </c>
      <c r="P30" s="146">
        <v>88.101454</v>
      </c>
      <c r="Q30" s="188">
        <v>0</v>
      </c>
      <c r="R30" s="162">
        <v>0</v>
      </c>
      <c r="S30" s="146">
        <v>0</v>
      </c>
      <c r="T30" s="188">
        <v>8489.40543317</v>
      </c>
      <c r="U30" s="162">
        <v>8489.40543317</v>
      </c>
      <c r="V30" s="146">
        <v>5989.28057079</v>
      </c>
      <c r="W30" s="188">
        <v>463.822418</v>
      </c>
      <c r="X30" s="162">
        <v>0</v>
      </c>
      <c r="Y30" s="146">
        <v>0</v>
      </c>
      <c r="Z30" s="188">
        <v>0</v>
      </c>
      <c r="AA30" s="162">
        <v>219.22311159</v>
      </c>
      <c r="AB30" s="146">
        <v>123.6566452</v>
      </c>
      <c r="AC30" s="188">
        <v>6024.83576199</v>
      </c>
      <c r="AD30" s="162">
        <v>0</v>
      </c>
      <c r="AE30" s="146">
        <v>0</v>
      </c>
      <c r="AF30" s="188">
        <v>0</v>
      </c>
      <c r="AG30" s="162">
        <v>0</v>
      </c>
      <c r="AH30" s="146">
        <v>0</v>
      </c>
      <c r="AI30" s="188">
        <v>0</v>
      </c>
      <c r="AJ30" s="162">
        <v>0</v>
      </c>
      <c r="AK30" s="146">
        <v>0</v>
      </c>
      <c r="AL30" s="188">
        <v>0</v>
      </c>
      <c r="AM30" s="162">
        <v>0</v>
      </c>
      <c r="AN30" s="146">
        <v>0</v>
      </c>
      <c r="AO30" s="188">
        <v>0</v>
      </c>
      <c r="AP30" s="162">
        <v>0</v>
      </c>
      <c r="AQ30" s="146">
        <v>0</v>
      </c>
      <c r="AR30" s="188">
        <v>6488.65817999</v>
      </c>
      <c r="AS30" s="162">
        <v>219.22311159</v>
      </c>
      <c r="AT30" s="146">
        <v>123.6566452</v>
      </c>
      <c r="AU30" s="188">
        <v>8489.40543317</v>
      </c>
      <c r="AV30" s="170">
        <v>8489.40543317</v>
      </c>
      <c r="AW30" s="201">
        <v>5989.28057079</v>
      </c>
      <c r="AY30" s="38"/>
      <c r="AZ30" s="38"/>
    </row>
    <row r="31" spans="1:52" ht="21">
      <c r="A31" s="7" t="s">
        <v>11</v>
      </c>
      <c r="B31" s="188">
        <v>274.019322</v>
      </c>
      <c r="C31" s="162">
        <v>267.376367</v>
      </c>
      <c r="D31" s="146">
        <v>247.542785</v>
      </c>
      <c r="E31" s="188">
        <v>990.8093080800002</v>
      </c>
      <c r="F31" s="162">
        <v>990.8093080800002</v>
      </c>
      <c r="G31" s="146">
        <v>976.1699653400001</v>
      </c>
      <c r="H31" s="188">
        <v>22262.81983139</v>
      </c>
      <c r="I31" s="162">
        <v>22749.74208</v>
      </c>
      <c r="J31" s="146">
        <v>22262.81983139</v>
      </c>
      <c r="K31" s="188">
        <v>2276.626767</v>
      </c>
      <c r="L31" s="162">
        <v>1730.3601489899997</v>
      </c>
      <c r="M31" s="146">
        <v>1464.3005231900001</v>
      </c>
      <c r="N31" s="188">
        <v>102.303951</v>
      </c>
      <c r="O31" s="162">
        <v>92.03536512999999</v>
      </c>
      <c r="P31" s="146">
        <v>80.81466813</v>
      </c>
      <c r="Q31" s="188">
        <v>0</v>
      </c>
      <c r="R31" s="162">
        <v>0</v>
      </c>
      <c r="S31" s="146">
        <v>0</v>
      </c>
      <c r="T31" s="188">
        <v>25906.57917947</v>
      </c>
      <c r="U31" s="162">
        <v>25830.323269200002</v>
      </c>
      <c r="V31" s="146">
        <v>25031.64777305</v>
      </c>
      <c r="W31" s="188">
        <v>0</v>
      </c>
      <c r="X31" s="162">
        <v>0</v>
      </c>
      <c r="Y31" s="146">
        <v>0</v>
      </c>
      <c r="Z31" s="188">
        <v>0</v>
      </c>
      <c r="AA31" s="162">
        <v>0</v>
      </c>
      <c r="AB31" s="146">
        <v>0</v>
      </c>
      <c r="AC31" s="188">
        <v>23486.53258173</v>
      </c>
      <c r="AD31" s="162">
        <v>0</v>
      </c>
      <c r="AE31" s="146">
        <v>0</v>
      </c>
      <c r="AF31" s="188">
        <v>0</v>
      </c>
      <c r="AG31" s="162">
        <v>0</v>
      </c>
      <c r="AH31" s="146">
        <v>0</v>
      </c>
      <c r="AI31" s="188">
        <v>0</v>
      </c>
      <c r="AJ31" s="162">
        <v>0</v>
      </c>
      <c r="AK31" s="146">
        <v>0</v>
      </c>
      <c r="AL31" s="188">
        <v>98.650627</v>
      </c>
      <c r="AM31" s="162">
        <v>17.287224339999998</v>
      </c>
      <c r="AN31" s="146">
        <v>5.51924915</v>
      </c>
      <c r="AO31" s="188">
        <v>0.52203</v>
      </c>
      <c r="AP31" s="162">
        <v>0.017410810000000002</v>
      </c>
      <c r="AQ31" s="146">
        <v>0.017410810000000002</v>
      </c>
      <c r="AR31" s="188">
        <v>23585.70523873</v>
      </c>
      <c r="AS31" s="162">
        <v>17.30463515</v>
      </c>
      <c r="AT31" s="146">
        <v>5.53665996</v>
      </c>
      <c r="AU31" s="188">
        <v>25907.10120947</v>
      </c>
      <c r="AV31" s="170">
        <v>25830.340680010002</v>
      </c>
      <c r="AW31" s="201">
        <v>25031.66518386</v>
      </c>
      <c r="AY31" s="38"/>
      <c r="AZ31" s="38"/>
    </row>
    <row r="32" spans="1:52" ht="21">
      <c r="A32" s="7" t="s">
        <v>10</v>
      </c>
      <c r="B32" s="188">
        <v>7.600726</v>
      </c>
      <c r="C32" s="162">
        <v>7.574161</v>
      </c>
      <c r="D32" s="146">
        <v>7.574161</v>
      </c>
      <c r="E32" s="188">
        <v>0</v>
      </c>
      <c r="F32" s="162">
        <v>0</v>
      </c>
      <c r="G32" s="146">
        <v>0</v>
      </c>
      <c r="H32" s="188">
        <v>60588.86798005</v>
      </c>
      <c r="I32" s="162">
        <v>62118.96595119</v>
      </c>
      <c r="J32" s="146">
        <v>60588.86798005</v>
      </c>
      <c r="K32" s="188">
        <v>432.969299</v>
      </c>
      <c r="L32" s="162">
        <v>432.402297</v>
      </c>
      <c r="M32" s="146">
        <v>396.40198</v>
      </c>
      <c r="N32" s="188">
        <v>89.811855</v>
      </c>
      <c r="O32" s="162">
        <v>89.81185488</v>
      </c>
      <c r="P32" s="146">
        <v>59.75406188</v>
      </c>
      <c r="Q32" s="188">
        <v>0</v>
      </c>
      <c r="R32" s="162">
        <v>0</v>
      </c>
      <c r="S32" s="146">
        <v>0</v>
      </c>
      <c r="T32" s="188">
        <v>61119.249860050004</v>
      </c>
      <c r="U32" s="162">
        <v>62648.75426407</v>
      </c>
      <c r="V32" s="146">
        <v>61052.59818293</v>
      </c>
      <c r="W32" s="188">
        <v>0</v>
      </c>
      <c r="X32" s="162">
        <v>0</v>
      </c>
      <c r="Y32" s="146">
        <v>0</v>
      </c>
      <c r="Z32" s="188">
        <v>0</v>
      </c>
      <c r="AA32" s="162">
        <v>0</v>
      </c>
      <c r="AB32" s="146">
        <v>0</v>
      </c>
      <c r="AC32" s="188">
        <v>60596.44214105</v>
      </c>
      <c r="AD32" s="162">
        <v>0</v>
      </c>
      <c r="AE32" s="146">
        <v>0</v>
      </c>
      <c r="AF32" s="188">
        <v>0.877977</v>
      </c>
      <c r="AG32" s="162">
        <v>0.877977</v>
      </c>
      <c r="AH32" s="146">
        <v>0.877977</v>
      </c>
      <c r="AI32" s="188">
        <v>0</v>
      </c>
      <c r="AJ32" s="162">
        <v>0</v>
      </c>
      <c r="AK32" s="146">
        <v>0</v>
      </c>
      <c r="AL32" s="188">
        <v>0</v>
      </c>
      <c r="AM32" s="162">
        <v>0</v>
      </c>
      <c r="AN32" s="146">
        <v>0</v>
      </c>
      <c r="AO32" s="188">
        <v>0</v>
      </c>
      <c r="AP32" s="162">
        <v>0</v>
      </c>
      <c r="AQ32" s="146">
        <v>0</v>
      </c>
      <c r="AR32" s="188">
        <v>60597.320118050004</v>
      </c>
      <c r="AS32" s="162">
        <v>0.877977</v>
      </c>
      <c r="AT32" s="146">
        <v>0.877977</v>
      </c>
      <c r="AU32" s="188">
        <v>61119.249860050004</v>
      </c>
      <c r="AV32" s="170">
        <v>62648.75426407</v>
      </c>
      <c r="AW32" s="201">
        <v>61052.59818293</v>
      </c>
      <c r="AY32" s="38"/>
      <c r="AZ32" s="38"/>
    </row>
    <row r="33" spans="1:52" ht="21">
      <c r="A33" s="7" t="s">
        <v>9</v>
      </c>
      <c r="B33" s="188">
        <v>3.536659</v>
      </c>
      <c r="C33" s="162">
        <v>1.6457828300000001</v>
      </c>
      <c r="D33" s="146">
        <v>0.033827560000000007</v>
      </c>
      <c r="E33" s="188">
        <v>42</v>
      </c>
      <c r="F33" s="162">
        <v>42</v>
      </c>
      <c r="G33" s="146">
        <v>0</v>
      </c>
      <c r="H33" s="188">
        <v>950.5414310900001</v>
      </c>
      <c r="I33" s="162">
        <v>1227.73407009</v>
      </c>
      <c r="J33" s="146">
        <v>950.5414310900001</v>
      </c>
      <c r="K33" s="188">
        <v>5.135396</v>
      </c>
      <c r="L33" s="162">
        <v>5.12437471</v>
      </c>
      <c r="M33" s="146">
        <v>5.11739399</v>
      </c>
      <c r="N33" s="188">
        <v>22.798235</v>
      </c>
      <c r="O33" s="162">
        <v>19.51932846</v>
      </c>
      <c r="P33" s="146">
        <v>17.78157501</v>
      </c>
      <c r="Q33" s="188">
        <v>0</v>
      </c>
      <c r="R33" s="162">
        <v>0</v>
      </c>
      <c r="S33" s="146">
        <v>0</v>
      </c>
      <c r="T33" s="188">
        <v>1024.01172109</v>
      </c>
      <c r="U33" s="162">
        <v>1296.0235560899998</v>
      </c>
      <c r="V33" s="146">
        <v>973.47422765</v>
      </c>
      <c r="W33" s="188">
        <v>0</v>
      </c>
      <c r="X33" s="162">
        <v>25.82366773</v>
      </c>
      <c r="Y33" s="146">
        <v>24.204568</v>
      </c>
      <c r="Z33" s="188">
        <v>1861.15583792</v>
      </c>
      <c r="AA33" s="162">
        <v>0</v>
      </c>
      <c r="AB33" s="146">
        <v>0</v>
      </c>
      <c r="AC33" s="188">
        <v>1315.76399979</v>
      </c>
      <c r="AD33" s="162">
        <v>1861.15583792</v>
      </c>
      <c r="AE33" s="146">
        <v>340.98417314</v>
      </c>
      <c r="AF33" s="188">
        <v>33.949421</v>
      </c>
      <c r="AG33" s="162">
        <v>10.608399619999998</v>
      </c>
      <c r="AH33" s="146">
        <v>9.608399619999998</v>
      </c>
      <c r="AI33" s="188">
        <v>0</v>
      </c>
      <c r="AJ33" s="162">
        <v>0</v>
      </c>
      <c r="AK33" s="146">
        <v>0</v>
      </c>
      <c r="AL33" s="188">
        <v>0</v>
      </c>
      <c r="AM33" s="162">
        <v>0</v>
      </c>
      <c r="AN33" s="146">
        <v>0</v>
      </c>
      <c r="AO33" s="188">
        <v>0</v>
      </c>
      <c r="AP33" s="162">
        <v>0</v>
      </c>
      <c r="AQ33" s="146">
        <v>0</v>
      </c>
      <c r="AR33" s="188">
        <v>3210.86925871</v>
      </c>
      <c r="AS33" s="162">
        <v>1897.58790527</v>
      </c>
      <c r="AT33" s="146">
        <v>374.79714076</v>
      </c>
      <c r="AU33" s="188">
        <v>1024.01172109</v>
      </c>
      <c r="AV33" s="170">
        <v>1296.0235560899998</v>
      </c>
      <c r="AW33" s="201">
        <v>973.47422765</v>
      </c>
      <c r="AY33" s="38"/>
      <c r="AZ33" s="38"/>
    </row>
    <row r="34" spans="1:52" ht="37.5">
      <c r="A34" s="7" t="s">
        <v>8</v>
      </c>
      <c r="B34" s="188">
        <v>2.969931</v>
      </c>
      <c r="C34" s="162">
        <v>1.807599</v>
      </c>
      <c r="D34" s="146">
        <v>1.807599</v>
      </c>
      <c r="E34" s="188">
        <v>14.55738334</v>
      </c>
      <c r="F34" s="162">
        <v>14.55738334</v>
      </c>
      <c r="G34" s="146">
        <v>5.65469669</v>
      </c>
      <c r="H34" s="188">
        <v>0</v>
      </c>
      <c r="I34" s="162">
        <v>0</v>
      </c>
      <c r="J34" s="146">
        <v>0</v>
      </c>
      <c r="K34" s="188">
        <v>1372.396967</v>
      </c>
      <c r="L34" s="162">
        <v>1327.54873787</v>
      </c>
      <c r="M34" s="146">
        <v>1291.61356179</v>
      </c>
      <c r="N34" s="188">
        <v>61.92956</v>
      </c>
      <c r="O34" s="162">
        <v>61.92955638</v>
      </c>
      <c r="P34" s="146">
        <v>61.92955638</v>
      </c>
      <c r="Q34" s="188">
        <v>1.883311</v>
      </c>
      <c r="R34" s="162">
        <v>0.6612980500000001</v>
      </c>
      <c r="S34" s="146">
        <v>0.6550630500000001</v>
      </c>
      <c r="T34" s="188">
        <v>1453.73715234</v>
      </c>
      <c r="U34" s="162">
        <v>1406.5045746399999</v>
      </c>
      <c r="V34" s="146">
        <v>1361.6604769100002</v>
      </c>
      <c r="W34" s="188">
        <v>0</v>
      </c>
      <c r="X34" s="162">
        <v>0</v>
      </c>
      <c r="Y34" s="146">
        <v>0</v>
      </c>
      <c r="Z34" s="188">
        <v>0</v>
      </c>
      <c r="AA34" s="162">
        <v>0</v>
      </c>
      <c r="AB34" s="146">
        <v>0</v>
      </c>
      <c r="AC34" s="188">
        <v>7.4622956899999995</v>
      </c>
      <c r="AD34" s="162">
        <v>0</v>
      </c>
      <c r="AE34" s="146">
        <v>0</v>
      </c>
      <c r="AF34" s="188">
        <v>0</v>
      </c>
      <c r="AG34" s="162">
        <v>0</v>
      </c>
      <c r="AH34" s="146">
        <v>0</v>
      </c>
      <c r="AI34" s="188">
        <v>0</v>
      </c>
      <c r="AJ34" s="162">
        <v>0</v>
      </c>
      <c r="AK34" s="146">
        <v>0</v>
      </c>
      <c r="AL34" s="188">
        <v>0</v>
      </c>
      <c r="AM34" s="162">
        <v>0</v>
      </c>
      <c r="AN34" s="146">
        <v>0</v>
      </c>
      <c r="AO34" s="188">
        <v>0</v>
      </c>
      <c r="AP34" s="162">
        <v>0</v>
      </c>
      <c r="AQ34" s="146">
        <v>0</v>
      </c>
      <c r="AR34" s="188">
        <v>7.4622956899999995</v>
      </c>
      <c r="AS34" s="162">
        <v>0</v>
      </c>
      <c r="AT34" s="146">
        <v>0</v>
      </c>
      <c r="AU34" s="188">
        <v>1453.73715234</v>
      </c>
      <c r="AV34" s="170">
        <v>1406.5045746399999</v>
      </c>
      <c r="AW34" s="201">
        <v>1361.6604769100002</v>
      </c>
      <c r="AY34" s="38"/>
      <c r="AZ34" s="38"/>
    </row>
    <row r="35" spans="1:52" ht="21">
      <c r="A35" s="7" t="s">
        <v>7</v>
      </c>
      <c r="B35" s="188">
        <v>0</v>
      </c>
      <c r="C35" s="162">
        <v>0</v>
      </c>
      <c r="D35" s="146">
        <v>0</v>
      </c>
      <c r="E35" s="188">
        <v>0</v>
      </c>
      <c r="F35" s="162">
        <v>0</v>
      </c>
      <c r="G35" s="146">
        <v>0</v>
      </c>
      <c r="H35" s="188">
        <v>0</v>
      </c>
      <c r="I35" s="162">
        <v>0</v>
      </c>
      <c r="J35" s="146">
        <v>0</v>
      </c>
      <c r="K35" s="188">
        <v>0</v>
      </c>
      <c r="L35" s="162">
        <v>0</v>
      </c>
      <c r="M35" s="146">
        <v>0</v>
      </c>
      <c r="N35" s="188">
        <v>0</v>
      </c>
      <c r="O35" s="162">
        <v>0</v>
      </c>
      <c r="P35" s="146">
        <v>0</v>
      </c>
      <c r="Q35" s="188">
        <v>0</v>
      </c>
      <c r="R35" s="162">
        <v>0</v>
      </c>
      <c r="S35" s="146">
        <v>0</v>
      </c>
      <c r="T35" s="188">
        <v>0</v>
      </c>
      <c r="U35" s="162">
        <v>0</v>
      </c>
      <c r="V35" s="146">
        <v>0</v>
      </c>
      <c r="W35" s="188">
        <v>2678.28685069</v>
      </c>
      <c r="X35" s="162">
        <v>0</v>
      </c>
      <c r="Y35" s="146">
        <v>0</v>
      </c>
      <c r="Z35" s="188">
        <v>0</v>
      </c>
      <c r="AA35" s="162">
        <v>2529.41970277</v>
      </c>
      <c r="AB35" s="146">
        <v>577.14148708</v>
      </c>
      <c r="AC35" s="188">
        <v>577.14148708</v>
      </c>
      <c r="AD35" s="162">
        <v>0</v>
      </c>
      <c r="AE35" s="146">
        <v>0</v>
      </c>
      <c r="AF35" s="188">
        <v>0.89647</v>
      </c>
      <c r="AG35" s="162">
        <v>0.89647</v>
      </c>
      <c r="AH35" s="146">
        <v>0</v>
      </c>
      <c r="AI35" s="188">
        <v>0</v>
      </c>
      <c r="AJ35" s="162">
        <v>0</v>
      </c>
      <c r="AK35" s="146">
        <v>0</v>
      </c>
      <c r="AL35" s="188">
        <v>0.83</v>
      </c>
      <c r="AM35" s="162">
        <v>0.43</v>
      </c>
      <c r="AN35" s="146">
        <v>0</v>
      </c>
      <c r="AO35" s="188">
        <v>341.067301</v>
      </c>
      <c r="AP35" s="162">
        <v>325.61829422000005</v>
      </c>
      <c r="AQ35" s="146">
        <v>77.21621621999999</v>
      </c>
      <c r="AR35" s="188">
        <v>3598.22210877</v>
      </c>
      <c r="AS35" s="162">
        <v>2856.36446699</v>
      </c>
      <c r="AT35" s="146">
        <v>654.3577033</v>
      </c>
      <c r="AU35" s="188">
        <v>341.067301</v>
      </c>
      <c r="AV35" s="170">
        <v>325.61829422000005</v>
      </c>
      <c r="AW35" s="201">
        <v>77.21621621999999</v>
      </c>
      <c r="AY35" s="38"/>
      <c r="AZ35" s="38"/>
    </row>
    <row r="36" spans="1:52" ht="37.5">
      <c r="A36" s="7" t="s">
        <v>6</v>
      </c>
      <c r="B36" s="188">
        <v>4294.895858</v>
      </c>
      <c r="C36" s="162">
        <v>4065.098341</v>
      </c>
      <c r="D36" s="146">
        <v>3716.6844813300004</v>
      </c>
      <c r="E36" s="188">
        <v>0</v>
      </c>
      <c r="F36" s="162">
        <v>0</v>
      </c>
      <c r="G36" s="146">
        <v>0</v>
      </c>
      <c r="H36" s="188">
        <v>0</v>
      </c>
      <c r="I36" s="162">
        <v>0</v>
      </c>
      <c r="J36" s="146">
        <v>0</v>
      </c>
      <c r="K36" s="188">
        <v>2276.286079</v>
      </c>
      <c r="L36" s="162">
        <v>1973.411747</v>
      </c>
      <c r="M36" s="146">
        <v>1920.897069</v>
      </c>
      <c r="N36" s="188">
        <v>70.454401</v>
      </c>
      <c r="O36" s="162">
        <v>39.241901920000004</v>
      </c>
      <c r="P36" s="146">
        <v>22.84306</v>
      </c>
      <c r="Q36" s="188">
        <v>0</v>
      </c>
      <c r="R36" s="162">
        <v>0</v>
      </c>
      <c r="S36" s="146">
        <v>0</v>
      </c>
      <c r="T36" s="188">
        <v>6641.636338</v>
      </c>
      <c r="U36" s="162">
        <v>6077.75198992</v>
      </c>
      <c r="V36" s="146">
        <v>5660.42461033</v>
      </c>
      <c r="W36" s="188">
        <v>35.66107</v>
      </c>
      <c r="X36" s="162">
        <v>79.41778409999999</v>
      </c>
      <c r="Y36" s="146">
        <v>63.2177841</v>
      </c>
      <c r="Z36" s="188">
        <v>0</v>
      </c>
      <c r="AA36" s="162">
        <v>33.26639273</v>
      </c>
      <c r="AB36" s="146">
        <v>33.26639273</v>
      </c>
      <c r="AC36" s="188">
        <v>3813.16865816</v>
      </c>
      <c r="AD36" s="162">
        <v>0</v>
      </c>
      <c r="AE36" s="146">
        <v>0</v>
      </c>
      <c r="AF36" s="188">
        <v>1.657549</v>
      </c>
      <c r="AG36" s="162">
        <v>1.6488693799999998</v>
      </c>
      <c r="AH36" s="146">
        <v>1.6488693799999998</v>
      </c>
      <c r="AI36" s="188">
        <v>0</v>
      </c>
      <c r="AJ36" s="162">
        <v>0</v>
      </c>
      <c r="AK36" s="146">
        <v>0</v>
      </c>
      <c r="AL36" s="188">
        <v>0</v>
      </c>
      <c r="AM36" s="162">
        <v>0</v>
      </c>
      <c r="AN36" s="146">
        <v>0</v>
      </c>
      <c r="AO36" s="188">
        <v>3233.561023</v>
      </c>
      <c r="AP36" s="162">
        <v>2626.14946115</v>
      </c>
      <c r="AQ36" s="146">
        <v>1554.33812552</v>
      </c>
      <c r="AR36" s="188">
        <v>7084.04830016</v>
      </c>
      <c r="AS36" s="162">
        <v>2740.48250736</v>
      </c>
      <c r="AT36" s="146">
        <v>1652.47117173</v>
      </c>
      <c r="AU36" s="188">
        <v>9875.197361</v>
      </c>
      <c r="AV36" s="170">
        <v>8703.90145107</v>
      </c>
      <c r="AW36" s="201">
        <v>7214.76273585</v>
      </c>
      <c r="AY36" s="38"/>
      <c r="AZ36" s="38"/>
    </row>
    <row r="37" spans="1:52" ht="21">
      <c r="A37" s="7" t="s">
        <v>5</v>
      </c>
      <c r="B37" s="188">
        <v>576.238118</v>
      </c>
      <c r="C37" s="162">
        <v>551.464272</v>
      </c>
      <c r="D37" s="146">
        <v>543.000003</v>
      </c>
      <c r="E37" s="188">
        <v>0</v>
      </c>
      <c r="F37" s="162">
        <v>0</v>
      </c>
      <c r="G37" s="146">
        <v>0</v>
      </c>
      <c r="H37" s="188">
        <v>0</v>
      </c>
      <c r="I37" s="162">
        <v>0</v>
      </c>
      <c r="J37" s="146">
        <v>0</v>
      </c>
      <c r="K37" s="188">
        <v>0</v>
      </c>
      <c r="L37" s="162">
        <v>0</v>
      </c>
      <c r="M37" s="146">
        <v>0</v>
      </c>
      <c r="N37" s="188">
        <v>0</v>
      </c>
      <c r="O37" s="162">
        <v>0</v>
      </c>
      <c r="P37" s="146">
        <v>0</v>
      </c>
      <c r="Q37" s="188">
        <v>0</v>
      </c>
      <c r="R37" s="162">
        <v>0</v>
      </c>
      <c r="S37" s="146">
        <v>0</v>
      </c>
      <c r="T37" s="188">
        <v>576.238118</v>
      </c>
      <c r="U37" s="162">
        <v>551.464272</v>
      </c>
      <c r="V37" s="146">
        <v>543.000003</v>
      </c>
      <c r="W37" s="188">
        <v>144.809501</v>
      </c>
      <c r="X37" s="162">
        <v>0</v>
      </c>
      <c r="Y37" s="146">
        <v>0</v>
      </c>
      <c r="Z37" s="188">
        <v>0</v>
      </c>
      <c r="AA37" s="162">
        <v>140.15438838</v>
      </c>
      <c r="AB37" s="146">
        <v>137.75038838</v>
      </c>
      <c r="AC37" s="188">
        <v>680.75039138</v>
      </c>
      <c r="AD37" s="162">
        <v>0</v>
      </c>
      <c r="AE37" s="146">
        <v>0</v>
      </c>
      <c r="AF37" s="188">
        <v>0</v>
      </c>
      <c r="AG37" s="162">
        <v>0</v>
      </c>
      <c r="AH37" s="146">
        <v>0</v>
      </c>
      <c r="AI37" s="188">
        <v>0</v>
      </c>
      <c r="AJ37" s="162">
        <v>0</v>
      </c>
      <c r="AK37" s="146">
        <v>0</v>
      </c>
      <c r="AL37" s="188">
        <v>0</v>
      </c>
      <c r="AM37" s="162">
        <v>0</v>
      </c>
      <c r="AN37" s="146">
        <v>0</v>
      </c>
      <c r="AO37" s="188">
        <v>212.20672</v>
      </c>
      <c r="AP37" s="162">
        <v>195.70672</v>
      </c>
      <c r="AQ37" s="146">
        <v>0</v>
      </c>
      <c r="AR37" s="188">
        <v>1037.76661238</v>
      </c>
      <c r="AS37" s="162">
        <v>335.86110838</v>
      </c>
      <c r="AT37" s="146">
        <v>137.75038838</v>
      </c>
      <c r="AU37" s="188">
        <v>788.444838</v>
      </c>
      <c r="AV37" s="170">
        <v>747.170992</v>
      </c>
      <c r="AW37" s="201">
        <v>543.000003</v>
      </c>
      <c r="AY37" s="38"/>
      <c r="AZ37" s="38"/>
    </row>
    <row r="38" spans="1:52" ht="21">
      <c r="A38" s="7" t="s">
        <v>4</v>
      </c>
      <c r="B38" s="188">
        <v>76.633317</v>
      </c>
      <c r="C38" s="162">
        <v>74.694576</v>
      </c>
      <c r="D38" s="146">
        <v>74.539925</v>
      </c>
      <c r="E38" s="188">
        <v>0</v>
      </c>
      <c r="F38" s="162">
        <v>0</v>
      </c>
      <c r="G38" s="146">
        <v>0</v>
      </c>
      <c r="H38" s="188">
        <v>0</v>
      </c>
      <c r="I38" s="162">
        <v>0</v>
      </c>
      <c r="J38" s="146">
        <v>0</v>
      </c>
      <c r="K38" s="188">
        <v>0</v>
      </c>
      <c r="L38" s="162">
        <v>0</v>
      </c>
      <c r="M38" s="146">
        <v>0</v>
      </c>
      <c r="N38" s="188">
        <v>0</v>
      </c>
      <c r="O38" s="162">
        <v>0</v>
      </c>
      <c r="P38" s="146">
        <v>0</v>
      </c>
      <c r="Q38" s="188">
        <v>0</v>
      </c>
      <c r="R38" s="162">
        <v>0</v>
      </c>
      <c r="S38" s="146">
        <v>0</v>
      </c>
      <c r="T38" s="188">
        <v>76.633317</v>
      </c>
      <c r="U38" s="162">
        <v>74.694576</v>
      </c>
      <c r="V38" s="146">
        <v>74.539925</v>
      </c>
      <c r="W38" s="188">
        <v>0</v>
      </c>
      <c r="X38" s="162">
        <v>0</v>
      </c>
      <c r="Y38" s="146">
        <v>0</v>
      </c>
      <c r="Z38" s="188">
        <v>0</v>
      </c>
      <c r="AA38" s="162">
        <v>0</v>
      </c>
      <c r="AB38" s="146">
        <v>0</v>
      </c>
      <c r="AC38" s="188">
        <v>74.539925</v>
      </c>
      <c r="AD38" s="162">
        <v>0</v>
      </c>
      <c r="AE38" s="146">
        <v>0</v>
      </c>
      <c r="AF38" s="188">
        <v>0</v>
      </c>
      <c r="AG38" s="162">
        <v>0</v>
      </c>
      <c r="AH38" s="146">
        <v>0</v>
      </c>
      <c r="AI38" s="188">
        <v>0</v>
      </c>
      <c r="AJ38" s="162">
        <v>0</v>
      </c>
      <c r="AK38" s="146">
        <v>0</v>
      </c>
      <c r="AL38" s="188">
        <v>0</v>
      </c>
      <c r="AM38" s="162">
        <v>0</v>
      </c>
      <c r="AN38" s="146">
        <v>0</v>
      </c>
      <c r="AO38" s="188">
        <v>0</v>
      </c>
      <c r="AP38" s="162">
        <v>0</v>
      </c>
      <c r="AQ38" s="146">
        <v>0</v>
      </c>
      <c r="AR38" s="188">
        <v>74.539925</v>
      </c>
      <c r="AS38" s="162">
        <v>0</v>
      </c>
      <c r="AT38" s="146">
        <v>0</v>
      </c>
      <c r="AU38" s="188">
        <v>76.633317</v>
      </c>
      <c r="AV38" s="170">
        <v>74.694576</v>
      </c>
      <c r="AW38" s="201">
        <v>74.539925</v>
      </c>
      <c r="AY38" s="38"/>
      <c r="AZ38" s="38"/>
    </row>
    <row r="39" spans="1:52" ht="37.5">
      <c r="A39" s="7" t="s">
        <v>3</v>
      </c>
      <c r="B39" s="188">
        <v>223.461861</v>
      </c>
      <c r="C39" s="162">
        <v>186.75123053000002</v>
      </c>
      <c r="D39" s="146">
        <v>115.144385</v>
      </c>
      <c r="E39" s="188">
        <v>0</v>
      </c>
      <c r="F39" s="162">
        <v>0</v>
      </c>
      <c r="G39" s="146">
        <v>0</v>
      </c>
      <c r="H39" s="188">
        <v>0.131352</v>
      </c>
      <c r="I39" s="162">
        <v>0.131352</v>
      </c>
      <c r="J39" s="146">
        <v>0.131352</v>
      </c>
      <c r="K39" s="188">
        <v>0.443529</v>
      </c>
      <c r="L39" s="162">
        <v>0.395988</v>
      </c>
      <c r="M39" s="146">
        <v>0.296488</v>
      </c>
      <c r="N39" s="188">
        <v>0</v>
      </c>
      <c r="O39" s="162">
        <v>0</v>
      </c>
      <c r="P39" s="146">
        <v>0</v>
      </c>
      <c r="Q39" s="188">
        <v>0</v>
      </c>
      <c r="R39" s="162">
        <v>0</v>
      </c>
      <c r="S39" s="146">
        <v>0</v>
      </c>
      <c r="T39" s="188">
        <v>224.036742</v>
      </c>
      <c r="U39" s="162">
        <v>187.27857053</v>
      </c>
      <c r="V39" s="146">
        <v>115.572225</v>
      </c>
      <c r="W39" s="188">
        <v>0</v>
      </c>
      <c r="X39" s="162">
        <v>0</v>
      </c>
      <c r="Y39" s="146">
        <v>0</v>
      </c>
      <c r="Z39" s="188">
        <v>0</v>
      </c>
      <c r="AA39" s="162">
        <v>0</v>
      </c>
      <c r="AB39" s="146">
        <v>0</v>
      </c>
      <c r="AC39" s="188">
        <v>115.275737</v>
      </c>
      <c r="AD39" s="162">
        <v>0</v>
      </c>
      <c r="AE39" s="146">
        <v>0</v>
      </c>
      <c r="AF39" s="188">
        <v>0</v>
      </c>
      <c r="AG39" s="162">
        <v>0</v>
      </c>
      <c r="AH39" s="146">
        <v>0</v>
      </c>
      <c r="AI39" s="188">
        <v>0</v>
      </c>
      <c r="AJ39" s="162">
        <v>0</v>
      </c>
      <c r="AK39" s="146">
        <v>0</v>
      </c>
      <c r="AL39" s="188">
        <v>0</v>
      </c>
      <c r="AM39" s="162">
        <v>0</v>
      </c>
      <c r="AN39" s="146">
        <v>0</v>
      </c>
      <c r="AO39" s="188">
        <v>90.212009</v>
      </c>
      <c r="AP39" s="162">
        <v>90</v>
      </c>
      <c r="AQ39" s="146">
        <v>0</v>
      </c>
      <c r="AR39" s="188">
        <v>205.487746</v>
      </c>
      <c r="AS39" s="162">
        <v>90</v>
      </c>
      <c r="AT39" s="146">
        <v>0</v>
      </c>
      <c r="AU39" s="188">
        <v>314.248751</v>
      </c>
      <c r="AV39" s="170">
        <v>277.27857052999997</v>
      </c>
      <c r="AW39" s="201">
        <v>115.572225</v>
      </c>
      <c r="AY39" s="38"/>
      <c r="AZ39" s="38"/>
    </row>
    <row r="40" spans="1:52" ht="21">
      <c r="A40" s="8" t="s">
        <v>2</v>
      </c>
      <c r="B40" s="189">
        <v>2.132736</v>
      </c>
      <c r="C40" s="163">
        <v>2.132736</v>
      </c>
      <c r="D40" s="154">
        <v>2.132736</v>
      </c>
      <c r="E40" s="189">
        <v>0</v>
      </c>
      <c r="F40" s="163">
        <v>0</v>
      </c>
      <c r="G40" s="154">
        <v>0</v>
      </c>
      <c r="H40" s="189">
        <v>0</v>
      </c>
      <c r="I40" s="163">
        <v>0</v>
      </c>
      <c r="J40" s="154">
        <v>0</v>
      </c>
      <c r="K40" s="189">
        <v>0</v>
      </c>
      <c r="L40" s="163">
        <v>0</v>
      </c>
      <c r="M40" s="154">
        <v>0</v>
      </c>
      <c r="N40" s="189">
        <v>0</v>
      </c>
      <c r="O40" s="163">
        <v>0</v>
      </c>
      <c r="P40" s="154">
        <v>0</v>
      </c>
      <c r="Q40" s="189">
        <v>0</v>
      </c>
      <c r="R40" s="163">
        <v>0</v>
      </c>
      <c r="S40" s="154">
        <v>0</v>
      </c>
      <c r="T40" s="189">
        <v>2.132736</v>
      </c>
      <c r="U40" s="163">
        <v>2.132736</v>
      </c>
      <c r="V40" s="154">
        <v>2.132736</v>
      </c>
      <c r="W40" s="189">
        <v>105.90998</v>
      </c>
      <c r="X40" s="163">
        <v>0</v>
      </c>
      <c r="Y40" s="154">
        <v>0</v>
      </c>
      <c r="Z40" s="189">
        <v>0</v>
      </c>
      <c r="AA40" s="163">
        <v>0</v>
      </c>
      <c r="AB40" s="154">
        <v>0</v>
      </c>
      <c r="AC40" s="189">
        <v>2.132736</v>
      </c>
      <c r="AD40" s="163">
        <v>0</v>
      </c>
      <c r="AE40" s="154">
        <v>0</v>
      </c>
      <c r="AF40" s="189">
        <v>0</v>
      </c>
      <c r="AG40" s="163">
        <v>0</v>
      </c>
      <c r="AH40" s="154">
        <v>0</v>
      </c>
      <c r="AI40" s="189">
        <v>0</v>
      </c>
      <c r="AJ40" s="163">
        <v>0</v>
      </c>
      <c r="AK40" s="154">
        <v>0</v>
      </c>
      <c r="AL40" s="189">
        <v>0</v>
      </c>
      <c r="AM40" s="163">
        <v>0</v>
      </c>
      <c r="AN40" s="154">
        <v>0</v>
      </c>
      <c r="AO40" s="189">
        <v>1728.778966</v>
      </c>
      <c r="AP40" s="163">
        <v>25.96272377</v>
      </c>
      <c r="AQ40" s="154">
        <v>25.96272377</v>
      </c>
      <c r="AR40" s="189">
        <v>1836.821682</v>
      </c>
      <c r="AS40" s="163">
        <v>25.96272377</v>
      </c>
      <c r="AT40" s="154">
        <v>25.96272377</v>
      </c>
      <c r="AU40" s="189">
        <v>1730.911702</v>
      </c>
      <c r="AV40" s="172">
        <v>28.095459769999998</v>
      </c>
      <c r="AW40" s="202">
        <v>28.095459769999998</v>
      </c>
      <c r="AY40" s="38"/>
      <c r="AZ40" s="38"/>
    </row>
    <row r="41" spans="1:52" ht="21.75" thickBot="1">
      <c r="A41" s="7" t="s">
        <v>1</v>
      </c>
      <c r="B41" s="188">
        <v>3.5</v>
      </c>
      <c r="C41" s="163">
        <v>3.5</v>
      </c>
      <c r="D41" s="193">
        <v>3.5</v>
      </c>
      <c r="E41" s="188">
        <v>0</v>
      </c>
      <c r="F41" s="163">
        <v>0</v>
      </c>
      <c r="G41" s="193">
        <v>0</v>
      </c>
      <c r="H41" s="188">
        <v>0</v>
      </c>
      <c r="I41" s="163">
        <v>0</v>
      </c>
      <c r="J41" s="193">
        <v>0</v>
      </c>
      <c r="K41" s="188">
        <v>0</v>
      </c>
      <c r="L41" s="163">
        <v>0</v>
      </c>
      <c r="M41" s="193">
        <v>0</v>
      </c>
      <c r="N41" s="188">
        <v>0.01</v>
      </c>
      <c r="O41" s="163">
        <v>0.00192122</v>
      </c>
      <c r="P41" s="193">
        <v>0.00192122</v>
      </c>
      <c r="Q41" s="188">
        <v>0</v>
      </c>
      <c r="R41" s="163">
        <v>0</v>
      </c>
      <c r="S41" s="193">
        <v>0</v>
      </c>
      <c r="T41" s="188">
        <v>3.51</v>
      </c>
      <c r="U41" s="163">
        <v>3.5019212200000003</v>
      </c>
      <c r="V41" s="193">
        <v>3.5019212200000003</v>
      </c>
      <c r="W41" s="188">
        <v>0</v>
      </c>
      <c r="X41" s="163">
        <v>0</v>
      </c>
      <c r="Y41" s="193">
        <v>0</v>
      </c>
      <c r="Z41" s="188">
        <v>0</v>
      </c>
      <c r="AA41" s="163">
        <v>0</v>
      </c>
      <c r="AB41" s="193">
        <v>0</v>
      </c>
      <c r="AC41" s="188">
        <v>3.5</v>
      </c>
      <c r="AD41" s="163">
        <v>0</v>
      </c>
      <c r="AE41" s="193">
        <v>0</v>
      </c>
      <c r="AF41" s="188">
        <v>0</v>
      </c>
      <c r="AG41" s="163">
        <v>0</v>
      </c>
      <c r="AH41" s="193">
        <v>0</v>
      </c>
      <c r="AI41" s="188">
        <v>0</v>
      </c>
      <c r="AJ41" s="163">
        <v>0</v>
      </c>
      <c r="AK41" s="193">
        <v>0</v>
      </c>
      <c r="AL41" s="188">
        <v>0</v>
      </c>
      <c r="AM41" s="163">
        <v>0</v>
      </c>
      <c r="AN41" s="193">
        <v>0</v>
      </c>
      <c r="AO41" s="188">
        <v>0</v>
      </c>
      <c r="AP41" s="163">
        <v>0</v>
      </c>
      <c r="AQ41" s="193">
        <v>0</v>
      </c>
      <c r="AR41" s="188">
        <v>3.5</v>
      </c>
      <c r="AS41" s="163">
        <v>0</v>
      </c>
      <c r="AT41" s="193">
        <v>0</v>
      </c>
      <c r="AU41" s="188">
        <v>3.51</v>
      </c>
      <c r="AV41" s="172">
        <v>3.5019212200000003</v>
      </c>
      <c r="AW41" s="203">
        <v>3.5019212200000003</v>
      </c>
      <c r="AY41" s="38"/>
      <c r="AZ41" s="38"/>
    </row>
    <row r="42" spans="1:52" ht="21.75" thickBot="1">
      <c r="A42" s="9" t="s">
        <v>0</v>
      </c>
      <c r="B42" s="186">
        <v>11263.61435263</v>
      </c>
      <c r="C42" s="185">
        <v>10826.1979957</v>
      </c>
      <c r="D42" s="194">
        <v>8806.945297100001</v>
      </c>
      <c r="E42" s="186">
        <v>110640.06367805</v>
      </c>
      <c r="F42" s="185">
        <v>110640.06367805</v>
      </c>
      <c r="G42" s="194">
        <v>97653.53496908</v>
      </c>
      <c r="H42" s="186">
        <v>83965.64803942999</v>
      </c>
      <c r="I42" s="185">
        <v>86461.16743217</v>
      </c>
      <c r="J42" s="194">
        <v>83965.64803942999</v>
      </c>
      <c r="K42" s="186">
        <v>7753.00784415</v>
      </c>
      <c r="L42" s="185">
        <v>6620.42346328</v>
      </c>
      <c r="M42" s="194">
        <v>6126.04572034</v>
      </c>
      <c r="N42" s="186">
        <v>5562.23654532</v>
      </c>
      <c r="O42" s="185">
        <v>3735.8556324500005</v>
      </c>
      <c r="P42" s="194">
        <v>2694.65771949</v>
      </c>
      <c r="Q42" s="186">
        <v>18774.988245</v>
      </c>
      <c r="R42" s="185">
        <v>17407.3615462</v>
      </c>
      <c r="S42" s="194">
        <v>17139.65207389</v>
      </c>
      <c r="T42" s="186">
        <v>237959.55870458</v>
      </c>
      <c r="U42" s="185">
        <v>235691.06974785004</v>
      </c>
      <c r="V42" s="194">
        <v>216386.48381933</v>
      </c>
      <c r="W42" s="186">
        <v>13906.84954991</v>
      </c>
      <c r="X42" s="185">
        <v>10088.09100435</v>
      </c>
      <c r="Y42" s="194">
        <v>7541.815973430002</v>
      </c>
      <c r="Z42" s="186">
        <v>1861.15583792</v>
      </c>
      <c r="AA42" s="185">
        <v>11187.55134656</v>
      </c>
      <c r="AB42" s="194">
        <v>6221.297335129999</v>
      </c>
      <c r="AC42" s="186">
        <v>204530.22578731002</v>
      </c>
      <c r="AD42" s="185">
        <v>1861.15583792</v>
      </c>
      <c r="AE42" s="194">
        <v>340.98417314</v>
      </c>
      <c r="AF42" s="186">
        <v>18254.65852176</v>
      </c>
      <c r="AG42" s="185">
        <v>12231.63919928</v>
      </c>
      <c r="AH42" s="194">
        <v>8244.047027550001</v>
      </c>
      <c r="AI42" s="186">
        <v>176.01584169999998</v>
      </c>
      <c r="AJ42" s="185">
        <v>142.59336179</v>
      </c>
      <c r="AK42" s="194">
        <v>60.8189936</v>
      </c>
      <c r="AL42" s="186">
        <v>780.658751</v>
      </c>
      <c r="AM42" s="185">
        <v>483.98785913</v>
      </c>
      <c r="AN42" s="194">
        <v>300.06763348</v>
      </c>
      <c r="AO42" s="186">
        <v>12594.66441962</v>
      </c>
      <c r="AP42" s="185">
        <v>9471.690174950003</v>
      </c>
      <c r="AQ42" s="194">
        <v>4183.44608534</v>
      </c>
      <c r="AR42" s="186">
        <v>252104.22870922004</v>
      </c>
      <c r="AS42" s="185">
        <v>45466.70878398</v>
      </c>
      <c r="AT42" s="194">
        <v>26892.477221669997</v>
      </c>
      <c r="AU42" s="186">
        <v>250554.2231242</v>
      </c>
      <c r="AV42" s="204">
        <v>245162.75992280006</v>
      </c>
      <c r="AW42" s="205">
        <v>220569.92990467</v>
      </c>
      <c r="AY42" s="38"/>
      <c r="AZ42" s="38"/>
    </row>
    <row r="43" spans="1:22" ht="19.5">
      <c r="A43" s="785"/>
      <c r="B43" s="786"/>
      <c r="C43" s="786"/>
      <c r="D43" s="786"/>
      <c r="E43" s="786"/>
      <c r="F43" s="786"/>
      <c r="G43" s="786"/>
      <c r="H43" s="786"/>
      <c r="I43" s="786"/>
      <c r="J43" s="786"/>
      <c r="K43" s="48"/>
      <c r="L43" s="48"/>
      <c r="M43" s="195"/>
      <c r="N43" s="48"/>
      <c r="O43" s="48"/>
      <c r="P43" s="195"/>
      <c r="Q43" s="48"/>
      <c r="R43" s="48"/>
      <c r="S43" s="195"/>
      <c r="V43" s="197"/>
    </row>
    <row r="44" spans="2:48" ht="12.75">
      <c r="B44" s="39"/>
      <c r="C44" s="39"/>
      <c r="D44" s="175"/>
      <c r="E44" s="39"/>
      <c r="F44" s="39"/>
      <c r="G44" s="175"/>
      <c r="H44" s="39"/>
      <c r="I44" s="39"/>
      <c r="J44" s="175"/>
      <c r="K44" s="39"/>
      <c r="L44" s="39"/>
      <c r="M44" s="175"/>
      <c r="N44" s="39"/>
      <c r="O44" s="39"/>
      <c r="P44" s="175"/>
      <c r="Q44" s="39"/>
      <c r="R44" s="39"/>
      <c r="S44" s="175"/>
      <c r="T44" s="71"/>
      <c r="U44" s="71"/>
      <c r="V44" s="198"/>
      <c r="W44" s="39"/>
      <c r="X44" s="39"/>
      <c r="Y44" s="175"/>
      <c r="Z44" s="39"/>
      <c r="AA44" s="39"/>
      <c r="AB44" s="175"/>
      <c r="AC44" s="39"/>
      <c r="AD44" s="39"/>
      <c r="AE44" s="175"/>
      <c r="AF44" s="71"/>
      <c r="AG44" s="71"/>
      <c r="AH44" s="198"/>
      <c r="AI44" s="39"/>
      <c r="AJ44" s="39"/>
      <c r="AK44" s="175"/>
      <c r="AL44" s="39"/>
      <c r="AM44" s="39"/>
      <c r="AN44" s="175"/>
      <c r="AO44" s="39"/>
      <c r="AP44" s="39"/>
      <c r="AQ44" s="175"/>
      <c r="AR44" s="71"/>
      <c r="AS44" s="71"/>
      <c r="AT44" s="198"/>
      <c r="AU44" s="208"/>
      <c r="AV44" s="208"/>
    </row>
    <row r="45" spans="3:49" ht="12.75">
      <c r="C45" s="654"/>
      <c r="D45" s="654"/>
      <c r="E45" s="654"/>
      <c r="F45" s="654"/>
      <c r="G45" s="654"/>
      <c r="H45" s="654"/>
      <c r="I45" s="654"/>
      <c r="J45" s="654"/>
      <c r="K45" s="654"/>
      <c r="L45" s="654"/>
      <c r="M45" s="654"/>
      <c r="N45" s="654"/>
      <c r="O45" s="654"/>
      <c r="P45" s="654"/>
      <c r="Q45" s="654"/>
      <c r="R45" s="654"/>
      <c r="S45" s="654"/>
      <c r="T45" s="654"/>
      <c r="U45" s="654"/>
      <c r="V45" s="654"/>
      <c r="W45" s="654"/>
      <c r="X45" s="654"/>
      <c r="Y45" s="654"/>
      <c r="Z45" s="654"/>
      <c r="AA45" s="654"/>
      <c r="AB45" s="654"/>
      <c r="AC45" s="654"/>
      <c r="AD45" s="654"/>
      <c r="AE45" s="654"/>
      <c r="AF45" s="654"/>
      <c r="AG45" s="654"/>
      <c r="AH45" s="654"/>
      <c r="AI45" s="654"/>
      <c r="AJ45" s="654"/>
      <c r="AK45" s="654"/>
      <c r="AL45" s="654"/>
      <c r="AM45" s="654"/>
      <c r="AN45" s="654"/>
      <c r="AO45" s="654"/>
      <c r="AP45" s="654"/>
      <c r="AQ45" s="654"/>
      <c r="AR45" s="654"/>
      <c r="AS45" s="654"/>
      <c r="AT45" s="654"/>
      <c r="AU45" s="654"/>
      <c r="AV45" s="654"/>
      <c r="AW45" s="654"/>
    </row>
  </sheetData>
  <sheetProtection/>
  <mergeCells count="28">
    <mergeCell ref="W1:AK1"/>
    <mergeCell ref="W2:AK2"/>
    <mergeCell ref="AO5:AQ6"/>
    <mergeCell ref="AO4:AT4"/>
    <mergeCell ref="AO1:AW1"/>
    <mergeCell ref="AO2:AW2"/>
    <mergeCell ref="AU4:AW6"/>
    <mergeCell ref="AR5:AT6"/>
    <mergeCell ref="B1:V1"/>
    <mergeCell ref="B2:V2"/>
    <mergeCell ref="N6:P6"/>
    <mergeCell ref="Q6:S6"/>
    <mergeCell ref="T6:V6"/>
    <mergeCell ref="A43:J43"/>
    <mergeCell ref="W4:AN4"/>
    <mergeCell ref="AC6:AE6"/>
    <mergeCell ref="AF6:AH6"/>
    <mergeCell ref="AI6:AK6"/>
    <mergeCell ref="AL6:AN6"/>
    <mergeCell ref="B6:D6"/>
    <mergeCell ref="E6:G6"/>
    <mergeCell ref="H6:J6"/>
    <mergeCell ref="K6:M6"/>
    <mergeCell ref="A4:A7"/>
    <mergeCell ref="B4:V5"/>
    <mergeCell ref="W5:AN5"/>
    <mergeCell ref="W6:Y6"/>
    <mergeCell ref="Z6:AB6"/>
  </mergeCells>
  <printOptions horizontalCentered="1"/>
  <pageMargins left="0.1968503937007874" right="0.1968503937007874" top="0.07874015748031496" bottom="0.35433070866141736" header="0" footer="0"/>
  <pageSetup horizontalDpi="600" verticalDpi="600" orientation="landscape" paperSize="9" scale="35" r:id="rId1"/>
  <headerFooter>
    <oddFooter>&amp;R&amp;13&amp;P/&amp;N</oddFooter>
  </headerFooter>
  <colBreaks count="2" manualBreakCount="2">
    <brk id="22" max="65535" man="1"/>
    <brk id="40" max="41" man="1"/>
  </colBreaks>
</worksheet>
</file>

<file path=xl/worksheets/sheet18.xml><?xml version="1.0" encoding="utf-8"?>
<worksheet xmlns="http://schemas.openxmlformats.org/spreadsheetml/2006/main" xmlns:r="http://schemas.openxmlformats.org/officeDocument/2006/relationships">
  <dimension ref="A1:BQ44"/>
  <sheetViews>
    <sheetView zoomScaleSheetLayoutView="19" zoomScalePageLayoutView="0" workbookViewId="0" topLeftCell="A1">
      <selection activeCell="A1" sqref="A1:AW42"/>
    </sheetView>
  </sheetViews>
  <sheetFormatPr defaultColWidth="9.140625" defaultRowHeight="56.25" customHeight="1"/>
  <cols>
    <col min="1" max="1" width="40.7109375" style="0" customWidth="1"/>
    <col min="2" max="3" width="19.00390625" style="0" customWidth="1"/>
    <col min="4" max="4" width="17.7109375" style="0" customWidth="1"/>
    <col min="5" max="58" width="18.28125" style="0" customWidth="1"/>
  </cols>
  <sheetData>
    <row r="1" spans="1:69" s="6" customFormat="1" ht="32.25" customHeight="1">
      <c r="A1" s="629"/>
      <c r="B1" s="711" t="s">
        <v>463</v>
      </c>
      <c r="C1" s="711"/>
      <c r="D1" s="711"/>
      <c r="E1" s="711"/>
      <c r="F1" s="711"/>
      <c r="G1" s="711"/>
      <c r="H1" s="711"/>
      <c r="I1" s="711"/>
      <c r="J1" s="711"/>
      <c r="K1" s="711"/>
      <c r="L1" s="711"/>
      <c r="M1" s="711"/>
      <c r="N1" s="711"/>
      <c r="O1" s="711"/>
      <c r="P1" s="711"/>
      <c r="Q1" s="711"/>
      <c r="R1" s="711"/>
      <c r="S1" s="711"/>
      <c r="T1" s="711"/>
      <c r="U1" s="711"/>
      <c r="V1" s="711"/>
      <c r="W1" s="752" t="s">
        <v>463</v>
      </c>
      <c r="X1" s="752"/>
      <c r="Y1" s="752"/>
      <c r="Z1" s="752"/>
      <c r="AA1" s="752"/>
      <c r="AB1" s="752"/>
      <c r="AC1" s="752"/>
      <c r="AD1" s="752"/>
      <c r="AE1" s="752"/>
      <c r="AF1" s="752"/>
      <c r="AG1" s="752"/>
      <c r="AH1" s="752"/>
      <c r="AI1" s="752"/>
      <c r="AJ1" s="752"/>
      <c r="AK1" s="752"/>
      <c r="AL1" s="752"/>
      <c r="AM1" s="752"/>
      <c r="AN1" s="752"/>
      <c r="AO1" s="752" t="s">
        <v>463</v>
      </c>
      <c r="AP1" s="752"/>
      <c r="AQ1" s="752"/>
      <c r="AR1" s="752"/>
      <c r="AS1" s="752"/>
      <c r="AT1" s="752"/>
      <c r="AU1" s="752"/>
      <c r="AV1" s="752"/>
      <c r="AW1" s="752"/>
      <c r="AX1" s="5"/>
      <c r="AY1" s="5"/>
      <c r="AZ1" s="5"/>
      <c r="BA1" s="5"/>
      <c r="BB1" s="5"/>
      <c r="BC1" s="5"/>
      <c r="BD1" s="5"/>
      <c r="BE1" s="5"/>
      <c r="BF1" s="5"/>
      <c r="BG1" s="5"/>
      <c r="BH1" s="5"/>
      <c r="BI1" s="5"/>
      <c r="BJ1" s="5"/>
      <c r="BK1" s="5"/>
      <c r="BL1" s="5"/>
      <c r="BM1" s="5"/>
      <c r="BN1" s="5"/>
      <c r="BO1" s="5"/>
      <c r="BP1" s="5"/>
      <c r="BQ1" s="5"/>
    </row>
    <row r="2" spans="1:69" s="41" customFormat="1" ht="40.5" customHeight="1">
      <c r="A2" s="151"/>
      <c r="B2" s="711" t="s">
        <v>457</v>
      </c>
      <c r="C2" s="711"/>
      <c r="D2" s="711"/>
      <c r="E2" s="711"/>
      <c r="F2" s="711"/>
      <c r="G2" s="711"/>
      <c r="H2" s="711"/>
      <c r="I2" s="711"/>
      <c r="J2" s="711"/>
      <c r="K2" s="711"/>
      <c r="L2" s="711"/>
      <c r="M2" s="711"/>
      <c r="N2" s="711"/>
      <c r="O2" s="711"/>
      <c r="P2" s="711"/>
      <c r="Q2" s="711"/>
      <c r="R2" s="711"/>
      <c r="S2" s="711"/>
      <c r="T2" s="711"/>
      <c r="U2" s="711"/>
      <c r="V2" s="711"/>
      <c r="W2" s="752" t="s">
        <v>498</v>
      </c>
      <c r="X2" s="752"/>
      <c r="Y2" s="752"/>
      <c r="Z2" s="752"/>
      <c r="AA2" s="752"/>
      <c r="AB2" s="752"/>
      <c r="AC2" s="752"/>
      <c r="AD2" s="752"/>
      <c r="AE2" s="752"/>
      <c r="AF2" s="752"/>
      <c r="AG2" s="752"/>
      <c r="AH2" s="752"/>
      <c r="AI2" s="752"/>
      <c r="AJ2" s="752"/>
      <c r="AK2" s="752"/>
      <c r="AL2" s="752"/>
      <c r="AM2" s="752"/>
      <c r="AN2" s="752"/>
      <c r="AO2" s="752" t="s">
        <v>498</v>
      </c>
      <c r="AP2" s="752"/>
      <c r="AQ2" s="752"/>
      <c r="AR2" s="752"/>
      <c r="AS2" s="752"/>
      <c r="AT2" s="752"/>
      <c r="AU2" s="752"/>
      <c r="AV2" s="752"/>
      <c r="AW2" s="752"/>
      <c r="AX2" s="5"/>
      <c r="AY2" s="5"/>
      <c r="AZ2" s="5"/>
      <c r="BA2" s="5"/>
      <c r="BB2" s="5"/>
      <c r="BC2" s="5"/>
      <c r="BD2" s="5"/>
      <c r="BE2" s="5"/>
      <c r="BF2" s="5"/>
      <c r="BG2" s="5"/>
      <c r="BH2" s="5"/>
      <c r="BI2" s="5"/>
      <c r="BJ2" s="5"/>
      <c r="BK2" s="5"/>
      <c r="BL2" s="5"/>
      <c r="BM2" s="5"/>
      <c r="BN2" s="5"/>
      <c r="BO2" s="5"/>
      <c r="BP2" s="5"/>
      <c r="BQ2" s="5"/>
    </row>
    <row r="3" spans="1:69" s="6" customFormat="1" ht="15.75" customHeight="1" thickBot="1">
      <c r="A3" s="114"/>
      <c r="B3" s="114"/>
      <c r="C3" s="114"/>
      <c r="D3" s="133"/>
      <c r="E3" s="133"/>
      <c r="F3" s="133"/>
      <c r="G3" s="133"/>
      <c r="H3" s="133"/>
      <c r="I3" s="133"/>
      <c r="J3" s="133"/>
      <c r="K3" s="133"/>
      <c r="L3" s="133"/>
      <c r="M3" s="133"/>
      <c r="N3" s="133"/>
      <c r="O3" s="133"/>
      <c r="P3" s="133"/>
      <c r="Q3" s="133"/>
      <c r="R3" s="133"/>
      <c r="S3" s="133"/>
      <c r="T3" s="133"/>
      <c r="U3" s="133"/>
      <c r="V3" s="133"/>
      <c r="W3" s="114"/>
      <c r="X3" s="114"/>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5"/>
      <c r="BH3" s="5"/>
      <c r="BI3" s="5"/>
      <c r="BJ3" s="5"/>
      <c r="BK3" s="5"/>
      <c r="BL3" s="5"/>
      <c r="BM3" s="5"/>
      <c r="BN3" s="5"/>
      <c r="BO3" s="5"/>
      <c r="BP3" s="5"/>
      <c r="BQ3" s="5"/>
    </row>
    <row r="4" spans="1:60" s="6" customFormat="1" ht="20.25" customHeight="1" thickBot="1">
      <c r="A4" s="759" t="s">
        <v>49</v>
      </c>
      <c r="B4" s="793" t="s">
        <v>263</v>
      </c>
      <c r="C4" s="794"/>
      <c r="D4" s="794"/>
      <c r="E4" s="794"/>
      <c r="F4" s="794"/>
      <c r="G4" s="794"/>
      <c r="H4" s="794"/>
      <c r="I4" s="794"/>
      <c r="J4" s="794"/>
      <c r="K4" s="794"/>
      <c r="L4" s="794"/>
      <c r="M4" s="794"/>
      <c r="N4" s="794"/>
      <c r="O4" s="794"/>
      <c r="P4" s="794"/>
      <c r="Q4" s="794"/>
      <c r="R4" s="794"/>
      <c r="S4" s="794"/>
      <c r="T4" s="794"/>
      <c r="U4" s="794"/>
      <c r="V4" s="795"/>
      <c r="W4" s="788" t="s">
        <v>265</v>
      </c>
      <c r="X4" s="790"/>
      <c r="Y4" s="790"/>
      <c r="Z4" s="790"/>
      <c r="AA4" s="790"/>
      <c r="AB4" s="790"/>
      <c r="AC4" s="790"/>
      <c r="AD4" s="790"/>
      <c r="AE4" s="790"/>
      <c r="AF4" s="790"/>
      <c r="AG4" s="790"/>
      <c r="AH4" s="790"/>
      <c r="AI4" s="790"/>
      <c r="AJ4" s="790"/>
      <c r="AK4" s="790"/>
      <c r="AL4" s="790"/>
      <c r="AM4" s="790"/>
      <c r="AN4" s="789"/>
      <c r="AO4" s="788" t="s">
        <v>265</v>
      </c>
      <c r="AP4" s="790"/>
      <c r="AQ4" s="790"/>
      <c r="AR4" s="790"/>
      <c r="AS4" s="790"/>
      <c r="AT4" s="789"/>
      <c r="AU4" s="778" t="s">
        <v>283</v>
      </c>
      <c r="AV4" s="782"/>
      <c r="AW4" s="779"/>
      <c r="AX4" s="5"/>
      <c r="AY4" s="5"/>
      <c r="AZ4" s="5"/>
      <c r="BA4" s="5"/>
      <c r="BB4" s="5"/>
      <c r="BC4" s="5"/>
      <c r="BD4" s="5"/>
      <c r="BE4" s="5"/>
      <c r="BF4" s="5"/>
      <c r="BG4" s="5"/>
      <c r="BH4" s="5"/>
    </row>
    <row r="5" spans="1:60" s="6" customFormat="1" ht="20.25" customHeight="1" thickBot="1">
      <c r="A5" s="787"/>
      <c r="B5" s="796"/>
      <c r="C5" s="797"/>
      <c r="D5" s="797"/>
      <c r="E5" s="797"/>
      <c r="F5" s="797"/>
      <c r="G5" s="797"/>
      <c r="H5" s="797"/>
      <c r="I5" s="797"/>
      <c r="J5" s="797"/>
      <c r="K5" s="797"/>
      <c r="L5" s="797"/>
      <c r="M5" s="797"/>
      <c r="N5" s="797"/>
      <c r="O5" s="797"/>
      <c r="P5" s="797"/>
      <c r="Q5" s="797"/>
      <c r="R5" s="797"/>
      <c r="S5" s="797"/>
      <c r="T5" s="797"/>
      <c r="U5" s="797"/>
      <c r="V5" s="798"/>
      <c r="W5" s="778" t="s">
        <v>266</v>
      </c>
      <c r="X5" s="782"/>
      <c r="Y5" s="782"/>
      <c r="Z5" s="782"/>
      <c r="AA5" s="782"/>
      <c r="AB5" s="782"/>
      <c r="AC5" s="782"/>
      <c r="AD5" s="782"/>
      <c r="AE5" s="782"/>
      <c r="AF5" s="782"/>
      <c r="AG5" s="782"/>
      <c r="AH5" s="782"/>
      <c r="AI5" s="782"/>
      <c r="AJ5" s="782"/>
      <c r="AK5" s="782"/>
      <c r="AL5" s="782"/>
      <c r="AM5" s="782"/>
      <c r="AN5" s="779"/>
      <c r="AO5" s="778" t="s">
        <v>282</v>
      </c>
      <c r="AP5" s="782"/>
      <c r="AQ5" s="779"/>
      <c r="AR5" s="778" t="s">
        <v>268</v>
      </c>
      <c r="AS5" s="782"/>
      <c r="AT5" s="779"/>
      <c r="AU5" s="783"/>
      <c r="AV5" s="801"/>
      <c r="AW5" s="784"/>
      <c r="AX5" s="5"/>
      <c r="AY5" s="5"/>
      <c r="AZ5" s="5"/>
      <c r="BA5" s="5"/>
      <c r="BB5" s="5"/>
      <c r="BC5" s="5"/>
      <c r="BD5" s="5"/>
      <c r="BE5" s="5"/>
      <c r="BF5" s="5"/>
      <c r="BG5" s="5"/>
      <c r="BH5" s="5"/>
    </row>
    <row r="6" spans="1:60" s="4" customFormat="1" ht="71.25" customHeight="1" thickBot="1">
      <c r="A6" s="787"/>
      <c r="B6" s="788" t="s">
        <v>260</v>
      </c>
      <c r="C6" s="790"/>
      <c r="D6" s="789"/>
      <c r="E6" s="790" t="s">
        <v>261</v>
      </c>
      <c r="F6" s="790"/>
      <c r="G6" s="789"/>
      <c r="H6" s="788" t="s">
        <v>262</v>
      </c>
      <c r="I6" s="790"/>
      <c r="J6" s="789"/>
      <c r="K6" s="788" t="s">
        <v>279</v>
      </c>
      <c r="L6" s="790"/>
      <c r="M6" s="789"/>
      <c r="N6" s="788" t="s">
        <v>280</v>
      </c>
      <c r="O6" s="790"/>
      <c r="P6" s="789"/>
      <c r="Q6" s="788" t="s">
        <v>281</v>
      </c>
      <c r="R6" s="790"/>
      <c r="S6" s="789"/>
      <c r="T6" s="791" t="s">
        <v>267</v>
      </c>
      <c r="U6" s="799"/>
      <c r="V6" s="792"/>
      <c r="W6" s="788" t="s">
        <v>260</v>
      </c>
      <c r="X6" s="790"/>
      <c r="Y6" s="789"/>
      <c r="Z6" s="788" t="s">
        <v>261</v>
      </c>
      <c r="AA6" s="790"/>
      <c r="AB6" s="789"/>
      <c r="AC6" s="788" t="s">
        <v>264</v>
      </c>
      <c r="AD6" s="790"/>
      <c r="AE6" s="789"/>
      <c r="AF6" s="788" t="s">
        <v>280</v>
      </c>
      <c r="AG6" s="790"/>
      <c r="AH6" s="789"/>
      <c r="AI6" s="788" t="s">
        <v>279</v>
      </c>
      <c r="AJ6" s="790"/>
      <c r="AK6" s="789"/>
      <c r="AL6" s="788" t="s">
        <v>281</v>
      </c>
      <c r="AM6" s="790"/>
      <c r="AN6" s="789"/>
      <c r="AO6" s="780"/>
      <c r="AP6" s="800"/>
      <c r="AQ6" s="781"/>
      <c r="AR6" s="780"/>
      <c r="AS6" s="800"/>
      <c r="AT6" s="781"/>
      <c r="AU6" s="780"/>
      <c r="AV6" s="800"/>
      <c r="AW6" s="781"/>
      <c r="AX6" s="2"/>
      <c r="AY6" s="3"/>
      <c r="AZ6" s="3"/>
      <c r="BA6" s="3"/>
      <c r="BB6" s="3"/>
      <c r="BC6" s="3"/>
      <c r="BD6" s="3"/>
      <c r="BE6" s="3"/>
      <c r="BF6" s="3"/>
      <c r="BG6" s="3"/>
      <c r="BH6" s="3"/>
    </row>
    <row r="7" spans="1:49" s="4" customFormat="1" ht="48" thickBot="1">
      <c r="A7" s="760"/>
      <c r="B7" s="124" t="s">
        <v>304</v>
      </c>
      <c r="C7" s="142" t="s">
        <v>305</v>
      </c>
      <c r="D7" s="141" t="s">
        <v>295</v>
      </c>
      <c r="E7" s="124" t="s">
        <v>304</v>
      </c>
      <c r="F7" s="142" t="s">
        <v>305</v>
      </c>
      <c r="G7" s="141" t="s">
        <v>295</v>
      </c>
      <c r="H7" s="124" t="s">
        <v>304</v>
      </c>
      <c r="I7" s="142" t="s">
        <v>305</v>
      </c>
      <c r="J7" s="141" t="s">
        <v>295</v>
      </c>
      <c r="K7" s="124" t="s">
        <v>304</v>
      </c>
      <c r="L7" s="142" t="s">
        <v>305</v>
      </c>
      <c r="M7" s="141" t="s">
        <v>295</v>
      </c>
      <c r="N7" s="124" t="s">
        <v>304</v>
      </c>
      <c r="O7" s="142" t="s">
        <v>305</v>
      </c>
      <c r="P7" s="141" t="s">
        <v>295</v>
      </c>
      <c r="Q7" s="124" t="s">
        <v>304</v>
      </c>
      <c r="R7" s="142" t="s">
        <v>305</v>
      </c>
      <c r="S7" s="141" t="s">
        <v>295</v>
      </c>
      <c r="T7" s="124" t="s">
        <v>304</v>
      </c>
      <c r="U7" s="142" t="s">
        <v>305</v>
      </c>
      <c r="V7" s="141" t="s">
        <v>295</v>
      </c>
      <c r="W7" s="124" t="s">
        <v>304</v>
      </c>
      <c r="X7" s="142" t="s">
        <v>305</v>
      </c>
      <c r="Y7" s="141" t="s">
        <v>295</v>
      </c>
      <c r="Z7" s="124" t="s">
        <v>304</v>
      </c>
      <c r="AA7" s="142" t="s">
        <v>305</v>
      </c>
      <c r="AB7" s="141" t="s">
        <v>295</v>
      </c>
      <c r="AC7" s="124" t="s">
        <v>304</v>
      </c>
      <c r="AD7" s="142" t="s">
        <v>305</v>
      </c>
      <c r="AE7" s="141" t="s">
        <v>295</v>
      </c>
      <c r="AF7" s="124" t="s">
        <v>304</v>
      </c>
      <c r="AG7" s="142" t="s">
        <v>305</v>
      </c>
      <c r="AH7" s="141" t="s">
        <v>295</v>
      </c>
      <c r="AI7" s="124" t="s">
        <v>304</v>
      </c>
      <c r="AJ7" s="142" t="s">
        <v>305</v>
      </c>
      <c r="AK7" s="141" t="s">
        <v>295</v>
      </c>
      <c r="AL7" s="124" t="s">
        <v>304</v>
      </c>
      <c r="AM7" s="142" t="s">
        <v>305</v>
      </c>
      <c r="AN7" s="141" t="s">
        <v>295</v>
      </c>
      <c r="AO7" s="124" t="s">
        <v>304</v>
      </c>
      <c r="AP7" s="142" t="s">
        <v>305</v>
      </c>
      <c r="AQ7" s="141" t="s">
        <v>295</v>
      </c>
      <c r="AR7" s="124" t="s">
        <v>304</v>
      </c>
      <c r="AS7" s="142" t="s">
        <v>305</v>
      </c>
      <c r="AT7" s="141" t="s">
        <v>295</v>
      </c>
      <c r="AU7" s="124" t="s">
        <v>304</v>
      </c>
      <c r="AV7" s="142" t="s">
        <v>305</v>
      </c>
      <c r="AW7" s="141" t="s">
        <v>295</v>
      </c>
    </row>
    <row r="8" spans="1:60" ht="56.25">
      <c r="A8" s="7" t="s">
        <v>34</v>
      </c>
      <c r="B8" s="610">
        <v>0.4321528074748525</v>
      </c>
      <c r="C8" s="608">
        <v>0.4870104612261171</v>
      </c>
      <c r="D8" s="609">
        <v>0.36891800065995867</v>
      </c>
      <c r="E8" s="610">
        <v>0</v>
      </c>
      <c r="F8" s="608">
        <v>0</v>
      </c>
      <c r="G8" s="609">
        <v>0</v>
      </c>
      <c r="H8" s="610">
        <v>0</v>
      </c>
      <c r="I8" s="608">
        <v>0</v>
      </c>
      <c r="J8" s="609">
        <v>0</v>
      </c>
      <c r="K8" s="610">
        <v>0.03350839894456157</v>
      </c>
      <c r="L8" s="608">
        <v>0.03837593624525835</v>
      </c>
      <c r="M8" s="609">
        <v>0.041161790716788514</v>
      </c>
      <c r="N8" s="610">
        <v>0</v>
      </c>
      <c r="O8" s="608">
        <v>0</v>
      </c>
      <c r="P8" s="609">
        <v>0</v>
      </c>
      <c r="Q8" s="610">
        <v>0</v>
      </c>
      <c r="R8" s="608">
        <v>0</v>
      </c>
      <c r="S8" s="609">
        <v>0</v>
      </c>
      <c r="T8" s="610">
        <v>0.46566120641941405</v>
      </c>
      <c r="U8" s="608">
        <v>0.5253863974713754</v>
      </c>
      <c r="V8" s="609">
        <v>0.4100797913767472</v>
      </c>
      <c r="W8" s="610">
        <v>0</v>
      </c>
      <c r="X8" s="608">
        <v>0</v>
      </c>
      <c r="Y8" s="609">
        <v>0</v>
      </c>
      <c r="Z8" s="610">
        <v>0</v>
      </c>
      <c r="AA8" s="608">
        <v>0</v>
      </c>
      <c r="AB8" s="609">
        <v>0</v>
      </c>
      <c r="AC8" s="610">
        <v>0.3003234627241429</v>
      </c>
      <c r="AD8" s="608">
        <v>0</v>
      </c>
      <c r="AE8" s="609">
        <v>0</v>
      </c>
      <c r="AF8" s="610">
        <v>0</v>
      </c>
      <c r="AG8" s="608">
        <v>0</v>
      </c>
      <c r="AH8" s="609">
        <v>0</v>
      </c>
      <c r="AI8" s="610">
        <v>0</v>
      </c>
      <c r="AJ8" s="608">
        <v>0</v>
      </c>
      <c r="AK8" s="609">
        <v>0</v>
      </c>
      <c r="AL8" s="610">
        <v>0</v>
      </c>
      <c r="AM8" s="608">
        <v>0</v>
      </c>
      <c r="AN8" s="609">
        <v>0</v>
      </c>
      <c r="AO8" s="610">
        <v>0</v>
      </c>
      <c r="AP8" s="608">
        <v>0</v>
      </c>
      <c r="AQ8" s="609">
        <v>0</v>
      </c>
      <c r="AR8" s="610">
        <v>0.3003234627241429</v>
      </c>
      <c r="AS8" s="608">
        <v>0</v>
      </c>
      <c r="AT8" s="609">
        <v>0</v>
      </c>
      <c r="AU8" s="669">
        <v>0.46566120641941405</v>
      </c>
      <c r="AV8" s="670">
        <v>0.5253863974713754</v>
      </c>
      <c r="AW8" s="671">
        <v>0.4100797913767472</v>
      </c>
      <c r="AX8" s="1"/>
      <c r="AY8" s="38"/>
      <c r="AZ8" s="38"/>
      <c r="BA8" s="1"/>
      <c r="BB8" s="1"/>
      <c r="BC8" s="1"/>
      <c r="BD8" s="1"/>
      <c r="BE8" s="1"/>
      <c r="BF8" s="1"/>
      <c r="BG8" s="1"/>
      <c r="BH8" s="1"/>
    </row>
    <row r="9" spans="1:52" ht="75">
      <c r="A9" s="7" t="s">
        <v>33</v>
      </c>
      <c r="B9" s="590">
        <v>0</v>
      </c>
      <c r="C9" s="611">
        <v>0</v>
      </c>
      <c r="D9" s="612">
        <v>0</v>
      </c>
      <c r="E9" s="590">
        <v>0</v>
      </c>
      <c r="F9" s="611">
        <v>0</v>
      </c>
      <c r="G9" s="612">
        <v>0</v>
      </c>
      <c r="H9" s="590">
        <v>0</v>
      </c>
      <c r="I9" s="611">
        <v>0</v>
      </c>
      <c r="J9" s="612">
        <v>0</v>
      </c>
      <c r="K9" s="590">
        <v>0</v>
      </c>
      <c r="L9" s="611">
        <v>0</v>
      </c>
      <c r="M9" s="612">
        <v>0</v>
      </c>
      <c r="N9" s="590">
        <v>0</v>
      </c>
      <c r="O9" s="611">
        <v>0</v>
      </c>
      <c r="P9" s="612">
        <v>0</v>
      </c>
      <c r="Q9" s="590">
        <v>0</v>
      </c>
      <c r="R9" s="611">
        <v>0</v>
      </c>
      <c r="S9" s="612">
        <v>0</v>
      </c>
      <c r="T9" s="590">
        <v>0</v>
      </c>
      <c r="U9" s="611">
        <v>0</v>
      </c>
      <c r="V9" s="612">
        <v>0</v>
      </c>
      <c r="W9" s="590">
        <v>0</v>
      </c>
      <c r="X9" s="611">
        <v>0</v>
      </c>
      <c r="Y9" s="612">
        <v>0</v>
      </c>
      <c r="Z9" s="590">
        <v>0</v>
      </c>
      <c r="AA9" s="611">
        <v>0</v>
      </c>
      <c r="AB9" s="612">
        <v>0</v>
      </c>
      <c r="AC9" s="590">
        <v>0</v>
      </c>
      <c r="AD9" s="611">
        <v>0</v>
      </c>
      <c r="AE9" s="612">
        <v>0</v>
      </c>
      <c r="AF9" s="590">
        <v>0</v>
      </c>
      <c r="AG9" s="611">
        <v>0</v>
      </c>
      <c r="AH9" s="612">
        <v>0</v>
      </c>
      <c r="AI9" s="590">
        <v>0</v>
      </c>
      <c r="AJ9" s="611">
        <v>0</v>
      </c>
      <c r="AK9" s="612">
        <v>0</v>
      </c>
      <c r="AL9" s="590">
        <v>0</v>
      </c>
      <c r="AM9" s="611">
        <v>0</v>
      </c>
      <c r="AN9" s="612">
        <v>0</v>
      </c>
      <c r="AO9" s="590">
        <v>0</v>
      </c>
      <c r="AP9" s="611">
        <v>0</v>
      </c>
      <c r="AQ9" s="612">
        <v>0</v>
      </c>
      <c r="AR9" s="590">
        <v>0</v>
      </c>
      <c r="AS9" s="611">
        <v>0</v>
      </c>
      <c r="AT9" s="612">
        <v>0</v>
      </c>
      <c r="AU9" s="672">
        <v>0</v>
      </c>
      <c r="AV9" s="673">
        <v>0</v>
      </c>
      <c r="AW9" s="674">
        <v>0</v>
      </c>
      <c r="AY9" s="38"/>
      <c r="AZ9" s="38"/>
    </row>
    <row r="10" spans="1:52" ht="37.5">
      <c r="A10" s="7" t="s">
        <v>32</v>
      </c>
      <c r="B10" s="590">
        <v>0</v>
      </c>
      <c r="C10" s="611">
        <v>0</v>
      </c>
      <c r="D10" s="612">
        <v>0</v>
      </c>
      <c r="E10" s="590">
        <v>12.361896360642346</v>
      </c>
      <c r="F10" s="611">
        <v>14.157625027401147</v>
      </c>
      <c r="G10" s="612">
        <v>13.727402845780826</v>
      </c>
      <c r="H10" s="590">
        <v>0</v>
      </c>
      <c r="I10" s="611">
        <v>0</v>
      </c>
      <c r="J10" s="612">
        <v>0</v>
      </c>
      <c r="K10" s="590">
        <v>0</v>
      </c>
      <c r="L10" s="611">
        <v>0</v>
      </c>
      <c r="M10" s="612">
        <v>0</v>
      </c>
      <c r="N10" s="590">
        <v>0.11455862533237117</v>
      </c>
      <c r="O10" s="611">
        <v>0.04039148022153103</v>
      </c>
      <c r="P10" s="612">
        <v>0</v>
      </c>
      <c r="Q10" s="590">
        <v>0</v>
      </c>
      <c r="R10" s="611">
        <v>0</v>
      </c>
      <c r="S10" s="612">
        <v>0</v>
      </c>
      <c r="T10" s="590">
        <v>12.476472800659986</v>
      </c>
      <c r="U10" s="611">
        <v>14.198026101525146</v>
      </c>
      <c r="V10" s="612">
        <v>13.727402845780826</v>
      </c>
      <c r="W10" s="590">
        <v>0.6309585710395434</v>
      </c>
      <c r="X10" s="611">
        <v>0</v>
      </c>
      <c r="Y10" s="612">
        <v>0</v>
      </c>
      <c r="Z10" s="590">
        <v>0</v>
      </c>
      <c r="AA10" s="611">
        <v>0.6613055637655523</v>
      </c>
      <c r="AB10" s="612">
        <v>0.6419633272268666</v>
      </c>
      <c r="AC10" s="590">
        <v>11.697607052268792</v>
      </c>
      <c r="AD10" s="611">
        <v>0</v>
      </c>
      <c r="AE10" s="612">
        <v>0</v>
      </c>
      <c r="AF10" s="590">
        <v>0</v>
      </c>
      <c r="AG10" s="611">
        <v>0</v>
      </c>
      <c r="AH10" s="612">
        <v>0</v>
      </c>
      <c r="AI10" s="590">
        <v>0</v>
      </c>
      <c r="AJ10" s="611">
        <v>0</v>
      </c>
      <c r="AK10" s="612">
        <v>0</v>
      </c>
      <c r="AL10" s="590">
        <v>0</v>
      </c>
      <c r="AM10" s="611">
        <v>0</v>
      </c>
      <c r="AN10" s="612">
        <v>0</v>
      </c>
      <c r="AO10" s="590">
        <v>0.13816323821539309</v>
      </c>
      <c r="AP10" s="611">
        <v>0.15401199637552976</v>
      </c>
      <c r="AQ10" s="612">
        <v>0</v>
      </c>
      <c r="AR10" s="590">
        <v>12.466770945057915</v>
      </c>
      <c r="AS10" s="611">
        <v>0.81536575686426</v>
      </c>
      <c r="AT10" s="612">
        <v>0.6436910160972361</v>
      </c>
      <c r="AU10" s="672">
        <v>12.614636038875378</v>
      </c>
      <c r="AV10" s="673">
        <v>14.352038097900676</v>
      </c>
      <c r="AW10" s="674">
        <v>13.729078839145448</v>
      </c>
      <c r="AY10" s="38"/>
      <c r="AZ10" s="38"/>
    </row>
    <row r="11" spans="1:52" ht="21">
      <c r="A11" s="7" t="s">
        <v>31</v>
      </c>
      <c r="B11" s="590">
        <v>0.005741046611022577</v>
      </c>
      <c r="C11" s="611">
        <v>0.006352137013247464</v>
      </c>
      <c r="D11" s="612">
        <v>0.006813262682964883</v>
      </c>
      <c r="E11" s="590">
        <v>0</v>
      </c>
      <c r="F11" s="611">
        <v>0</v>
      </c>
      <c r="G11" s="612">
        <v>0</v>
      </c>
      <c r="H11" s="590">
        <v>0</v>
      </c>
      <c r="I11" s="611">
        <v>0</v>
      </c>
      <c r="J11" s="612">
        <v>0</v>
      </c>
      <c r="K11" s="590">
        <v>0.008074716319798702</v>
      </c>
      <c r="L11" s="611">
        <v>0.008515171461760205</v>
      </c>
      <c r="M11" s="612">
        <v>0.008205019558011095</v>
      </c>
      <c r="N11" s="590">
        <v>0</v>
      </c>
      <c r="O11" s="611">
        <v>0</v>
      </c>
      <c r="P11" s="612">
        <v>0</v>
      </c>
      <c r="Q11" s="590">
        <v>2.31309865639524</v>
      </c>
      <c r="R11" s="611">
        <v>2.454379023877418</v>
      </c>
      <c r="S11" s="612">
        <v>2.5918264889749283</v>
      </c>
      <c r="T11" s="590">
        <v>2.327206153971678</v>
      </c>
      <c r="U11" s="611">
        <v>2.4695539767462695</v>
      </c>
      <c r="V11" s="612">
        <v>2.6071143534197474</v>
      </c>
      <c r="W11" s="590">
        <v>0</v>
      </c>
      <c r="X11" s="611">
        <v>0.8258488126203086</v>
      </c>
      <c r="Y11" s="612">
        <v>0.8858003039075194</v>
      </c>
      <c r="Z11" s="590">
        <v>0</v>
      </c>
      <c r="AA11" s="611">
        <v>0</v>
      </c>
      <c r="AB11" s="612">
        <v>0</v>
      </c>
      <c r="AC11" s="590">
        <v>0.7268654784376135</v>
      </c>
      <c r="AD11" s="611">
        <v>0</v>
      </c>
      <c r="AE11" s="612">
        <v>0</v>
      </c>
      <c r="AF11" s="590">
        <v>0</v>
      </c>
      <c r="AG11" s="611">
        <v>0</v>
      </c>
      <c r="AH11" s="612">
        <v>0</v>
      </c>
      <c r="AI11" s="590">
        <v>0</v>
      </c>
      <c r="AJ11" s="611">
        <v>0</v>
      </c>
      <c r="AK11" s="612">
        <v>0</v>
      </c>
      <c r="AL11" s="590">
        <v>0.07254180343905335</v>
      </c>
      <c r="AM11" s="611">
        <v>0.054811712561248435</v>
      </c>
      <c r="AN11" s="612">
        <v>0.03313690134525371</v>
      </c>
      <c r="AO11" s="590">
        <v>0</v>
      </c>
      <c r="AP11" s="611">
        <v>0</v>
      </c>
      <c r="AQ11" s="612">
        <v>0</v>
      </c>
      <c r="AR11" s="590">
        <v>0.7996866402633307</v>
      </c>
      <c r="AS11" s="611">
        <v>0.8808550370863878</v>
      </c>
      <c r="AT11" s="612">
        <v>0.9190133033825659</v>
      </c>
      <c r="AU11" s="672">
        <v>2.3272658705296623</v>
      </c>
      <c r="AV11" s="673">
        <v>2.469616459646017</v>
      </c>
      <c r="AW11" s="674">
        <v>2.6071813721896966</v>
      </c>
      <c r="AY11" s="38"/>
      <c r="AZ11" s="38"/>
    </row>
    <row r="12" spans="1:52" ht="21">
      <c r="A12" s="7" t="s">
        <v>30</v>
      </c>
      <c r="B12" s="590">
        <v>0</v>
      </c>
      <c r="C12" s="611">
        <v>0</v>
      </c>
      <c r="D12" s="612">
        <v>0</v>
      </c>
      <c r="E12" s="590">
        <v>0</v>
      </c>
      <c r="F12" s="611">
        <v>0</v>
      </c>
      <c r="G12" s="612">
        <v>0</v>
      </c>
      <c r="H12" s="590">
        <v>0</v>
      </c>
      <c r="I12" s="611">
        <v>0</v>
      </c>
      <c r="J12" s="612">
        <v>0</v>
      </c>
      <c r="K12" s="590">
        <v>0</v>
      </c>
      <c r="L12" s="611">
        <v>0</v>
      </c>
      <c r="M12" s="612">
        <v>0</v>
      </c>
      <c r="N12" s="590">
        <v>0</v>
      </c>
      <c r="O12" s="611">
        <v>0</v>
      </c>
      <c r="P12" s="612">
        <v>0</v>
      </c>
      <c r="Q12" s="590">
        <v>0.019779926660599027</v>
      </c>
      <c r="R12" s="611">
        <v>0.02265318474341853</v>
      </c>
      <c r="S12" s="612">
        <v>0.02429766517012471</v>
      </c>
      <c r="T12" s="590">
        <v>0.02804177806813907</v>
      </c>
      <c r="U12" s="611">
        <v>0.031004810191665566</v>
      </c>
      <c r="V12" s="612">
        <v>0.032531552906849254</v>
      </c>
      <c r="W12" s="590">
        <v>0</v>
      </c>
      <c r="X12" s="611">
        <v>0</v>
      </c>
      <c r="Y12" s="612">
        <v>0</v>
      </c>
      <c r="Z12" s="590">
        <v>0</v>
      </c>
      <c r="AA12" s="611">
        <v>0</v>
      </c>
      <c r="AB12" s="612">
        <v>0</v>
      </c>
      <c r="AC12" s="590">
        <v>0.0063061073462829485</v>
      </c>
      <c r="AD12" s="611">
        <v>0</v>
      </c>
      <c r="AE12" s="612">
        <v>0</v>
      </c>
      <c r="AF12" s="590">
        <v>0</v>
      </c>
      <c r="AG12" s="611">
        <v>0</v>
      </c>
      <c r="AH12" s="612">
        <v>0</v>
      </c>
      <c r="AI12" s="590">
        <v>0</v>
      </c>
      <c r="AJ12" s="611">
        <v>0</v>
      </c>
      <c r="AK12" s="612">
        <v>0</v>
      </c>
      <c r="AL12" s="590">
        <v>0</v>
      </c>
      <c r="AM12" s="611">
        <v>0</v>
      </c>
      <c r="AN12" s="612">
        <v>0</v>
      </c>
      <c r="AO12" s="590">
        <v>0</v>
      </c>
      <c r="AP12" s="611">
        <v>0</v>
      </c>
      <c r="AQ12" s="612">
        <v>0</v>
      </c>
      <c r="AR12" s="590">
        <v>0.009827295597433916</v>
      </c>
      <c r="AS12" s="611">
        <v>0</v>
      </c>
      <c r="AT12" s="612">
        <v>0</v>
      </c>
      <c r="AU12" s="672">
        <v>0.02804177806813907</v>
      </c>
      <c r="AV12" s="673">
        <v>0.031004810191665566</v>
      </c>
      <c r="AW12" s="674">
        <v>0.032531552906849254</v>
      </c>
      <c r="AY12" s="38"/>
      <c r="AZ12" s="38"/>
    </row>
    <row r="13" spans="1:52" ht="21">
      <c r="A13" s="7" t="s">
        <v>29</v>
      </c>
      <c r="B13" s="590">
        <v>0</v>
      </c>
      <c r="C13" s="611">
        <v>0</v>
      </c>
      <c r="D13" s="612">
        <v>0</v>
      </c>
      <c r="E13" s="590">
        <v>0.042493268183987326</v>
      </c>
      <c r="F13" s="611">
        <v>0.048665976447842305</v>
      </c>
      <c r="G13" s="612">
        <v>0.03860250621673609</v>
      </c>
      <c r="H13" s="590">
        <v>0</v>
      </c>
      <c r="I13" s="611">
        <v>0</v>
      </c>
      <c r="J13" s="612">
        <v>0</v>
      </c>
      <c r="K13" s="590">
        <v>0.03381622736698613</v>
      </c>
      <c r="L13" s="611">
        <v>0.03765834716436016</v>
      </c>
      <c r="M13" s="612">
        <v>0.038500181235637455</v>
      </c>
      <c r="N13" s="590">
        <v>0</v>
      </c>
      <c r="O13" s="611">
        <v>0</v>
      </c>
      <c r="P13" s="612">
        <v>0</v>
      </c>
      <c r="Q13" s="590">
        <v>0</v>
      </c>
      <c r="R13" s="611">
        <v>0</v>
      </c>
      <c r="S13" s="612">
        <v>0</v>
      </c>
      <c r="T13" s="590">
        <v>0.07637696274870377</v>
      </c>
      <c r="U13" s="611">
        <v>0.08646452871270005</v>
      </c>
      <c r="V13" s="612">
        <v>0.07718556430611992</v>
      </c>
      <c r="W13" s="590">
        <v>0</v>
      </c>
      <c r="X13" s="611">
        <v>0</v>
      </c>
      <c r="Y13" s="612">
        <v>0</v>
      </c>
      <c r="Z13" s="590">
        <v>0</v>
      </c>
      <c r="AA13" s="611">
        <v>0</v>
      </c>
      <c r="AB13" s="612">
        <v>0</v>
      </c>
      <c r="AC13" s="590">
        <v>0.031492440541674625</v>
      </c>
      <c r="AD13" s="611">
        <v>0</v>
      </c>
      <c r="AE13" s="612">
        <v>0</v>
      </c>
      <c r="AF13" s="590">
        <v>0</v>
      </c>
      <c r="AG13" s="611">
        <v>0</v>
      </c>
      <c r="AH13" s="612">
        <v>0</v>
      </c>
      <c r="AI13" s="590">
        <v>0</v>
      </c>
      <c r="AJ13" s="611">
        <v>0</v>
      </c>
      <c r="AK13" s="612">
        <v>0</v>
      </c>
      <c r="AL13" s="590">
        <v>0</v>
      </c>
      <c r="AM13" s="611">
        <v>0</v>
      </c>
      <c r="AN13" s="612">
        <v>0</v>
      </c>
      <c r="AO13" s="590">
        <v>0</v>
      </c>
      <c r="AP13" s="611">
        <v>0</v>
      </c>
      <c r="AQ13" s="612">
        <v>0</v>
      </c>
      <c r="AR13" s="590">
        <v>0.031492440541674625</v>
      </c>
      <c r="AS13" s="611">
        <v>0</v>
      </c>
      <c r="AT13" s="612">
        <v>0</v>
      </c>
      <c r="AU13" s="672">
        <v>0.07637696274870377</v>
      </c>
      <c r="AV13" s="673">
        <v>0.08646452871270005</v>
      </c>
      <c r="AW13" s="674">
        <v>0.07718556430611992</v>
      </c>
      <c r="AY13" s="38"/>
      <c r="AZ13" s="38"/>
    </row>
    <row r="14" spans="1:52" ht="21">
      <c r="A14" s="7" t="s">
        <v>28</v>
      </c>
      <c r="B14" s="590">
        <v>0</v>
      </c>
      <c r="C14" s="611">
        <v>0</v>
      </c>
      <c r="D14" s="612">
        <v>0</v>
      </c>
      <c r="E14" s="590">
        <v>0</v>
      </c>
      <c r="F14" s="611">
        <v>0</v>
      </c>
      <c r="G14" s="612">
        <v>0</v>
      </c>
      <c r="H14" s="590">
        <v>0</v>
      </c>
      <c r="I14" s="611">
        <v>0</v>
      </c>
      <c r="J14" s="612">
        <v>0</v>
      </c>
      <c r="K14" s="590">
        <v>0.013323435871718997</v>
      </c>
      <c r="L14" s="611">
        <v>0.015579260121905442</v>
      </c>
      <c r="M14" s="612">
        <v>0.010040119269112233</v>
      </c>
      <c r="N14" s="590">
        <v>0</v>
      </c>
      <c r="O14" s="611">
        <v>0</v>
      </c>
      <c r="P14" s="612">
        <v>0</v>
      </c>
      <c r="Q14" s="590">
        <v>0</v>
      </c>
      <c r="R14" s="611">
        <v>0</v>
      </c>
      <c r="S14" s="612">
        <v>0</v>
      </c>
      <c r="T14" s="590">
        <v>0.014505410180894466</v>
      </c>
      <c r="U14" s="611">
        <v>0.016895517150375513</v>
      </c>
      <c r="V14" s="612">
        <v>0.011451928377537083</v>
      </c>
      <c r="W14" s="590">
        <v>0</v>
      </c>
      <c r="X14" s="611">
        <v>0</v>
      </c>
      <c r="Y14" s="612">
        <v>0</v>
      </c>
      <c r="Z14" s="590">
        <v>0</v>
      </c>
      <c r="AA14" s="611">
        <v>0</v>
      </c>
      <c r="AB14" s="612">
        <v>0</v>
      </c>
      <c r="AC14" s="590">
        <v>0</v>
      </c>
      <c r="AD14" s="611">
        <v>0</v>
      </c>
      <c r="AE14" s="612">
        <v>0</v>
      </c>
      <c r="AF14" s="590">
        <v>0</v>
      </c>
      <c r="AG14" s="611">
        <v>0</v>
      </c>
      <c r="AH14" s="612">
        <v>0</v>
      </c>
      <c r="AI14" s="590">
        <v>0</v>
      </c>
      <c r="AJ14" s="611">
        <v>0</v>
      </c>
      <c r="AK14" s="612">
        <v>0</v>
      </c>
      <c r="AL14" s="590">
        <v>0</v>
      </c>
      <c r="AM14" s="611">
        <v>0</v>
      </c>
      <c r="AN14" s="612">
        <v>0</v>
      </c>
      <c r="AO14" s="590">
        <v>0</v>
      </c>
      <c r="AP14" s="611">
        <v>0</v>
      </c>
      <c r="AQ14" s="612">
        <v>0</v>
      </c>
      <c r="AR14" s="590">
        <v>0</v>
      </c>
      <c r="AS14" s="611">
        <v>0</v>
      </c>
      <c r="AT14" s="612">
        <v>0</v>
      </c>
      <c r="AU14" s="672">
        <v>0.014512225170421885</v>
      </c>
      <c r="AV14" s="673">
        <v>0.016895517150375513</v>
      </c>
      <c r="AW14" s="674">
        <v>0.011451928377537083</v>
      </c>
      <c r="AY14" s="38"/>
      <c r="AZ14" s="38"/>
    </row>
    <row r="15" spans="1:52" ht="21">
      <c r="A15" s="7" t="s">
        <v>27</v>
      </c>
      <c r="B15" s="590">
        <v>0.006276144646279194</v>
      </c>
      <c r="C15" s="611">
        <v>0.007187837523266127</v>
      </c>
      <c r="D15" s="612">
        <v>0</v>
      </c>
      <c r="E15" s="590">
        <v>0</v>
      </c>
      <c r="F15" s="611">
        <v>0</v>
      </c>
      <c r="G15" s="612">
        <v>0</v>
      </c>
      <c r="H15" s="590">
        <v>0</v>
      </c>
      <c r="I15" s="611">
        <v>0</v>
      </c>
      <c r="J15" s="612">
        <v>0</v>
      </c>
      <c r="K15" s="590">
        <v>0</v>
      </c>
      <c r="L15" s="611">
        <v>0</v>
      </c>
      <c r="M15" s="612">
        <v>0</v>
      </c>
      <c r="N15" s="590">
        <v>0</v>
      </c>
      <c r="O15" s="611">
        <v>0</v>
      </c>
      <c r="P15" s="612">
        <v>0</v>
      </c>
      <c r="Q15" s="590">
        <v>0</v>
      </c>
      <c r="R15" s="611">
        <v>0</v>
      </c>
      <c r="S15" s="612">
        <v>0</v>
      </c>
      <c r="T15" s="590">
        <v>0.008390062905226769</v>
      </c>
      <c r="U15" s="611">
        <v>0.009965814581095146</v>
      </c>
      <c r="V15" s="612">
        <v>0.006570043782182713</v>
      </c>
      <c r="W15" s="590">
        <v>0</v>
      </c>
      <c r="X15" s="611">
        <v>0</v>
      </c>
      <c r="Y15" s="612">
        <v>0</v>
      </c>
      <c r="Z15" s="590">
        <v>0</v>
      </c>
      <c r="AA15" s="611">
        <v>0</v>
      </c>
      <c r="AB15" s="612">
        <v>0</v>
      </c>
      <c r="AC15" s="590">
        <v>0</v>
      </c>
      <c r="AD15" s="611">
        <v>0</v>
      </c>
      <c r="AE15" s="612">
        <v>0</v>
      </c>
      <c r="AF15" s="590">
        <v>0.020099583180045972</v>
      </c>
      <c r="AG15" s="611">
        <v>0.014187346147668615</v>
      </c>
      <c r="AH15" s="612">
        <v>0.006431356240254608</v>
      </c>
      <c r="AI15" s="590">
        <v>0</v>
      </c>
      <c r="AJ15" s="611">
        <v>0</v>
      </c>
      <c r="AK15" s="612">
        <v>0</v>
      </c>
      <c r="AL15" s="590">
        <v>0</v>
      </c>
      <c r="AM15" s="611">
        <v>0</v>
      </c>
      <c r="AN15" s="612">
        <v>0</v>
      </c>
      <c r="AO15" s="590">
        <v>0.4609654859864649</v>
      </c>
      <c r="AP15" s="611">
        <v>0.5216093634087318</v>
      </c>
      <c r="AQ15" s="612">
        <v>0.24493244720544044</v>
      </c>
      <c r="AR15" s="590">
        <v>0.48685241972596277</v>
      </c>
      <c r="AS15" s="611">
        <v>0.5372501395231629</v>
      </c>
      <c r="AT15" s="612">
        <v>0.2529227433952259</v>
      </c>
      <c r="AU15" s="672">
        <v>0.4693555488916917</v>
      </c>
      <c r="AV15" s="673">
        <v>0.531575177989827</v>
      </c>
      <c r="AW15" s="674">
        <v>0.2515024909876232</v>
      </c>
      <c r="AY15" s="38"/>
      <c r="AZ15" s="38"/>
    </row>
    <row r="16" spans="1:52" ht="37.5">
      <c r="A16" s="7" t="s">
        <v>26</v>
      </c>
      <c r="B16" s="590">
        <v>0.06375537505459802</v>
      </c>
      <c r="C16" s="611">
        <v>0.07015341003739839</v>
      </c>
      <c r="D16" s="612">
        <v>0.06531199283411715</v>
      </c>
      <c r="E16" s="590">
        <v>0</v>
      </c>
      <c r="F16" s="611">
        <v>0</v>
      </c>
      <c r="G16" s="612">
        <v>0</v>
      </c>
      <c r="H16" s="590">
        <v>0</v>
      </c>
      <c r="I16" s="611">
        <v>0.006404211710627774</v>
      </c>
      <c r="J16" s="612">
        <v>0</v>
      </c>
      <c r="K16" s="590">
        <v>0</v>
      </c>
      <c r="L16" s="611">
        <v>0</v>
      </c>
      <c r="M16" s="612">
        <v>0</v>
      </c>
      <c r="N16" s="590">
        <v>0.00818787256372648</v>
      </c>
      <c r="O16" s="611">
        <v>0.007000523623393204</v>
      </c>
      <c r="P16" s="612">
        <v>0</v>
      </c>
      <c r="Q16" s="590">
        <v>0</v>
      </c>
      <c r="R16" s="611">
        <v>0</v>
      </c>
      <c r="S16" s="612">
        <v>0</v>
      </c>
      <c r="T16" s="590">
        <v>0.07387509302053494</v>
      </c>
      <c r="U16" s="611">
        <v>0.0856616734107303</v>
      </c>
      <c r="V16" s="612">
        <v>0.06980602245001752</v>
      </c>
      <c r="W16" s="590">
        <v>0.016122805937146583</v>
      </c>
      <c r="X16" s="611">
        <v>0.011896555597598833</v>
      </c>
      <c r="Y16" s="612">
        <v>0</v>
      </c>
      <c r="Z16" s="590">
        <v>0</v>
      </c>
      <c r="AA16" s="611">
        <v>0.016082787565764173</v>
      </c>
      <c r="AB16" s="612">
        <v>0.012494591336779734</v>
      </c>
      <c r="AC16" s="590">
        <v>0.06539766641307017</v>
      </c>
      <c r="AD16" s="611">
        <v>0</v>
      </c>
      <c r="AE16" s="612">
        <v>0</v>
      </c>
      <c r="AF16" s="590">
        <v>0.05163571936100771</v>
      </c>
      <c r="AG16" s="611">
        <v>0.03379768170336004</v>
      </c>
      <c r="AH16" s="612">
        <v>0.01642869300609253</v>
      </c>
      <c r="AI16" s="590">
        <v>0</v>
      </c>
      <c r="AJ16" s="611">
        <v>0</v>
      </c>
      <c r="AK16" s="612">
        <v>0</v>
      </c>
      <c r="AL16" s="590">
        <v>0</v>
      </c>
      <c r="AM16" s="611">
        <v>0</v>
      </c>
      <c r="AN16" s="612">
        <v>0</v>
      </c>
      <c r="AO16" s="590">
        <v>0</v>
      </c>
      <c r="AP16" s="611">
        <v>0</v>
      </c>
      <c r="AQ16" s="612">
        <v>0</v>
      </c>
      <c r="AR16" s="590">
        <v>0.13760544841997716</v>
      </c>
      <c r="AS16" s="611">
        <v>0.06634428646794358</v>
      </c>
      <c r="AT16" s="612">
        <v>0.03610467218939434</v>
      </c>
      <c r="AU16" s="672">
        <v>0.0782519348471628</v>
      </c>
      <c r="AV16" s="673">
        <v>0.09018603832254664</v>
      </c>
      <c r="AW16" s="674">
        <v>0.0744876845913458</v>
      </c>
      <c r="AY16" s="38"/>
      <c r="AZ16" s="38"/>
    </row>
    <row r="17" spans="1:52" ht="37.5">
      <c r="A17" s="7" t="s">
        <v>25</v>
      </c>
      <c r="B17" s="590">
        <v>0</v>
      </c>
      <c r="C17" s="611">
        <v>0</v>
      </c>
      <c r="D17" s="612">
        <v>0</v>
      </c>
      <c r="E17" s="590">
        <v>0</v>
      </c>
      <c r="F17" s="611">
        <v>0</v>
      </c>
      <c r="G17" s="612">
        <v>0</v>
      </c>
      <c r="H17" s="590">
        <v>0</v>
      </c>
      <c r="I17" s="611">
        <v>0</v>
      </c>
      <c r="J17" s="612">
        <v>0</v>
      </c>
      <c r="K17" s="590">
        <v>0</v>
      </c>
      <c r="L17" s="611">
        <v>0</v>
      </c>
      <c r="M17" s="612">
        <v>0</v>
      </c>
      <c r="N17" s="590">
        <v>0</v>
      </c>
      <c r="O17" s="611">
        <v>0</v>
      </c>
      <c r="P17" s="612">
        <v>0</v>
      </c>
      <c r="Q17" s="590">
        <v>0</v>
      </c>
      <c r="R17" s="611">
        <v>0</v>
      </c>
      <c r="S17" s="612">
        <v>0</v>
      </c>
      <c r="T17" s="590">
        <v>0</v>
      </c>
      <c r="U17" s="611">
        <v>0</v>
      </c>
      <c r="V17" s="612">
        <v>0</v>
      </c>
      <c r="W17" s="590">
        <v>0</v>
      </c>
      <c r="X17" s="611">
        <v>0</v>
      </c>
      <c r="Y17" s="612">
        <v>0</v>
      </c>
      <c r="Z17" s="590">
        <v>0</v>
      </c>
      <c r="AA17" s="611">
        <v>0</v>
      </c>
      <c r="AB17" s="612">
        <v>0</v>
      </c>
      <c r="AC17" s="590">
        <v>0</v>
      </c>
      <c r="AD17" s="611">
        <v>0</v>
      </c>
      <c r="AE17" s="612">
        <v>0</v>
      </c>
      <c r="AF17" s="590">
        <v>0</v>
      </c>
      <c r="AG17" s="611">
        <v>0</v>
      </c>
      <c r="AH17" s="612">
        <v>0</v>
      </c>
      <c r="AI17" s="590">
        <v>0</v>
      </c>
      <c r="AJ17" s="611">
        <v>0</v>
      </c>
      <c r="AK17" s="612">
        <v>0</v>
      </c>
      <c r="AL17" s="590">
        <v>0</v>
      </c>
      <c r="AM17" s="611">
        <v>0</v>
      </c>
      <c r="AN17" s="612">
        <v>0</v>
      </c>
      <c r="AO17" s="590">
        <v>0</v>
      </c>
      <c r="AP17" s="611">
        <v>0</v>
      </c>
      <c r="AQ17" s="612">
        <v>0</v>
      </c>
      <c r="AR17" s="590">
        <v>0</v>
      </c>
      <c r="AS17" s="611">
        <v>0</v>
      </c>
      <c r="AT17" s="612">
        <v>0</v>
      </c>
      <c r="AU17" s="672">
        <v>0</v>
      </c>
      <c r="AV17" s="673">
        <v>0</v>
      </c>
      <c r="AW17" s="674">
        <v>0</v>
      </c>
      <c r="AY17" s="38"/>
      <c r="AZ17" s="38"/>
    </row>
    <row r="18" spans="1:52" ht="37.5">
      <c r="A18" s="7" t="s">
        <v>24</v>
      </c>
      <c r="B18" s="590">
        <v>0</v>
      </c>
      <c r="C18" s="611">
        <v>0</v>
      </c>
      <c r="D18" s="612">
        <v>0</v>
      </c>
      <c r="E18" s="590">
        <v>0</v>
      </c>
      <c r="F18" s="611">
        <v>0</v>
      </c>
      <c r="G18" s="612">
        <v>0</v>
      </c>
      <c r="H18" s="590">
        <v>0</v>
      </c>
      <c r="I18" s="611">
        <v>0</v>
      </c>
      <c r="J18" s="612">
        <v>0</v>
      </c>
      <c r="K18" s="590">
        <v>0</v>
      </c>
      <c r="L18" s="611">
        <v>0</v>
      </c>
      <c r="M18" s="612">
        <v>0</v>
      </c>
      <c r="N18" s="590">
        <v>0.032638467229390594</v>
      </c>
      <c r="O18" s="611">
        <v>0.007758994689906094</v>
      </c>
      <c r="P18" s="612">
        <v>0.007324249201169231</v>
      </c>
      <c r="Q18" s="590">
        <v>0.005182722251443883</v>
      </c>
      <c r="R18" s="611">
        <v>0.005923487868340156</v>
      </c>
      <c r="S18" s="612">
        <v>0.006353496274118375</v>
      </c>
      <c r="T18" s="590">
        <v>0.039126550596233815</v>
      </c>
      <c r="U18" s="611">
        <v>0.014216513833234648</v>
      </c>
      <c r="V18" s="612">
        <v>0.013691763491771895</v>
      </c>
      <c r="W18" s="590">
        <v>0</v>
      </c>
      <c r="X18" s="611">
        <v>0</v>
      </c>
      <c r="Y18" s="612">
        <v>0</v>
      </c>
      <c r="Z18" s="590">
        <v>0</v>
      </c>
      <c r="AA18" s="611">
        <v>0</v>
      </c>
      <c r="AB18" s="612">
        <v>0</v>
      </c>
      <c r="AC18" s="590">
        <v>0</v>
      </c>
      <c r="AD18" s="611">
        <v>0</v>
      </c>
      <c r="AE18" s="612">
        <v>0</v>
      </c>
      <c r="AF18" s="590">
        <v>1.0096469334260358</v>
      </c>
      <c r="AG18" s="611">
        <v>0.7563005269187004</v>
      </c>
      <c r="AH18" s="612">
        <v>0.5027624278321908</v>
      </c>
      <c r="AI18" s="590">
        <v>0</v>
      </c>
      <c r="AJ18" s="611">
        <v>0</v>
      </c>
      <c r="AK18" s="612">
        <v>0</v>
      </c>
      <c r="AL18" s="590">
        <v>0.006242662252143069</v>
      </c>
      <c r="AM18" s="611">
        <v>0.007149491369296732</v>
      </c>
      <c r="AN18" s="612">
        <v>0.007668500009842474</v>
      </c>
      <c r="AO18" s="590">
        <v>0.01386838944757956</v>
      </c>
      <c r="AP18" s="611">
        <v>0.011577469163486813</v>
      </c>
      <c r="AQ18" s="612">
        <v>0.012242516651271497</v>
      </c>
      <c r="AR18" s="590">
        <v>1.031699226043046</v>
      </c>
      <c r="AS18" s="611">
        <v>0.7764047486075047</v>
      </c>
      <c r="AT18" s="612">
        <v>0.5232613304366711</v>
      </c>
      <c r="AU18" s="672">
        <v>0.05299494004381337</v>
      </c>
      <c r="AV18" s="673">
        <v>0.025793982996721462</v>
      </c>
      <c r="AW18" s="674">
        <v>0.025934280143043394</v>
      </c>
      <c r="AY18" s="38"/>
      <c r="AZ18" s="38"/>
    </row>
    <row r="19" spans="1:52" ht="21">
      <c r="A19" s="7" t="s">
        <v>23</v>
      </c>
      <c r="B19" s="590">
        <v>0</v>
      </c>
      <c r="C19" s="611">
        <v>0.005024563442391365</v>
      </c>
      <c r="D19" s="612">
        <v>0.005389315521507155</v>
      </c>
      <c r="E19" s="590">
        <v>0</v>
      </c>
      <c r="F19" s="611">
        <v>0</v>
      </c>
      <c r="G19" s="612">
        <v>0</v>
      </c>
      <c r="H19" s="590">
        <v>0</v>
      </c>
      <c r="I19" s="611">
        <v>0</v>
      </c>
      <c r="J19" s="612">
        <v>0</v>
      </c>
      <c r="K19" s="590">
        <v>0</v>
      </c>
      <c r="L19" s="611">
        <v>0</v>
      </c>
      <c r="M19" s="612">
        <v>0</v>
      </c>
      <c r="N19" s="590">
        <v>0</v>
      </c>
      <c r="O19" s="611">
        <v>0</v>
      </c>
      <c r="P19" s="612">
        <v>0</v>
      </c>
      <c r="Q19" s="590">
        <v>0</v>
      </c>
      <c r="R19" s="611">
        <v>0</v>
      </c>
      <c r="S19" s="612">
        <v>0</v>
      </c>
      <c r="T19" s="590">
        <v>0.0056230542041157796</v>
      </c>
      <c r="U19" s="611">
        <v>0.006178588671132172</v>
      </c>
      <c r="V19" s="612">
        <v>0.006439181197602751</v>
      </c>
      <c r="W19" s="590">
        <v>0</v>
      </c>
      <c r="X19" s="611">
        <v>0</v>
      </c>
      <c r="Y19" s="612">
        <v>0</v>
      </c>
      <c r="Z19" s="590">
        <v>0</v>
      </c>
      <c r="AA19" s="611">
        <v>0</v>
      </c>
      <c r="AB19" s="612">
        <v>0</v>
      </c>
      <c r="AC19" s="590">
        <v>0</v>
      </c>
      <c r="AD19" s="611">
        <v>0</v>
      </c>
      <c r="AE19" s="612">
        <v>0</v>
      </c>
      <c r="AF19" s="590">
        <v>0</v>
      </c>
      <c r="AG19" s="611">
        <v>0</v>
      </c>
      <c r="AH19" s="612">
        <v>0</v>
      </c>
      <c r="AI19" s="590">
        <v>0</v>
      </c>
      <c r="AJ19" s="611">
        <v>0</v>
      </c>
      <c r="AK19" s="612">
        <v>0</v>
      </c>
      <c r="AL19" s="590">
        <v>0</v>
      </c>
      <c r="AM19" s="611">
        <v>0</v>
      </c>
      <c r="AN19" s="612">
        <v>0</v>
      </c>
      <c r="AO19" s="590">
        <v>0</v>
      </c>
      <c r="AP19" s="611">
        <v>0</v>
      </c>
      <c r="AQ19" s="612">
        <v>0</v>
      </c>
      <c r="AR19" s="590">
        <v>0.00558796741831314</v>
      </c>
      <c r="AS19" s="611">
        <v>0</v>
      </c>
      <c r="AT19" s="612">
        <v>0</v>
      </c>
      <c r="AU19" s="672">
        <v>0.0056230542041157796</v>
      </c>
      <c r="AV19" s="673">
        <v>0.006178588671132172</v>
      </c>
      <c r="AW19" s="674">
        <v>0.006439181197602751</v>
      </c>
      <c r="AY19" s="38"/>
      <c r="AZ19" s="38"/>
    </row>
    <row r="20" spans="1:52" ht="21">
      <c r="A20" s="7" t="s">
        <v>22</v>
      </c>
      <c r="B20" s="590">
        <v>0.09752385866553301</v>
      </c>
      <c r="C20" s="611">
        <v>0.11014470955216418</v>
      </c>
      <c r="D20" s="612">
        <v>0.05573406441000575</v>
      </c>
      <c r="E20" s="590">
        <v>0.03986398175516174</v>
      </c>
      <c r="F20" s="611">
        <v>0.045654751449430084</v>
      </c>
      <c r="G20" s="612">
        <v>0.003919594470010677</v>
      </c>
      <c r="H20" s="590">
        <v>0.02023325389710899</v>
      </c>
      <c r="I20" s="611">
        <v>0.04549003861032748</v>
      </c>
      <c r="J20" s="612">
        <v>0.024854573488396</v>
      </c>
      <c r="K20" s="590">
        <v>0</v>
      </c>
      <c r="L20" s="611">
        <v>0</v>
      </c>
      <c r="M20" s="612">
        <v>0</v>
      </c>
      <c r="N20" s="590">
        <v>0.29047906457438494</v>
      </c>
      <c r="O20" s="611">
        <v>0.30004982422349846</v>
      </c>
      <c r="P20" s="612">
        <v>0.2666699410978401</v>
      </c>
      <c r="Q20" s="590">
        <v>0</v>
      </c>
      <c r="R20" s="611">
        <v>0</v>
      </c>
      <c r="S20" s="612">
        <v>0</v>
      </c>
      <c r="T20" s="590">
        <v>0.4482711144476701</v>
      </c>
      <c r="U20" s="611">
        <v>0.5014963062755405</v>
      </c>
      <c r="V20" s="612">
        <v>0.35131092750016324</v>
      </c>
      <c r="W20" s="590">
        <v>0.12108302176237654</v>
      </c>
      <c r="X20" s="611">
        <v>0.24303061445255683</v>
      </c>
      <c r="Y20" s="612">
        <v>0.020068086356747165</v>
      </c>
      <c r="Z20" s="590">
        <v>0</v>
      </c>
      <c r="AA20" s="611">
        <v>0.09352785720746516</v>
      </c>
      <c r="AB20" s="612">
        <v>0.03540276812599744</v>
      </c>
      <c r="AC20" s="590">
        <v>0.11395216280284319</v>
      </c>
      <c r="AD20" s="611">
        <v>0</v>
      </c>
      <c r="AE20" s="612">
        <v>0</v>
      </c>
      <c r="AF20" s="590">
        <v>0.7859616019168008</v>
      </c>
      <c r="AG20" s="611">
        <v>0.750815342775469</v>
      </c>
      <c r="AH20" s="612">
        <v>0.6347460717613763</v>
      </c>
      <c r="AI20" s="590">
        <v>0</v>
      </c>
      <c r="AJ20" s="611">
        <v>0</v>
      </c>
      <c r="AK20" s="612">
        <v>0</v>
      </c>
      <c r="AL20" s="590">
        <v>0</v>
      </c>
      <c r="AM20" s="611">
        <v>0</v>
      </c>
      <c r="AN20" s="612">
        <v>0</v>
      </c>
      <c r="AO20" s="590">
        <v>0.006256288360747311</v>
      </c>
      <c r="AP20" s="611">
        <v>0</v>
      </c>
      <c r="AQ20" s="612">
        <v>0</v>
      </c>
      <c r="AR20" s="590">
        <v>1.0272530748427675</v>
      </c>
      <c r="AS20" s="611">
        <v>1.0896158671216707</v>
      </c>
      <c r="AT20" s="612">
        <v>0.6926217380213434</v>
      </c>
      <c r="AU20" s="672">
        <v>0.4545274028084174</v>
      </c>
      <c r="AV20" s="673">
        <v>0.5037383589617204</v>
      </c>
      <c r="AW20" s="674">
        <v>0.3537157392773859</v>
      </c>
      <c r="AY20" s="38"/>
      <c r="AZ20" s="38"/>
    </row>
    <row r="21" spans="1:52" ht="21">
      <c r="A21" s="7" t="s">
        <v>21</v>
      </c>
      <c r="B21" s="590">
        <v>0</v>
      </c>
      <c r="C21" s="611">
        <v>0</v>
      </c>
      <c r="D21" s="612">
        <v>0</v>
      </c>
      <c r="E21" s="590">
        <v>0</v>
      </c>
      <c r="F21" s="611">
        <v>0</v>
      </c>
      <c r="G21" s="612">
        <v>0</v>
      </c>
      <c r="H21" s="590">
        <v>0</v>
      </c>
      <c r="I21" s="611">
        <v>0</v>
      </c>
      <c r="J21" s="612">
        <v>0</v>
      </c>
      <c r="K21" s="590">
        <v>0</v>
      </c>
      <c r="L21" s="611">
        <v>0</v>
      </c>
      <c r="M21" s="612">
        <v>0</v>
      </c>
      <c r="N21" s="590">
        <v>0</v>
      </c>
      <c r="O21" s="611">
        <v>0</v>
      </c>
      <c r="P21" s="612">
        <v>0</v>
      </c>
      <c r="Q21" s="590">
        <v>0</v>
      </c>
      <c r="R21" s="611">
        <v>0</v>
      </c>
      <c r="S21" s="612">
        <v>0</v>
      </c>
      <c r="T21" s="590">
        <v>0</v>
      </c>
      <c r="U21" s="611">
        <v>0</v>
      </c>
      <c r="V21" s="612">
        <v>0</v>
      </c>
      <c r="W21" s="590">
        <v>0.23567081764086473</v>
      </c>
      <c r="X21" s="611">
        <v>0.03176910235546265</v>
      </c>
      <c r="Y21" s="612">
        <v>0</v>
      </c>
      <c r="Z21" s="590">
        <v>0</v>
      </c>
      <c r="AA21" s="611">
        <v>0.1787005463636819</v>
      </c>
      <c r="AB21" s="612">
        <v>0.03321451016954832</v>
      </c>
      <c r="AC21" s="590">
        <v>0.02703879097512327</v>
      </c>
      <c r="AD21" s="611">
        <v>0</v>
      </c>
      <c r="AE21" s="612">
        <v>0</v>
      </c>
      <c r="AF21" s="590">
        <v>0.06969846837844486</v>
      </c>
      <c r="AG21" s="611">
        <v>0.05938968609667817</v>
      </c>
      <c r="AH21" s="612">
        <v>0.0507435096421123</v>
      </c>
      <c r="AI21" s="590">
        <v>0</v>
      </c>
      <c r="AJ21" s="611">
        <v>0</v>
      </c>
      <c r="AK21" s="612">
        <v>0</v>
      </c>
      <c r="AL21" s="590">
        <v>0</v>
      </c>
      <c r="AM21" s="611">
        <v>0</v>
      </c>
      <c r="AN21" s="612">
        <v>0</v>
      </c>
      <c r="AO21" s="590">
        <v>0.18429166608002404</v>
      </c>
      <c r="AP21" s="611">
        <v>0.14247788426291602</v>
      </c>
      <c r="AQ21" s="612">
        <v>0.07813650348860875</v>
      </c>
      <c r="AR21" s="590">
        <v>0.5176311366711248</v>
      </c>
      <c r="AS21" s="611">
        <v>0.4127622889423241</v>
      </c>
      <c r="AT21" s="612">
        <v>0.16210182649747792</v>
      </c>
      <c r="AU21" s="672">
        <v>0.18455539758483192</v>
      </c>
      <c r="AV21" s="673">
        <v>0.1425552460806844</v>
      </c>
      <c r="AW21" s="674">
        <v>0.07813650348860875</v>
      </c>
      <c r="AY21" s="38"/>
      <c r="AZ21" s="38"/>
    </row>
    <row r="22" spans="1:52" ht="21">
      <c r="A22" s="7" t="s">
        <v>20</v>
      </c>
      <c r="B22" s="590">
        <v>0.029939782691216166</v>
      </c>
      <c r="C22" s="611">
        <v>0.03426638794701632</v>
      </c>
      <c r="D22" s="612">
        <v>0.036753914752233434</v>
      </c>
      <c r="E22" s="590">
        <v>0</v>
      </c>
      <c r="F22" s="611">
        <v>0</v>
      </c>
      <c r="G22" s="612">
        <v>0</v>
      </c>
      <c r="H22" s="590">
        <v>0</v>
      </c>
      <c r="I22" s="611">
        <v>0</v>
      </c>
      <c r="J22" s="612">
        <v>0</v>
      </c>
      <c r="K22" s="590">
        <v>0</v>
      </c>
      <c r="L22" s="611">
        <v>0</v>
      </c>
      <c r="M22" s="612">
        <v>0</v>
      </c>
      <c r="N22" s="590">
        <v>0.09453769578505003</v>
      </c>
      <c r="O22" s="611">
        <v>0.02498716323029252</v>
      </c>
      <c r="P22" s="612">
        <v>0.004157318195769693</v>
      </c>
      <c r="Q22" s="590">
        <v>0</v>
      </c>
      <c r="R22" s="611">
        <v>0</v>
      </c>
      <c r="S22" s="612">
        <v>0</v>
      </c>
      <c r="T22" s="590">
        <v>0.12545836402412242</v>
      </c>
      <c r="U22" s="611">
        <v>0.06001934521044962</v>
      </c>
      <c r="V22" s="612">
        <v>0.04152769954887725</v>
      </c>
      <c r="W22" s="590">
        <v>0</v>
      </c>
      <c r="X22" s="611">
        <v>0</v>
      </c>
      <c r="Y22" s="612">
        <v>0</v>
      </c>
      <c r="Z22" s="590">
        <v>0</v>
      </c>
      <c r="AA22" s="611">
        <v>0</v>
      </c>
      <c r="AB22" s="612">
        <v>0</v>
      </c>
      <c r="AC22" s="590">
        <v>0.0299200985783092</v>
      </c>
      <c r="AD22" s="611">
        <v>0</v>
      </c>
      <c r="AE22" s="612">
        <v>0</v>
      </c>
      <c r="AF22" s="590">
        <v>0.04074838017837986</v>
      </c>
      <c r="AG22" s="611">
        <v>0.03914355413223611</v>
      </c>
      <c r="AH22" s="612">
        <v>0.008595213788853907</v>
      </c>
      <c r="AI22" s="590">
        <v>0</v>
      </c>
      <c r="AJ22" s="611">
        <v>0</v>
      </c>
      <c r="AK22" s="612">
        <v>0</v>
      </c>
      <c r="AL22" s="590">
        <v>0</v>
      </c>
      <c r="AM22" s="611">
        <v>0</v>
      </c>
      <c r="AN22" s="612">
        <v>0</v>
      </c>
      <c r="AO22" s="590">
        <v>0</v>
      </c>
      <c r="AP22" s="611">
        <v>0</v>
      </c>
      <c r="AQ22" s="612">
        <v>0</v>
      </c>
      <c r="AR22" s="590">
        <v>0.07124708128091464</v>
      </c>
      <c r="AS22" s="611">
        <v>0.03980582701930125</v>
      </c>
      <c r="AT22" s="612">
        <v>0.00872716115331046</v>
      </c>
      <c r="AU22" s="672">
        <v>0.12603696654834798</v>
      </c>
      <c r="AV22" s="673">
        <v>0.06068161809751477</v>
      </c>
      <c r="AW22" s="674">
        <v>0.04165964691333382</v>
      </c>
      <c r="AY22" s="38"/>
      <c r="AZ22" s="38"/>
    </row>
    <row r="23" spans="1:52" ht="56.25">
      <c r="A23" s="7" t="s">
        <v>19</v>
      </c>
      <c r="B23" s="590">
        <v>0.017975025177262332</v>
      </c>
      <c r="C23" s="611">
        <v>0.019849124752457335</v>
      </c>
      <c r="D23" s="612">
        <v>0.02122150280986467</v>
      </c>
      <c r="E23" s="590">
        <v>0</v>
      </c>
      <c r="F23" s="611">
        <v>0</v>
      </c>
      <c r="G23" s="612">
        <v>0</v>
      </c>
      <c r="H23" s="590">
        <v>0</v>
      </c>
      <c r="I23" s="611">
        <v>0</v>
      </c>
      <c r="J23" s="612">
        <v>0</v>
      </c>
      <c r="K23" s="590">
        <v>0</v>
      </c>
      <c r="L23" s="611">
        <v>0</v>
      </c>
      <c r="M23" s="612">
        <v>0</v>
      </c>
      <c r="N23" s="590">
        <v>0.007229103519697179</v>
      </c>
      <c r="O23" s="611">
        <v>0</v>
      </c>
      <c r="P23" s="612">
        <v>0</v>
      </c>
      <c r="Q23" s="590">
        <v>0</v>
      </c>
      <c r="R23" s="611">
        <v>0</v>
      </c>
      <c r="S23" s="612">
        <v>0</v>
      </c>
      <c r="T23" s="590">
        <v>0.02521616617287383</v>
      </c>
      <c r="U23" s="611">
        <v>0.024466138205620575</v>
      </c>
      <c r="V23" s="612">
        <v>0.021233851018140317</v>
      </c>
      <c r="W23" s="590">
        <v>0</v>
      </c>
      <c r="X23" s="611">
        <v>0</v>
      </c>
      <c r="Y23" s="612">
        <v>0</v>
      </c>
      <c r="Z23" s="590">
        <v>0</v>
      </c>
      <c r="AA23" s="611">
        <v>0</v>
      </c>
      <c r="AB23" s="612">
        <v>0</v>
      </c>
      <c r="AC23" s="590">
        <v>0.017275695945081136</v>
      </c>
      <c r="AD23" s="611">
        <v>0</v>
      </c>
      <c r="AE23" s="612">
        <v>0</v>
      </c>
      <c r="AF23" s="590">
        <v>0</v>
      </c>
      <c r="AG23" s="611">
        <v>0</v>
      </c>
      <c r="AH23" s="612">
        <v>0</v>
      </c>
      <c r="AI23" s="590">
        <v>0</v>
      </c>
      <c r="AJ23" s="611">
        <v>0</v>
      </c>
      <c r="AK23" s="612">
        <v>0</v>
      </c>
      <c r="AL23" s="590">
        <v>0</v>
      </c>
      <c r="AM23" s="611">
        <v>0</v>
      </c>
      <c r="AN23" s="612">
        <v>0</v>
      </c>
      <c r="AO23" s="590">
        <v>0</v>
      </c>
      <c r="AP23" s="611">
        <v>0</v>
      </c>
      <c r="AQ23" s="612">
        <v>0</v>
      </c>
      <c r="AR23" s="590">
        <v>0.020094117492023052</v>
      </c>
      <c r="AS23" s="611">
        <v>0</v>
      </c>
      <c r="AT23" s="612">
        <v>0</v>
      </c>
      <c r="AU23" s="672">
        <v>0.02521616617287383</v>
      </c>
      <c r="AV23" s="673">
        <v>0.024466138205620575</v>
      </c>
      <c r="AW23" s="674">
        <v>0.021233851018140317</v>
      </c>
      <c r="AY23" s="38"/>
      <c r="AZ23" s="38"/>
    </row>
    <row r="24" spans="1:52" ht="21">
      <c r="A24" s="7" t="s">
        <v>18</v>
      </c>
      <c r="B24" s="590">
        <v>0.05138854988886127</v>
      </c>
      <c r="C24" s="611">
        <v>0.05504354525715529</v>
      </c>
      <c r="D24" s="612">
        <v>0.048560213407617944</v>
      </c>
      <c r="E24" s="590">
        <v>0.045349990121897235</v>
      </c>
      <c r="F24" s="611">
        <v>0.05193767496597951</v>
      </c>
      <c r="G24" s="612">
        <v>0.03868986688998291</v>
      </c>
      <c r="H24" s="590">
        <v>0</v>
      </c>
      <c r="I24" s="611">
        <v>0</v>
      </c>
      <c r="J24" s="612">
        <v>0</v>
      </c>
      <c r="K24" s="590">
        <v>0</v>
      </c>
      <c r="L24" s="611">
        <v>0</v>
      </c>
      <c r="M24" s="612">
        <v>0</v>
      </c>
      <c r="N24" s="590">
        <v>0</v>
      </c>
      <c r="O24" s="611">
        <v>0</v>
      </c>
      <c r="P24" s="612">
        <v>0</v>
      </c>
      <c r="Q24" s="590">
        <v>0</v>
      </c>
      <c r="R24" s="611">
        <v>0</v>
      </c>
      <c r="S24" s="612">
        <v>0</v>
      </c>
      <c r="T24" s="590">
        <v>0.09804060029352135</v>
      </c>
      <c r="U24" s="611">
        <v>0.1084606479425593</v>
      </c>
      <c r="V24" s="612">
        <v>0.08883543966674258</v>
      </c>
      <c r="W24" s="590">
        <v>0</v>
      </c>
      <c r="X24" s="611">
        <v>0.2898646383669633</v>
      </c>
      <c r="Y24" s="612">
        <v>0.2305882133058672</v>
      </c>
      <c r="Z24" s="590">
        <v>0</v>
      </c>
      <c r="AA24" s="611">
        <v>0</v>
      </c>
      <c r="AB24" s="612">
        <v>0</v>
      </c>
      <c r="AC24" s="590">
        <v>0.25994623791120464</v>
      </c>
      <c r="AD24" s="611">
        <v>0</v>
      </c>
      <c r="AE24" s="612">
        <v>0</v>
      </c>
      <c r="AF24" s="590">
        <v>0.23897228702888404</v>
      </c>
      <c r="AG24" s="611">
        <v>0.041874674703389715</v>
      </c>
      <c r="AH24" s="612">
        <v>0.010089702233470372</v>
      </c>
      <c r="AI24" s="590">
        <v>0</v>
      </c>
      <c r="AJ24" s="611">
        <v>0</v>
      </c>
      <c r="AK24" s="612">
        <v>0</v>
      </c>
      <c r="AL24" s="590">
        <v>0</v>
      </c>
      <c r="AM24" s="611">
        <v>0</v>
      </c>
      <c r="AN24" s="612">
        <v>0</v>
      </c>
      <c r="AO24" s="590">
        <v>0.019153818350607355</v>
      </c>
      <c r="AP24" s="611">
        <v>0.016826926744719393</v>
      </c>
      <c r="AQ24" s="612">
        <v>0.01794751699838573</v>
      </c>
      <c r="AR24" s="590">
        <v>0.5219746738047432</v>
      </c>
      <c r="AS24" s="611">
        <v>0.35112837548294756</v>
      </c>
      <c r="AT24" s="612">
        <v>0.2602349931392304</v>
      </c>
      <c r="AU24" s="672">
        <v>0.11719441864412872</v>
      </c>
      <c r="AV24" s="673">
        <v>0.1252875746872787</v>
      </c>
      <c r="AW24" s="674">
        <v>0.1067829566651283</v>
      </c>
      <c r="AY24" s="38"/>
      <c r="AZ24" s="38"/>
    </row>
    <row r="25" spans="1:52" ht="37.5">
      <c r="A25" s="7" t="s">
        <v>17</v>
      </c>
      <c r="B25" s="590">
        <v>0</v>
      </c>
      <c r="C25" s="611">
        <v>0</v>
      </c>
      <c r="D25" s="612">
        <v>0</v>
      </c>
      <c r="E25" s="590">
        <v>0.009593389743719776</v>
      </c>
      <c r="F25" s="611">
        <v>0.010986956270376236</v>
      </c>
      <c r="G25" s="612">
        <v>0.010158226587632723</v>
      </c>
      <c r="H25" s="590">
        <v>0</v>
      </c>
      <c r="I25" s="611">
        <v>0</v>
      </c>
      <c r="J25" s="612">
        <v>0</v>
      </c>
      <c r="K25" s="590">
        <v>0</v>
      </c>
      <c r="L25" s="611">
        <v>0</v>
      </c>
      <c r="M25" s="612">
        <v>0</v>
      </c>
      <c r="N25" s="590">
        <v>0</v>
      </c>
      <c r="O25" s="611">
        <v>0</v>
      </c>
      <c r="P25" s="612">
        <v>0</v>
      </c>
      <c r="Q25" s="590">
        <v>0</v>
      </c>
      <c r="R25" s="611">
        <v>0</v>
      </c>
      <c r="S25" s="612">
        <v>0</v>
      </c>
      <c r="T25" s="590">
        <v>0.01232371446639972</v>
      </c>
      <c r="U25" s="611">
        <v>0.013585767902401779</v>
      </c>
      <c r="V25" s="612">
        <v>0.012482585948797026</v>
      </c>
      <c r="W25" s="590">
        <v>0.08809451853217821</v>
      </c>
      <c r="X25" s="611">
        <v>0</v>
      </c>
      <c r="Y25" s="612">
        <v>0</v>
      </c>
      <c r="Z25" s="590">
        <v>0</v>
      </c>
      <c r="AA25" s="611">
        <v>0.04497057111235963</v>
      </c>
      <c r="AB25" s="612">
        <v>0.01882352360173538</v>
      </c>
      <c r="AC25" s="590">
        <v>0.024114174920042558</v>
      </c>
      <c r="AD25" s="611">
        <v>0</v>
      </c>
      <c r="AE25" s="612">
        <v>0</v>
      </c>
      <c r="AF25" s="590">
        <v>0.007162385940850115</v>
      </c>
      <c r="AG25" s="611">
        <v>0.005910904697754872</v>
      </c>
      <c r="AH25" s="612">
        <v>0</v>
      </c>
      <c r="AI25" s="590">
        <v>0</v>
      </c>
      <c r="AJ25" s="611">
        <v>0</v>
      </c>
      <c r="AK25" s="612">
        <v>0</v>
      </c>
      <c r="AL25" s="590">
        <v>0</v>
      </c>
      <c r="AM25" s="611">
        <v>0</v>
      </c>
      <c r="AN25" s="612">
        <v>0</v>
      </c>
      <c r="AO25" s="590">
        <v>0.019088638089766505</v>
      </c>
      <c r="AP25" s="611">
        <v>0.013168516676821167</v>
      </c>
      <c r="AQ25" s="612">
        <v>0.014102185099932472</v>
      </c>
      <c r="AR25" s="590">
        <v>0.139905114160186</v>
      </c>
      <c r="AS25" s="611">
        <v>0.06432239408222085</v>
      </c>
      <c r="AT25" s="612">
        <v>0.03724755031373231</v>
      </c>
      <c r="AU25" s="672">
        <v>0.03141235255616623</v>
      </c>
      <c r="AV25" s="673">
        <v>0.026754284579222944</v>
      </c>
      <c r="AW25" s="674">
        <v>0.026584771048729496</v>
      </c>
      <c r="AY25" s="38"/>
      <c r="AZ25" s="38"/>
    </row>
    <row r="26" spans="1:52" ht="21">
      <c r="A26" s="7" t="s">
        <v>16</v>
      </c>
      <c r="B26" s="590">
        <v>0</v>
      </c>
      <c r="C26" s="611">
        <v>0</v>
      </c>
      <c r="D26" s="612">
        <v>0</v>
      </c>
      <c r="E26" s="590">
        <v>0.034850384142544696</v>
      </c>
      <c r="F26" s="611">
        <v>0.039912862586513144</v>
      </c>
      <c r="G26" s="612">
        <v>0.03319882050134799</v>
      </c>
      <c r="H26" s="590">
        <v>0</v>
      </c>
      <c r="I26" s="611">
        <v>0</v>
      </c>
      <c r="J26" s="612">
        <v>0</v>
      </c>
      <c r="K26" s="590">
        <v>0</v>
      </c>
      <c r="L26" s="611">
        <v>0</v>
      </c>
      <c r="M26" s="612">
        <v>0</v>
      </c>
      <c r="N26" s="590">
        <v>0.03068112692563829</v>
      </c>
      <c r="O26" s="611">
        <v>0.023908913282839814</v>
      </c>
      <c r="P26" s="612">
        <v>0.01594416372087254</v>
      </c>
      <c r="Q26" s="590">
        <v>0</v>
      </c>
      <c r="R26" s="611">
        <v>0</v>
      </c>
      <c r="S26" s="612">
        <v>0</v>
      </c>
      <c r="T26" s="590">
        <v>0.06578121755826871</v>
      </c>
      <c r="U26" s="611">
        <v>0.06382177586935296</v>
      </c>
      <c r="V26" s="612">
        <v>0.049142984222220534</v>
      </c>
      <c r="W26" s="590">
        <v>0.17753836455831065</v>
      </c>
      <c r="X26" s="611">
        <v>0.014298982738593464</v>
      </c>
      <c r="Y26" s="612">
        <v>0</v>
      </c>
      <c r="Z26" s="590">
        <v>0</v>
      </c>
      <c r="AA26" s="611">
        <v>0.1544582121024214</v>
      </c>
      <c r="AB26" s="612">
        <v>0.05302367355280257</v>
      </c>
      <c r="AC26" s="590">
        <v>0.07019076849796245</v>
      </c>
      <c r="AD26" s="611">
        <v>0</v>
      </c>
      <c r="AE26" s="612">
        <v>0</v>
      </c>
      <c r="AF26" s="590">
        <v>0.020370738333950852</v>
      </c>
      <c r="AG26" s="611">
        <v>0.014857151369926698</v>
      </c>
      <c r="AH26" s="612">
        <v>0.005333290215015646</v>
      </c>
      <c r="AI26" s="590">
        <v>0</v>
      </c>
      <c r="AJ26" s="611">
        <v>0</v>
      </c>
      <c r="AK26" s="612">
        <v>0</v>
      </c>
      <c r="AL26" s="590">
        <v>0</v>
      </c>
      <c r="AM26" s="611">
        <v>0</v>
      </c>
      <c r="AN26" s="612">
        <v>0</v>
      </c>
      <c r="AO26" s="590">
        <v>0.023919173933033753</v>
      </c>
      <c r="AP26" s="611">
        <v>0.018691795499242173</v>
      </c>
      <c r="AQ26" s="612">
        <v>0.009240491496397017</v>
      </c>
      <c r="AR26" s="590">
        <v>0.294714207501683</v>
      </c>
      <c r="AS26" s="611">
        <v>0.20381567337538664</v>
      </c>
      <c r="AT26" s="612">
        <v>0.06871654717387468</v>
      </c>
      <c r="AU26" s="672">
        <v>0.08970039149130246</v>
      </c>
      <c r="AV26" s="673">
        <v>0.08251357136859513</v>
      </c>
      <c r="AW26" s="674">
        <v>0.05838347571861755</v>
      </c>
      <c r="AY26" s="38"/>
      <c r="AZ26" s="38"/>
    </row>
    <row r="27" spans="1:52" ht="21">
      <c r="A27" s="7" t="s">
        <v>15</v>
      </c>
      <c r="B27" s="590">
        <v>0.0097162752991237</v>
      </c>
      <c r="C27" s="611">
        <v>0.010304677606496516</v>
      </c>
      <c r="D27" s="612">
        <v>0.010670986161196147</v>
      </c>
      <c r="E27" s="590">
        <v>0.01742937013217248</v>
      </c>
      <c r="F27" s="611">
        <v>0.019961216272667504</v>
      </c>
      <c r="G27" s="612">
        <v>0</v>
      </c>
      <c r="H27" s="590">
        <v>0</v>
      </c>
      <c r="I27" s="611">
        <v>0</v>
      </c>
      <c r="J27" s="612">
        <v>0</v>
      </c>
      <c r="K27" s="590">
        <v>0.06805953076916002</v>
      </c>
      <c r="L27" s="611">
        <v>0.0472652568726255</v>
      </c>
      <c r="M27" s="612">
        <v>0.04884329189541287</v>
      </c>
      <c r="N27" s="590">
        <v>0</v>
      </c>
      <c r="O27" s="611">
        <v>0</v>
      </c>
      <c r="P27" s="612">
        <v>0</v>
      </c>
      <c r="Q27" s="590">
        <v>0</v>
      </c>
      <c r="R27" s="611">
        <v>0</v>
      </c>
      <c r="S27" s="612">
        <v>0</v>
      </c>
      <c r="T27" s="590">
        <v>0.09764630809606667</v>
      </c>
      <c r="U27" s="611">
        <v>0.08001306629673247</v>
      </c>
      <c r="V27" s="612">
        <v>0.06382839816399158</v>
      </c>
      <c r="W27" s="590">
        <v>0.012273864808167376</v>
      </c>
      <c r="X27" s="611">
        <v>0</v>
      </c>
      <c r="Y27" s="612">
        <v>0</v>
      </c>
      <c r="Z27" s="590">
        <v>0</v>
      </c>
      <c r="AA27" s="611">
        <v>0.012574498839940077</v>
      </c>
      <c r="AB27" s="612">
        <v>0.007218778245548159</v>
      </c>
      <c r="AC27" s="590">
        <v>0.015912113474206867</v>
      </c>
      <c r="AD27" s="611">
        <v>0</v>
      </c>
      <c r="AE27" s="612">
        <v>0</v>
      </c>
      <c r="AF27" s="590">
        <v>0</v>
      </c>
      <c r="AG27" s="611">
        <v>0</v>
      </c>
      <c r="AH27" s="612">
        <v>0</v>
      </c>
      <c r="AI27" s="590">
        <v>0</v>
      </c>
      <c r="AJ27" s="611">
        <v>0</v>
      </c>
      <c r="AK27" s="612">
        <v>0</v>
      </c>
      <c r="AL27" s="590">
        <v>0</v>
      </c>
      <c r="AM27" s="611">
        <v>0</v>
      </c>
      <c r="AN27" s="612">
        <v>0</v>
      </c>
      <c r="AO27" s="590">
        <v>0</v>
      </c>
      <c r="AP27" s="611">
        <v>0</v>
      </c>
      <c r="AQ27" s="612">
        <v>0</v>
      </c>
      <c r="AR27" s="590">
        <v>0.029961104888686356</v>
      </c>
      <c r="AS27" s="611">
        <v>0.014052471666468915</v>
      </c>
      <c r="AT27" s="612">
        <v>0.007809911025683876</v>
      </c>
      <c r="AU27" s="672">
        <v>0.09817290225195016</v>
      </c>
      <c r="AV27" s="673">
        <v>0.08056419085880642</v>
      </c>
      <c r="AW27" s="674">
        <v>0.06441953094412729</v>
      </c>
      <c r="AY27" s="38"/>
      <c r="AZ27" s="38"/>
    </row>
    <row r="28" spans="1:52" ht="37.5">
      <c r="A28" s="7" t="s">
        <v>14</v>
      </c>
      <c r="B28" s="590">
        <v>0</v>
      </c>
      <c r="C28" s="611">
        <v>0</v>
      </c>
      <c r="D28" s="612">
        <v>0</v>
      </c>
      <c r="E28" s="590">
        <v>0.04475869833787693</v>
      </c>
      <c r="F28" s="611">
        <v>0.0512604902432055</v>
      </c>
      <c r="G28" s="612">
        <v>0.045431304217866814</v>
      </c>
      <c r="H28" s="590">
        <v>0</v>
      </c>
      <c r="I28" s="611">
        <v>0</v>
      </c>
      <c r="J28" s="612">
        <v>0</v>
      </c>
      <c r="K28" s="590">
        <v>0.00814103661562004</v>
      </c>
      <c r="L28" s="611">
        <v>0.008818304742465005</v>
      </c>
      <c r="M28" s="612">
        <v>0.0070869052271992005</v>
      </c>
      <c r="N28" s="590">
        <v>0</v>
      </c>
      <c r="O28" s="611">
        <v>0</v>
      </c>
      <c r="P28" s="612">
        <v>0</v>
      </c>
      <c r="Q28" s="590">
        <v>0</v>
      </c>
      <c r="R28" s="611">
        <v>0</v>
      </c>
      <c r="S28" s="612">
        <v>0</v>
      </c>
      <c r="T28" s="590">
        <v>0.05547012664460433</v>
      </c>
      <c r="U28" s="611">
        <v>0.06277494389700569</v>
      </c>
      <c r="V28" s="612">
        <v>0.05508435548580485</v>
      </c>
      <c r="W28" s="590">
        <v>0</v>
      </c>
      <c r="X28" s="611">
        <v>0.009430516168863706</v>
      </c>
      <c r="Y28" s="612">
        <v>0</v>
      </c>
      <c r="Z28" s="590">
        <v>0</v>
      </c>
      <c r="AA28" s="611">
        <v>0</v>
      </c>
      <c r="AB28" s="612">
        <v>0</v>
      </c>
      <c r="AC28" s="590">
        <v>0.04142545034180778</v>
      </c>
      <c r="AD28" s="611">
        <v>0</v>
      </c>
      <c r="AE28" s="612">
        <v>0</v>
      </c>
      <c r="AF28" s="590">
        <v>0.028855452609097863</v>
      </c>
      <c r="AG28" s="611">
        <v>0.029754198151425153</v>
      </c>
      <c r="AH28" s="612">
        <v>0.023279747038673915</v>
      </c>
      <c r="AI28" s="590">
        <v>0.01653939985197453</v>
      </c>
      <c r="AJ28" s="611">
        <v>0.018146669664995372</v>
      </c>
      <c r="AK28" s="612">
        <v>0.008020393336113827</v>
      </c>
      <c r="AL28" s="590">
        <v>0</v>
      </c>
      <c r="AM28" s="611">
        <v>0</v>
      </c>
      <c r="AN28" s="612">
        <v>0</v>
      </c>
      <c r="AO28" s="590">
        <v>0</v>
      </c>
      <c r="AP28" s="611">
        <v>0</v>
      </c>
      <c r="AQ28" s="612">
        <v>0</v>
      </c>
      <c r="AR28" s="590">
        <v>0.08933021273044066</v>
      </c>
      <c r="AS28" s="611">
        <v>0.06006166962310684</v>
      </c>
      <c r="AT28" s="612">
        <v>0.0370734844384118</v>
      </c>
      <c r="AU28" s="672">
        <v>0.056421246929135804</v>
      </c>
      <c r="AV28" s="673">
        <v>0.06375740754148884</v>
      </c>
      <c r="AW28" s="674">
        <v>0.05597972186465075</v>
      </c>
      <c r="AY28" s="38"/>
      <c r="AZ28" s="38"/>
    </row>
    <row r="29" spans="1:52" ht="21">
      <c r="A29" s="7" t="s">
        <v>13</v>
      </c>
      <c r="B29" s="590">
        <v>0</v>
      </c>
      <c r="C29" s="611">
        <v>0</v>
      </c>
      <c r="D29" s="612">
        <v>0</v>
      </c>
      <c r="E29" s="590">
        <v>0.03383589789586004</v>
      </c>
      <c r="F29" s="611">
        <v>0.038751008817722074</v>
      </c>
      <c r="G29" s="612">
        <v>0.018184553203242665</v>
      </c>
      <c r="H29" s="590">
        <v>0</v>
      </c>
      <c r="I29" s="611">
        <v>0</v>
      </c>
      <c r="J29" s="612">
        <v>0</v>
      </c>
      <c r="K29" s="590">
        <v>0</v>
      </c>
      <c r="L29" s="611">
        <v>0</v>
      </c>
      <c r="M29" s="612">
        <v>0</v>
      </c>
      <c r="N29" s="590">
        <v>0.0573786309049515</v>
      </c>
      <c r="O29" s="611">
        <v>0.06571363464300581</v>
      </c>
      <c r="P29" s="612">
        <v>0.061587251038421574</v>
      </c>
      <c r="Q29" s="590">
        <v>0</v>
      </c>
      <c r="R29" s="611">
        <v>0</v>
      </c>
      <c r="S29" s="612">
        <v>0</v>
      </c>
      <c r="T29" s="590">
        <v>0.0920060260843544</v>
      </c>
      <c r="U29" s="611">
        <v>0.10521490558849292</v>
      </c>
      <c r="V29" s="612">
        <v>0.0805765307371543</v>
      </c>
      <c r="W29" s="590">
        <v>0.012573562537568259</v>
      </c>
      <c r="X29" s="611">
        <v>0</v>
      </c>
      <c r="Y29" s="612">
        <v>0</v>
      </c>
      <c r="Z29" s="590">
        <v>0</v>
      </c>
      <c r="AA29" s="611">
        <v>0.012788400166794365</v>
      </c>
      <c r="AB29" s="612">
        <v>0.013525046040939315</v>
      </c>
      <c r="AC29" s="590">
        <v>0.02581369472232753</v>
      </c>
      <c r="AD29" s="611">
        <v>0</v>
      </c>
      <c r="AE29" s="612">
        <v>0</v>
      </c>
      <c r="AF29" s="590">
        <v>0</v>
      </c>
      <c r="AG29" s="611">
        <v>0</v>
      </c>
      <c r="AH29" s="612">
        <v>0</v>
      </c>
      <c r="AI29" s="590">
        <v>0</v>
      </c>
      <c r="AJ29" s="611">
        <v>0</v>
      </c>
      <c r="AK29" s="612">
        <v>0</v>
      </c>
      <c r="AL29" s="590">
        <v>0</v>
      </c>
      <c r="AM29" s="611">
        <v>0</v>
      </c>
      <c r="AN29" s="612">
        <v>0</v>
      </c>
      <c r="AO29" s="590">
        <v>0</v>
      </c>
      <c r="AP29" s="611">
        <v>0</v>
      </c>
      <c r="AQ29" s="612">
        <v>0</v>
      </c>
      <c r="AR29" s="590">
        <v>0.038755635760568785</v>
      </c>
      <c r="AS29" s="611">
        <v>0.013114218254551583</v>
      </c>
      <c r="AT29" s="612">
        <v>0.01387451649696406</v>
      </c>
      <c r="AU29" s="672">
        <v>0.09231361354001605</v>
      </c>
      <c r="AV29" s="673">
        <v>0.10554072367625013</v>
      </c>
      <c r="AW29" s="674">
        <v>0.08092600119317905</v>
      </c>
      <c r="AY29" s="38"/>
      <c r="AZ29" s="38"/>
    </row>
    <row r="30" spans="1:52" ht="21">
      <c r="A30" s="7" t="s">
        <v>12</v>
      </c>
      <c r="B30" s="590">
        <v>0</v>
      </c>
      <c r="C30" s="611">
        <v>0</v>
      </c>
      <c r="D30" s="612">
        <v>0</v>
      </c>
      <c r="E30" s="590">
        <v>1.048305798165664</v>
      </c>
      <c r="F30" s="611">
        <v>1.2005860566613542</v>
      </c>
      <c r="G30" s="612">
        <v>0.9050638423037265</v>
      </c>
      <c r="H30" s="590">
        <v>0</v>
      </c>
      <c r="I30" s="611">
        <v>0</v>
      </c>
      <c r="J30" s="612">
        <v>0</v>
      </c>
      <c r="K30" s="590">
        <v>0</v>
      </c>
      <c r="L30" s="611">
        <v>0</v>
      </c>
      <c r="M30" s="612">
        <v>0</v>
      </c>
      <c r="N30" s="590">
        <v>0.011624018650108687</v>
      </c>
      <c r="O30" s="611">
        <v>0.013312560836839534</v>
      </c>
      <c r="P30" s="612">
        <v>0.013512120017322726</v>
      </c>
      <c r="Q30" s="590">
        <v>0</v>
      </c>
      <c r="R30" s="611">
        <v>0</v>
      </c>
      <c r="S30" s="612">
        <v>0</v>
      </c>
      <c r="T30" s="590">
        <v>1.059929816815773</v>
      </c>
      <c r="U30" s="611">
        <v>1.213898617498194</v>
      </c>
      <c r="V30" s="612">
        <v>0.918575962321049</v>
      </c>
      <c r="W30" s="590">
        <v>0.057909734010926486</v>
      </c>
      <c r="X30" s="611">
        <v>0</v>
      </c>
      <c r="Y30" s="612">
        <v>0</v>
      </c>
      <c r="Z30" s="590">
        <v>0</v>
      </c>
      <c r="AA30" s="611">
        <v>0.031346674885261584</v>
      </c>
      <c r="AB30" s="612">
        <v>0.018965219698665745</v>
      </c>
      <c r="AC30" s="590">
        <v>0.7522202957347319</v>
      </c>
      <c r="AD30" s="611">
        <v>0</v>
      </c>
      <c r="AE30" s="612">
        <v>0</v>
      </c>
      <c r="AF30" s="590">
        <v>0</v>
      </c>
      <c r="AG30" s="611">
        <v>0</v>
      </c>
      <c r="AH30" s="612">
        <v>0</v>
      </c>
      <c r="AI30" s="590">
        <v>0</v>
      </c>
      <c r="AJ30" s="611">
        <v>0</v>
      </c>
      <c r="AK30" s="612">
        <v>0</v>
      </c>
      <c r="AL30" s="590">
        <v>0</v>
      </c>
      <c r="AM30" s="611">
        <v>0</v>
      </c>
      <c r="AN30" s="612">
        <v>0</v>
      </c>
      <c r="AO30" s="590">
        <v>0</v>
      </c>
      <c r="AP30" s="611">
        <v>0</v>
      </c>
      <c r="AQ30" s="612">
        <v>0</v>
      </c>
      <c r="AR30" s="590">
        <v>0.8101300297456583</v>
      </c>
      <c r="AS30" s="611">
        <v>0.031346674885261584</v>
      </c>
      <c r="AT30" s="612">
        <v>0.018965219698665745</v>
      </c>
      <c r="AU30" s="672">
        <v>1.059929816815773</v>
      </c>
      <c r="AV30" s="673">
        <v>1.213898617498194</v>
      </c>
      <c r="AW30" s="674">
        <v>0.918575962321049</v>
      </c>
      <c r="AY30" s="38"/>
      <c r="AZ30" s="38"/>
    </row>
    <row r="31" spans="1:52" ht="37.5">
      <c r="A31" s="7" t="s">
        <v>11</v>
      </c>
      <c r="B31" s="590">
        <v>0.03421220155614474</v>
      </c>
      <c r="C31" s="611">
        <v>0.03823210056440831</v>
      </c>
      <c r="D31" s="612">
        <v>0.03796563698417867</v>
      </c>
      <c r="E31" s="590">
        <v>0.1237057573324602</v>
      </c>
      <c r="F31" s="611">
        <v>0.14167565193473655</v>
      </c>
      <c r="G31" s="612">
        <v>0.14971518777635437</v>
      </c>
      <c r="H31" s="590">
        <v>2.7795852997536095</v>
      </c>
      <c r="I31" s="611">
        <v>3.2529816930937336</v>
      </c>
      <c r="J31" s="612">
        <v>3.414448681922709</v>
      </c>
      <c r="K31" s="590">
        <v>0.28424423961138834</v>
      </c>
      <c r="L31" s="611">
        <v>0.24742389901958017</v>
      </c>
      <c r="M31" s="612">
        <v>0.22457977152989714</v>
      </c>
      <c r="N31" s="590">
        <v>0.012772980263055884</v>
      </c>
      <c r="O31" s="611">
        <v>0.013160120973340165</v>
      </c>
      <c r="P31" s="612">
        <v>0.012394545667006426</v>
      </c>
      <c r="Q31" s="590">
        <v>0</v>
      </c>
      <c r="R31" s="611">
        <v>0</v>
      </c>
      <c r="S31" s="612">
        <v>0</v>
      </c>
      <c r="T31" s="590">
        <v>3.2345204785166586</v>
      </c>
      <c r="U31" s="611">
        <v>3.693473465585799</v>
      </c>
      <c r="V31" s="612">
        <v>3.839103823880145</v>
      </c>
      <c r="W31" s="590">
        <v>0</v>
      </c>
      <c r="X31" s="611">
        <v>0</v>
      </c>
      <c r="Y31" s="612">
        <v>0</v>
      </c>
      <c r="Z31" s="590">
        <v>0</v>
      </c>
      <c r="AA31" s="611">
        <v>0</v>
      </c>
      <c r="AB31" s="612">
        <v>0</v>
      </c>
      <c r="AC31" s="590">
        <v>2.9323698076338833</v>
      </c>
      <c r="AD31" s="611">
        <v>0</v>
      </c>
      <c r="AE31" s="612">
        <v>0</v>
      </c>
      <c r="AF31" s="590">
        <v>0</v>
      </c>
      <c r="AG31" s="611">
        <v>0</v>
      </c>
      <c r="AH31" s="612">
        <v>0</v>
      </c>
      <c r="AI31" s="590">
        <v>0</v>
      </c>
      <c r="AJ31" s="611">
        <v>0</v>
      </c>
      <c r="AK31" s="612">
        <v>0</v>
      </c>
      <c r="AL31" s="590">
        <v>0.012316850906462918</v>
      </c>
      <c r="AM31" s="611">
        <v>0</v>
      </c>
      <c r="AN31" s="612">
        <v>0</v>
      </c>
      <c r="AO31" s="590">
        <v>0</v>
      </c>
      <c r="AP31" s="611">
        <v>0</v>
      </c>
      <c r="AQ31" s="612">
        <v>0</v>
      </c>
      <c r="AR31" s="590">
        <v>2.9447518356798557</v>
      </c>
      <c r="AS31" s="611">
        <v>0</v>
      </c>
      <c r="AT31" s="612">
        <v>0</v>
      </c>
      <c r="AU31" s="672">
        <v>3.2345856556561685</v>
      </c>
      <c r="AV31" s="673">
        <v>3.6934759551545153</v>
      </c>
      <c r="AW31" s="674">
        <v>3.839106494176079</v>
      </c>
      <c r="AY31" s="38"/>
      <c r="AZ31" s="38"/>
    </row>
    <row r="32" spans="1:52" ht="21">
      <c r="A32" s="7" t="s">
        <v>10</v>
      </c>
      <c r="B32" s="590">
        <v>0</v>
      </c>
      <c r="C32" s="611">
        <v>0</v>
      </c>
      <c r="D32" s="612">
        <v>0</v>
      </c>
      <c r="E32" s="590">
        <v>0</v>
      </c>
      <c r="F32" s="611">
        <v>0</v>
      </c>
      <c r="G32" s="612">
        <v>0</v>
      </c>
      <c r="H32" s="590">
        <v>7.56471678078276</v>
      </c>
      <c r="I32" s="611">
        <v>8.88238021875341</v>
      </c>
      <c r="J32" s="612">
        <v>9.292514694027156</v>
      </c>
      <c r="K32" s="590">
        <v>0.05405762198408291</v>
      </c>
      <c r="L32" s="611">
        <v>0.061829129809311635</v>
      </c>
      <c r="M32" s="612">
        <v>0.06079617175063152</v>
      </c>
      <c r="N32" s="590">
        <v>0.011213301540068934</v>
      </c>
      <c r="O32" s="611">
        <v>0.01284218162650181</v>
      </c>
      <c r="P32" s="612">
        <v>0.009164480482298157</v>
      </c>
      <c r="Q32" s="590">
        <v>0</v>
      </c>
      <c r="R32" s="611">
        <v>0</v>
      </c>
      <c r="S32" s="612">
        <v>0</v>
      </c>
      <c r="T32" s="590">
        <v>7.630936679612694</v>
      </c>
      <c r="U32" s="611">
        <v>8.958134558163206</v>
      </c>
      <c r="V32" s="612">
        <v>9.363636995334147</v>
      </c>
      <c r="W32" s="590">
        <v>0</v>
      </c>
      <c r="X32" s="611">
        <v>0</v>
      </c>
      <c r="Y32" s="612">
        <v>0</v>
      </c>
      <c r="Z32" s="590">
        <v>0</v>
      </c>
      <c r="AA32" s="611">
        <v>0</v>
      </c>
      <c r="AB32" s="612">
        <v>0</v>
      </c>
      <c r="AC32" s="590">
        <v>7.565662439362086</v>
      </c>
      <c r="AD32" s="611">
        <v>0</v>
      </c>
      <c r="AE32" s="612">
        <v>0</v>
      </c>
      <c r="AF32" s="590">
        <v>0</v>
      </c>
      <c r="AG32" s="611">
        <v>0</v>
      </c>
      <c r="AH32" s="612">
        <v>0</v>
      </c>
      <c r="AI32" s="590">
        <v>0</v>
      </c>
      <c r="AJ32" s="611">
        <v>0</v>
      </c>
      <c r="AK32" s="612">
        <v>0</v>
      </c>
      <c r="AL32" s="590">
        <v>0</v>
      </c>
      <c r="AM32" s="611">
        <v>0</v>
      </c>
      <c r="AN32" s="612">
        <v>0</v>
      </c>
      <c r="AO32" s="590">
        <v>0</v>
      </c>
      <c r="AP32" s="611">
        <v>0</v>
      </c>
      <c r="AQ32" s="612">
        <v>0</v>
      </c>
      <c r="AR32" s="590">
        <v>7.565772057639611</v>
      </c>
      <c r="AS32" s="611">
        <v>0</v>
      </c>
      <c r="AT32" s="612">
        <v>0</v>
      </c>
      <c r="AU32" s="672">
        <v>7.630936679612694</v>
      </c>
      <c r="AV32" s="673">
        <v>8.958134558163206</v>
      </c>
      <c r="AW32" s="674">
        <v>9.363636995334147</v>
      </c>
      <c r="AY32" s="38"/>
      <c r="AZ32" s="38"/>
    </row>
    <row r="33" spans="1:52" ht="21">
      <c r="A33" s="7" t="s">
        <v>9</v>
      </c>
      <c r="B33" s="590">
        <v>0</v>
      </c>
      <c r="C33" s="611">
        <v>0</v>
      </c>
      <c r="D33" s="612">
        <v>0</v>
      </c>
      <c r="E33" s="590">
        <v>0.005243836291800178</v>
      </c>
      <c r="F33" s="611">
        <v>0.006005572750209255</v>
      </c>
      <c r="G33" s="612">
        <v>0</v>
      </c>
      <c r="H33" s="590">
        <v>0.11867818221927191</v>
      </c>
      <c r="I33" s="611">
        <v>0.17555348275800006</v>
      </c>
      <c r="J33" s="612">
        <v>0.1457845394733869</v>
      </c>
      <c r="K33" s="590">
        <v>0</v>
      </c>
      <c r="L33" s="611">
        <v>0</v>
      </c>
      <c r="M33" s="612">
        <v>0</v>
      </c>
      <c r="N33" s="590">
        <v>0</v>
      </c>
      <c r="O33" s="611">
        <v>0</v>
      </c>
      <c r="P33" s="612">
        <v>0</v>
      </c>
      <c r="Q33" s="590">
        <v>0</v>
      </c>
      <c r="R33" s="611">
        <v>0</v>
      </c>
      <c r="S33" s="612">
        <v>0</v>
      </c>
      <c r="T33" s="590">
        <v>0.127851186340012</v>
      </c>
      <c r="U33" s="611">
        <v>0.18531818457341423</v>
      </c>
      <c r="V33" s="612">
        <v>0.1493017424863084</v>
      </c>
      <c r="W33" s="590">
        <v>0</v>
      </c>
      <c r="X33" s="611">
        <v>0</v>
      </c>
      <c r="Y33" s="612">
        <v>0</v>
      </c>
      <c r="Z33" s="590">
        <v>0.23237134589477776</v>
      </c>
      <c r="AA33" s="611">
        <v>0</v>
      </c>
      <c r="AB33" s="612">
        <v>0</v>
      </c>
      <c r="AC33" s="590">
        <v>0.1642774050843563</v>
      </c>
      <c r="AD33" s="611">
        <v>0.26612635200250534</v>
      </c>
      <c r="AE33" s="612">
        <v>0.05229674270160436</v>
      </c>
      <c r="AF33" s="590">
        <v>0</v>
      </c>
      <c r="AG33" s="611">
        <v>0</v>
      </c>
      <c r="AH33" s="612">
        <v>0</v>
      </c>
      <c r="AI33" s="590">
        <v>0</v>
      </c>
      <c r="AJ33" s="611">
        <v>0</v>
      </c>
      <c r="AK33" s="612">
        <v>0</v>
      </c>
      <c r="AL33" s="590">
        <v>0</v>
      </c>
      <c r="AM33" s="611">
        <v>0</v>
      </c>
      <c r="AN33" s="612">
        <v>0</v>
      </c>
      <c r="AO33" s="590">
        <v>0</v>
      </c>
      <c r="AP33" s="611">
        <v>0</v>
      </c>
      <c r="AQ33" s="612">
        <v>0</v>
      </c>
      <c r="AR33" s="590">
        <v>0.40088744635831025</v>
      </c>
      <c r="AS33" s="611">
        <v>0.2713357670241946</v>
      </c>
      <c r="AT33" s="612">
        <v>0.05748263755213982</v>
      </c>
      <c r="AU33" s="672">
        <v>0.127851186340012</v>
      </c>
      <c r="AV33" s="673">
        <v>0.18531818457341423</v>
      </c>
      <c r="AW33" s="674">
        <v>0.1493017424863084</v>
      </c>
      <c r="AY33" s="38"/>
      <c r="AZ33" s="38"/>
    </row>
    <row r="34" spans="1:52" ht="37.5">
      <c r="A34" s="7" t="s">
        <v>8</v>
      </c>
      <c r="B34" s="590">
        <v>0</v>
      </c>
      <c r="C34" s="611">
        <v>0</v>
      </c>
      <c r="D34" s="612">
        <v>0</v>
      </c>
      <c r="E34" s="590">
        <v>0</v>
      </c>
      <c r="F34" s="611">
        <v>0</v>
      </c>
      <c r="G34" s="612">
        <v>0</v>
      </c>
      <c r="H34" s="590">
        <v>0</v>
      </c>
      <c r="I34" s="611">
        <v>0</v>
      </c>
      <c r="J34" s="612">
        <v>0</v>
      </c>
      <c r="K34" s="590">
        <v>0.17134821481693072</v>
      </c>
      <c r="L34" s="611">
        <v>0.18982596487444667</v>
      </c>
      <c r="M34" s="612">
        <v>0.19809477222598576</v>
      </c>
      <c r="N34" s="590">
        <v>0.007732106530076587</v>
      </c>
      <c r="O34" s="611">
        <v>0.008855296576863708</v>
      </c>
      <c r="P34" s="612">
        <v>0.009498136074191402</v>
      </c>
      <c r="Q34" s="590">
        <v>0</v>
      </c>
      <c r="R34" s="611">
        <v>0</v>
      </c>
      <c r="S34" s="612">
        <v>0</v>
      </c>
      <c r="T34" s="590">
        <v>0.18150380090901752</v>
      </c>
      <c r="U34" s="611">
        <v>0.20111584634530097</v>
      </c>
      <c r="V34" s="612">
        <v>0.2088378676117289</v>
      </c>
      <c r="W34" s="590">
        <v>0</v>
      </c>
      <c r="X34" s="611">
        <v>0</v>
      </c>
      <c r="Y34" s="612">
        <v>0</v>
      </c>
      <c r="Z34" s="590">
        <v>0</v>
      </c>
      <c r="AA34" s="611">
        <v>0</v>
      </c>
      <c r="AB34" s="612">
        <v>0</v>
      </c>
      <c r="AC34" s="590">
        <v>0</v>
      </c>
      <c r="AD34" s="611">
        <v>0</v>
      </c>
      <c r="AE34" s="612">
        <v>0</v>
      </c>
      <c r="AF34" s="590">
        <v>0</v>
      </c>
      <c r="AG34" s="611">
        <v>0</v>
      </c>
      <c r="AH34" s="612">
        <v>0</v>
      </c>
      <c r="AI34" s="590">
        <v>0</v>
      </c>
      <c r="AJ34" s="611">
        <v>0</v>
      </c>
      <c r="AK34" s="612">
        <v>0</v>
      </c>
      <c r="AL34" s="590">
        <v>0</v>
      </c>
      <c r="AM34" s="611">
        <v>0</v>
      </c>
      <c r="AN34" s="612">
        <v>0</v>
      </c>
      <c r="AO34" s="590">
        <v>0</v>
      </c>
      <c r="AP34" s="611">
        <v>0</v>
      </c>
      <c r="AQ34" s="612">
        <v>0</v>
      </c>
      <c r="AR34" s="590">
        <v>0</v>
      </c>
      <c r="AS34" s="611">
        <v>0</v>
      </c>
      <c r="AT34" s="612">
        <v>0</v>
      </c>
      <c r="AU34" s="672">
        <v>0.18150380090901752</v>
      </c>
      <c r="AV34" s="673">
        <v>0.20111584634530097</v>
      </c>
      <c r="AW34" s="674">
        <v>0.2088378676117289</v>
      </c>
      <c r="AY34" s="38"/>
      <c r="AZ34" s="38"/>
    </row>
    <row r="35" spans="1:52" ht="21">
      <c r="A35" s="7" t="s">
        <v>7</v>
      </c>
      <c r="B35" s="590">
        <v>0</v>
      </c>
      <c r="C35" s="611">
        <v>0</v>
      </c>
      <c r="D35" s="612">
        <v>0</v>
      </c>
      <c r="E35" s="590">
        <v>0</v>
      </c>
      <c r="F35" s="611">
        <v>0</v>
      </c>
      <c r="G35" s="612">
        <v>0</v>
      </c>
      <c r="H35" s="590">
        <v>0</v>
      </c>
      <c r="I35" s="611">
        <v>0</v>
      </c>
      <c r="J35" s="612">
        <v>0</v>
      </c>
      <c r="K35" s="590">
        <v>0</v>
      </c>
      <c r="L35" s="611">
        <v>0</v>
      </c>
      <c r="M35" s="612">
        <v>0</v>
      </c>
      <c r="N35" s="590">
        <v>0</v>
      </c>
      <c r="O35" s="611">
        <v>0</v>
      </c>
      <c r="P35" s="612">
        <v>0</v>
      </c>
      <c r="Q35" s="590">
        <v>0</v>
      </c>
      <c r="R35" s="611">
        <v>0</v>
      </c>
      <c r="S35" s="612">
        <v>0</v>
      </c>
      <c r="T35" s="590">
        <v>0</v>
      </c>
      <c r="U35" s="611">
        <v>0</v>
      </c>
      <c r="V35" s="612">
        <v>0</v>
      </c>
      <c r="W35" s="590">
        <v>0.33439280446427205</v>
      </c>
      <c r="X35" s="611">
        <v>0</v>
      </c>
      <c r="Y35" s="612">
        <v>0</v>
      </c>
      <c r="Z35" s="590">
        <v>0</v>
      </c>
      <c r="AA35" s="611">
        <v>0.3616812866856644</v>
      </c>
      <c r="AB35" s="612">
        <v>0.08851618998706962</v>
      </c>
      <c r="AC35" s="590">
        <v>0.07205798751080066</v>
      </c>
      <c r="AD35" s="611">
        <v>0</v>
      </c>
      <c r="AE35" s="612">
        <v>0</v>
      </c>
      <c r="AF35" s="590">
        <v>0</v>
      </c>
      <c r="AG35" s="611">
        <v>0</v>
      </c>
      <c r="AH35" s="612">
        <v>0</v>
      </c>
      <c r="AI35" s="590">
        <v>0</v>
      </c>
      <c r="AJ35" s="611">
        <v>0</v>
      </c>
      <c r="AK35" s="612">
        <v>0</v>
      </c>
      <c r="AL35" s="590">
        <v>0</v>
      </c>
      <c r="AM35" s="611">
        <v>0</v>
      </c>
      <c r="AN35" s="612">
        <v>0</v>
      </c>
      <c r="AO35" s="590">
        <v>0.042583359307860356</v>
      </c>
      <c r="AP35" s="611">
        <v>0.04656010368422028</v>
      </c>
      <c r="AQ35" s="612">
        <v>0.011842651096861372</v>
      </c>
      <c r="AR35" s="590">
        <v>0.4492497066649022</v>
      </c>
      <c r="AS35" s="611">
        <v>0.4084310620862173</v>
      </c>
      <c r="AT35" s="612">
        <v>0.10035884108393098</v>
      </c>
      <c r="AU35" s="672">
        <v>0.042583359307860356</v>
      </c>
      <c r="AV35" s="673">
        <v>0.04656010368422028</v>
      </c>
      <c r="AW35" s="674">
        <v>0.011842651096861372</v>
      </c>
      <c r="AY35" s="38"/>
      <c r="AZ35" s="38"/>
    </row>
    <row r="36" spans="1:52" ht="37.5">
      <c r="A36" s="7" t="s">
        <v>6</v>
      </c>
      <c r="B36" s="590">
        <v>0.5362316849924443</v>
      </c>
      <c r="C36" s="611">
        <v>0.5812677100864392</v>
      </c>
      <c r="D36" s="612">
        <v>0.5700278996332097</v>
      </c>
      <c r="E36" s="590">
        <v>0</v>
      </c>
      <c r="F36" s="611">
        <v>0</v>
      </c>
      <c r="G36" s="612">
        <v>0</v>
      </c>
      <c r="H36" s="590">
        <v>0</v>
      </c>
      <c r="I36" s="611">
        <v>0</v>
      </c>
      <c r="J36" s="612">
        <v>0</v>
      </c>
      <c r="K36" s="590">
        <v>0.2842017036090411</v>
      </c>
      <c r="L36" s="611">
        <v>0.2821778050649057</v>
      </c>
      <c r="M36" s="612">
        <v>0.2946079838506576</v>
      </c>
      <c r="N36" s="590">
        <v>0.008796460592401018</v>
      </c>
      <c r="O36" s="611">
        <v>0.005611192781836577</v>
      </c>
      <c r="P36" s="612">
        <v>0</v>
      </c>
      <c r="Q36" s="590">
        <v>0</v>
      </c>
      <c r="R36" s="611">
        <v>0</v>
      </c>
      <c r="S36" s="612">
        <v>0</v>
      </c>
      <c r="T36" s="590">
        <v>0.8292298491938864</v>
      </c>
      <c r="U36" s="611">
        <v>0.8690567079331815</v>
      </c>
      <c r="V36" s="612">
        <v>0.8681393236005638</v>
      </c>
      <c r="W36" s="590">
        <v>0</v>
      </c>
      <c r="X36" s="611">
        <v>0.011355935239832422</v>
      </c>
      <c r="Y36" s="612">
        <v>0.009695711559861389</v>
      </c>
      <c r="Z36" s="590">
        <v>0</v>
      </c>
      <c r="AA36" s="611">
        <v>0</v>
      </c>
      <c r="AB36" s="612">
        <v>0.005102066659548573</v>
      </c>
      <c r="AC36" s="590">
        <v>0.4760864808670094</v>
      </c>
      <c r="AD36" s="611">
        <v>0</v>
      </c>
      <c r="AE36" s="612">
        <v>0</v>
      </c>
      <c r="AF36" s="590">
        <v>0</v>
      </c>
      <c r="AG36" s="611">
        <v>0</v>
      </c>
      <c r="AH36" s="612">
        <v>0</v>
      </c>
      <c r="AI36" s="590">
        <v>0</v>
      </c>
      <c r="AJ36" s="611">
        <v>0</v>
      </c>
      <c r="AK36" s="612">
        <v>0</v>
      </c>
      <c r="AL36" s="590">
        <v>0</v>
      </c>
      <c r="AM36" s="611">
        <v>0</v>
      </c>
      <c r="AN36" s="612">
        <v>0</v>
      </c>
      <c r="AO36" s="590">
        <v>0.4037205867656646</v>
      </c>
      <c r="AP36" s="611">
        <v>0.3755126581395038</v>
      </c>
      <c r="AQ36" s="612">
        <v>0.23838883861697305</v>
      </c>
      <c r="AR36" s="590">
        <v>0.884466418315342</v>
      </c>
      <c r="AS36" s="611">
        <v>0.3918611206815797</v>
      </c>
      <c r="AT36" s="612">
        <v>0.25343950393351816</v>
      </c>
      <c r="AU36" s="672">
        <v>1.2329504359595511</v>
      </c>
      <c r="AV36" s="673">
        <v>1.2445693660726853</v>
      </c>
      <c r="AW36" s="674">
        <v>1.106528162217537</v>
      </c>
      <c r="AY36" s="38"/>
      <c r="AZ36" s="38"/>
    </row>
    <row r="37" spans="1:52" ht="21">
      <c r="A37" s="7" t="s">
        <v>5</v>
      </c>
      <c r="B37" s="590">
        <v>0.07194519894969126</v>
      </c>
      <c r="C37" s="611">
        <v>0.07885378106279012</v>
      </c>
      <c r="D37" s="612">
        <v>0.08327991056699927</v>
      </c>
      <c r="E37" s="590">
        <v>0</v>
      </c>
      <c r="F37" s="611">
        <v>0</v>
      </c>
      <c r="G37" s="612">
        <v>0</v>
      </c>
      <c r="H37" s="590">
        <v>0</v>
      </c>
      <c r="I37" s="611">
        <v>0</v>
      </c>
      <c r="J37" s="612">
        <v>0</v>
      </c>
      <c r="K37" s="590">
        <v>0</v>
      </c>
      <c r="L37" s="611">
        <v>0</v>
      </c>
      <c r="M37" s="612">
        <v>0</v>
      </c>
      <c r="N37" s="590">
        <v>0</v>
      </c>
      <c r="O37" s="611">
        <v>0</v>
      </c>
      <c r="P37" s="612">
        <v>0</v>
      </c>
      <c r="Q37" s="590">
        <v>0</v>
      </c>
      <c r="R37" s="611">
        <v>0</v>
      </c>
      <c r="S37" s="612">
        <v>0</v>
      </c>
      <c r="T37" s="590">
        <v>0.07194519894969126</v>
      </c>
      <c r="U37" s="611">
        <v>0.07885378106279012</v>
      </c>
      <c r="V37" s="612">
        <v>0.08327991056699927</v>
      </c>
      <c r="W37" s="590">
        <v>0.018079936112887482</v>
      </c>
      <c r="X37" s="611">
        <v>0</v>
      </c>
      <c r="Y37" s="612">
        <v>0</v>
      </c>
      <c r="Z37" s="590">
        <v>0</v>
      </c>
      <c r="AA37" s="611">
        <v>0.020040651801837443</v>
      </c>
      <c r="AB37" s="612">
        <v>0.021126777092956694</v>
      </c>
      <c r="AC37" s="590">
        <v>0.08499389542799093</v>
      </c>
      <c r="AD37" s="611">
        <v>0</v>
      </c>
      <c r="AE37" s="612">
        <v>0</v>
      </c>
      <c r="AF37" s="590">
        <v>0</v>
      </c>
      <c r="AG37" s="611">
        <v>0</v>
      </c>
      <c r="AH37" s="612">
        <v>0</v>
      </c>
      <c r="AI37" s="590">
        <v>0</v>
      </c>
      <c r="AJ37" s="611">
        <v>0</v>
      </c>
      <c r="AK37" s="612">
        <v>0</v>
      </c>
      <c r="AL37" s="590">
        <v>0</v>
      </c>
      <c r="AM37" s="611">
        <v>0</v>
      </c>
      <c r="AN37" s="612">
        <v>0</v>
      </c>
      <c r="AO37" s="590">
        <v>0.026494697611901867</v>
      </c>
      <c r="AP37" s="611">
        <v>0.02798407011106744</v>
      </c>
      <c r="AQ37" s="612">
        <v>0</v>
      </c>
      <c r="AR37" s="590">
        <v>0.12956852915278028</v>
      </c>
      <c r="AS37" s="611">
        <v>0.04802472191290488</v>
      </c>
      <c r="AT37" s="612">
        <v>0.021126777092956694</v>
      </c>
      <c r="AU37" s="672">
        <v>0.09843989656159315</v>
      </c>
      <c r="AV37" s="673">
        <v>0.10683785117385754</v>
      </c>
      <c r="AW37" s="674">
        <v>0.08327991056699927</v>
      </c>
      <c r="AY37" s="38"/>
      <c r="AZ37" s="38"/>
    </row>
    <row r="38" spans="1:52" ht="21">
      <c r="A38" s="7" t="s">
        <v>4</v>
      </c>
      <c r="B38" s="590">
        <v>0.009567918305848275</v>
      </c>
      <c r="C38" s="611">
        <v>0.010680564528905576</v>
      </c>
      <c r="D38" s="612">
        <v>0.011432188311923145</v>
      </c>
      <c r="E38" s="590">
        <v>0</v>
      </c>
      <c r="F38" s="611">
        <v>0</v>
      </c>
      <c r="G38" s="612">
        <v>0</v>
      </c>
      <c r="H38" s="590">
        <v>0</v>
      </c>
      <c r="I38" s="611">
        <v>0</v>
      </c>
      <c r="J38" s="612">
        <v>0</v>
      </c>
      <c r="K38" s="590">
        <v>0</v>
      </c>
      <c r="L38" s="611">
        <v>0</v>
      </c>
      <c r="M38" s="612">
        <v>0</v>
      </c>
      <c r="N38" s="590">
        <v>0</v>
      </c>
      <c r="O38" s="611">
        <v>0</v>
      </c>
      <c r="P38" s="612">
        <v>0</v>
      </c>
      <c r="Q38" s="590">
        <v>0</v>
      </c>
      <c r="R38" s="611">
        <v>0</v>
      </c>
      <c r="S38" s="612">
        <v>0</v>
      </c>
      <c r="T38" s="590">
        <v>0.009567918305848275</v>
      </c>
      <c r="U38" s="611">
        <v>0.010680564528905576</v>
      </c>
      <c r="V38" s="612">
        <v>0.011432188311923145</v>
      </c>
      <c r="W38" s="590">
        <v>0</v>
      </c>
      <c r="X38" s="611">
        <v>0</v>
      </c>
      <c r="Y38" s="612">
        <v>0</v>
      </c>
      <c r="Z38" s="590">
        <v>0</v>
      </c>
      <c r="AA38" s="611">
        <v>0</v>
      </c>
      <c r="AB38" s="612">
        <v>0</v>
      </c>
      <c r="AC38" s="590">
        <v>0.009306551521501508</v>
      </c>
      <c r="AD38" s="611">
        <v>0</v>
      </c>
      <c r="AE38" s="612">
        <v>0</v>
      </c>
      <c r="AF38" s="590">
        <v>0</v>
      </c>
      <c r="AG38" s="611">
        <v>0</v>
      </c>
      <c r="AH38" s="612">
        <v>0</v>
      </c>
      <c r="AI38" s="590">
        <v>0</v>
      </c>
      <c r="AJ38" s="611">
        <v>0</v>
      </c>
      <c r="AK38" s="612">
        <v>0</v>
      </c>
      <c r="AL38" s="590">
        <v>0</v>
      </c>
      <c r="AM38" s="611">
        <v>0</v>
      </c>
      <c r="AN38" s="612">
        <v>0</v>
      </c>
      <c r="AO38" s="590">
        <v>0</v>
      </c>
      <c r="AP38" s="611">
        <v>0</v>
      </c>
      <c r="AQ38" s="612">
        <v>0</v>
      </c>
      <c r="AR38" s="590">
        <v>0.009306551521501508</v>
      </c>
      <c r="AS38" s="611">
        <v>0</v>
      </c>
      <c r="AT38" s="612">
        <v>0</v>
      </c>
      <c r="AU38" s="672">
        <v>0.009567918305848275</v>
      </c>
      <c r="AV38" s="673">
        <v>0.010680564528905576</v>
      </c>
      <c r="AW38" s="674">
        <v>0.011432188311923145</v>
      </c>
      <c r="AY38" s="38"/>
      <c r="AZ38" s="38"/>
    </row>
    <row r="39" spans="1:52" ht="37.5">
      <c r="A39" s="7" t="s">
        <v>3</v>
      </c>
      <c r="B39" s="590">
        <v>0.027899938489166828</v>
      </c>
      <c r="C39" s="611">
        <v>0.026703526217595586</v>
      </c>
      <c r="D39" s="612">
        <v>0.017659694350116113</v>
      </c>
      <c r="E39" s="590">
        <v>0</v>
      </c>
      <c r="F39" s="611">
        <v>0</v>
      </c>
      <c r="G39" s="612">
        <v>0</v>
      </c>
      <c r="H39" s="590">
        <v>0</v>
      </c>
      <c r="I39" s="611">
        <v>0</v>
      </c>
      <c r="J39" s="612">
        <v>0</v>
      </c>
      <c r="K39" s="590">
        <v>0</v>
      </c>
      <c r="L39" s="611">
        <v>0</v>
      </c>
      <c r="M39" s="612">
        <v>0</v>
      </c>
      <c r="N39" s="590">
        <v>0</v>
      </c>
      <c r="O39" s="611">
        <v>0</v>
      </c>
      <c r="P39" s="612">
        <v>0</v>
      </c>
      <c r="Q39" s="590">
        <v>0</v>
      </c>
      <c r="R39" s="611">
        <v>0</v>
      </c>
      <c r="S39" s="612">
        <v>0</v>
      </c>
      <c r="T39" s="590">
        <v>0.02797171424753031</v>
      </c>
      <c r="U39" s="611">
        <v>0.026778930473169284</v>
      </c>
      <c r="V39" s="612">
        <v>0.017725312171000335</v>
      </c>
      <c r="W39" s="590">
        <v>0</v>
      </c>
      <c r="X39" s="611">
        <v>0</v>
      </c>
      <c r="Y39" s="612">
        <v>0</v>
      </c>
      <c r="Z39" s="590">
        <v>0</v>
      </c>
      <c r="AA39" s="611">
        <v>0</v>
      </c>
      <c r="AB39" s="612">
        <v>0</v>
      </c>
      <c r="AC39" s="590">
        <v>0.014392549839157442</v>
      </c>
      <c r="AD39" s="611">
        <v>0</v>
      </c>
      <c r="AE39" s="612">
        <v>0</v>
      </c>
      <c r="AF39" s="590">
        <v>0</v>
      </c>
      <c r="AG39" s="611">
        <v>0</v>
      </c>
      <c r="AH39" s="612">
        <v>0</v>
      </c>
      <c r="AI39" s="590">
        <v>0</v>
      </c>
      <c r="AJ39" s="611">
        <v>0</v>
      </c>
      <c r="AK39" s="612">
        <v>0</v>
      </c>
      <c r="AL39" s="590">
        <v>0</v>
      </c>
      <c r="AM39" s="611">
        <v>0</v>
      </c>
      <c r="AN39" s="612">
        <v>0</v>
      </c>
      <c r="AO39" s="590">
        <v>0.011263262065485816</v>
      </c>
      <c r="AP39" s="611">
        <v>0.012869084464734115</v>
      </c>
      <c r="AQ39" s="612">
        <v>0</v>
      </c>
      <c r="AR39" s="590">
        <v>0.025655811904643253</v>
      </c>
      <c r="AS39" s="611">
        <v>0.012869084464734115</v>
      </c>
      <c r="AT39" s="612">
        <v>0</v>
      </c>
      <c r="AU39" s="672">
        <v>0.03923497631301613</v>
      </c>
      <c r="AV39" s="673">
        <v>0.039648014937903396</v>
      </c>
      <c r="AW39" s="674">
        <v>0.017725312171000335</v>
      </c>
      <c r="AY39" s="38"/>
      <c r="AZ39" s="38"/>
    </row>
    <row r="40" spans="1:52" ht="21">
      <c r="A40" s="8" t="s">
        <v>2</v>
      </c>
      <c r="B40" s="598">
        <v>0</v>
      </c>
      <c r="C40" s="613">
        <v>0</v>
      </c>
      <c r="D40" s="614">
        <v>0</v>
      </c>
      <c r="E40" s="598">
        <v>0</v>
      </c>
      <c r="F40" s="613">
        <v>0</v>
      </c>
      <c r="G40" s="614">
        <v>0</v>
      </c>
      <c r="H40" s="598">
        <v>0</v>
      </c>
      <c r="I40" s="613">
        <v>0</v>
      </c>
      <c r="J40" s="614">
        <v>0</v>
      </c>
      <c r="K40" s="598">
        <v>0</v>
      </c>
      <c r="L40" s="613">
        <v>0</v>
      </c>
      <c r="M40" s="614">
        <v>0</v>
      </c>
      <c r="N40" s="598">
        <v>0</v>
      </c>
      <c r="O40" s="613">
        <v>0</v>
      </c>
      <c r="P40" s="614">
        <v>0</v>
      </c>
      <c r="Q40" s="598">
        <v>0</v>
      </c>
      <c r="R40" s="613">
        <v>0</v>
      </c>
      <c r="S40" s="614">
        <v>0</v>
      </c>
      <c r="T40" s="598">
        <v>0</v>
      </c>
      <c r="U40" s="613">
        <v>0</v>
      </c>
      <c r="V40" s="614">
        <v>0</v>
      </c>
      <c r="W40" s="598">
        <v>0.013223204685424548</v>
      </c>
      <c r="X40" s="613">
        <v>0</v>
      </c>
      <c r="Y40" s="614">
        <v>0</v>
      </c>
      <c r="Z40" s="598">
        <v>0</v>
      </c>
      <c r="AA40" s="613">
        <v>0</v>
      </c>
      <c r="AB40" s="614">
        <v>0</v>
      </c>
      <c r="AC40" s="598">
        <v>0</v>
      </c>
      <c r="AD40" s="613">
        <v>0</v>
      </c>
      <c r="AE40" s="614">
        <v>0</v>
      </c>
      <c r="AF40" s="598">
        <v>0</v>
      </c>
      <c r="AG40" s="613">
        <v>0</v>
      </c>
      <c r="AH40" s="614">
        <v>0</v>
      </c>
      <c r="AI40" s="598">
        <v>0</v>
      </c>
      <c r="AJ40" s="613">
        <v>0</v>
      </c>
      <c r="AK40" s="614">
        <v>0</v>
      </c>
      <c r="AL40" s="598">
        <v>0</v>
      </c>
      <c r="AM40" s="613">
        <v>0</v>
      </c>
      <c r="AN40" s="614">
        <v>0</v>
      </c>
      <c r="AO40" s="598">
        <v>0.2158436638669425</v>
      </c>
      <c r="AP40" s="613">
        <v>0</v>
      </c>
      <c r="AQ40" s="614">
        <v>0</v>
      </c>
      <c r="AR40" s="598">
        <v>0.22933314756278678</v>
      </c>
      <c r="AS40" s="613">
        <v>0</v>
      </c>
      <c r="AT40" s="614">
        <v>0</v>
      </c>
      <c r="AU40" s="675">
        <v>0.21610994287736227</v>
      </c>
      <c r="AV40" s="676">
        <v>0</v>
      </c>
      <c r="AW40" s="677">
        <v>0</v>
      </c>
      <c r="AY40" s="38"/>
      <c r="AZ40" s="38"/>
    </row>
    <row r="41" spans="1:52" ht="21.75" thickBot="1">
      <c r="A41" s="7" t="s">
        <v>1</v>
      </c>
      <c r="B41" s="590">
        <v>0</v>
      </c>
      <c r="C41" s="613">
        <v>0</v>
      </c>
      <c r="D41" s="615">
        <v>0</v>
      </c>
      <c r="E41" s="590">
        <v>0</v>
      </c>
      <c r="F41" s="613">
        <v>0</v>
      </c>
      <c r="G41" s="615">
        <v>0</v>
      </c>
      <c r="H41" s="590">
        <v>0</v>
      </c>
      <c r="I41" s="613">
        <v>0</v>
      </c>
      <c r="J41" s="615">
        <v>0</v>
      </c>
      <c r="K41" s="590">
        <v>0</v>
      </c>
      <c r="L41" s="613">
        <v>0</v>
      </c>
      <c r="M41" s="615">
        <v>0</v>
      </c>
      <c r="N41" s="590">
        <v>0</v>
      </c>
      <c r="O41" s="613">
        <v>0</v>
      </c>
      <c r="P41" s="615">
        <v>0</v>
      </c>
      <c r="Q41" s="590">
        <v>0</v>
      </c>
      <c r="R41" s="613">
        <v>0</v>
      </c>
      <c r="S41" s="615">
        <v>0</v>
      </c>
      <c r="T41" s="590">
        <v>0</v>
      </c>
      <c r="U41" s="613">
        <v>0</v>
      </c>
      <c r="V41" s="615">
        <v>0</v>
      </c>
      <c r="W41" s="590">
        <v>0</v>
      </c>
      <c r="X41" s="613">
        <v>0</v>
      </c>
      <c r="Y41" s="615">
        <v>0</v>
      </c>
      <c r="Z41" s="590">
        <v>0</v>
      </c>
      <c r="AA41" s="613">
        <v>0</v>
      </c>
      <c r="AB41" s="615">
        <v>0</v>
      </c>
      <c r="AC41" s="590">
        <v>0</v>
      </c>
      <c r="AD41" s="613">
        <v>0</v>
      </c>
      <c r="AE41" s="615">
        <v>0</v>
      </c>
      <c r="AF41" s="590">
        <v>0</v>
      </c>
      <c r="AG41" s="613">
        <v>0</v>
      </c>
      <c r="AH41" s="615">
        <v>0</v>
      </c>
      <c r="AI41" s="590">
        <v>0</v>
      </c>
      <c r="AJ41" s="613">
        <v>0</v>
      </c>
      <c r="AK41" s="615">
        <v>0</v>
      </c>
      <c r="AL41" s="590">
        <v>0</v>
      </c>
      <c r="AM41" s="613">
        <v>0</v>
      </c>
      <c r="AN41" s="615">
        <v>0</v>
      </c>
      <c r="AO41" s="590">
        <v>0</v>
      </c>
      <c r="AP41" s="613">
        <v>0</v>
      </c>
      <c r="AQ41" s="615">
        <v>0</v>
      </c>
      <c r="AR41" s="590">
        <v>0</v>
      </c>
      <c r="AS41" s="613">
        <v>0</v>
      </c>
      <c r="AT41" s="615">
        <v>0</v>
      </c>
      <c r="AU41" s="672">
        <v>0</v>
      </c>
      <c r="AV41" s="676">
        <v>0</v>
      </c>
      <c r="AW41" s="678">
        <v>0</v>
      </c>
      <c r="AY41" s="38"/>
      <c r="AZ41" s="38"/>
    </row>
    <row r="42" spans="1:52" ht="21.75" thickBot="1">
      <c r="A42" s="9" t="s">
        <v>0</v>
      </c>
      <c r="B42" s="605">
        <v>1.4062988028372037</v>
      </c>
      <c r="C42" s="616">
        <v>1.5480361826510944</v>
      </c>
      <c r="D42" s="617">
        <v>1.3507212019498698</v>
      </c>
      <c r="E42" s="605">
        <v>13.813770981953363</v>
      </c>
      <c r="F42" s="616">
        <v>15.820403607293187</v>
      </c>
      <c r="G42" s="617">
        <v>14.977122677430849</v>
      </c>
      <c r="H42" s="605">
        <v>10.483383629849605</v>
      </c>
      <c r="I42" s="616">
        <v>12.36306740671238</v>
      </c>
      <c r="J42" s="617">
        <v>12.877811456335971</v>
      </c>
      <c r="K42" s="605">
        <v>0.9679881881848864</v>
      </c>
      <c r="L42" s="616">
        <v>0.9466532082361987</v>
      </c>
      <c r="M42" s="617">
        <v>0.9395516333344548</v>
      </c>
      <c r="N42" s="605">
        <v>0.6944632823791967</v>
      </c>
      <c r="O42" s="616">
        <v>0.5341893520227972</v>
      </c>
      <c r="P42" s="617">
        <v>0.41327965496862334</v>
      </c>
      <c r="Q42" s="605">
        <v>2.344118208029827</v>
      </c>
      <c r="R42" s="616">
        <v>2.4890756227356943</v>
      </c>
      <c r="S42" s="617">
        <v>2.628708441946441</v>
      </c>
      <c r="T42" s="605">
        <v>29.710023093234085</v>
      </c>
      <c r="U42" s="616">
        <v>33.701425379651354</v>
      </c>
      <c r="V42" s="617">
        <v>33.18719506596621</v>
      </c>
      <c r="W42" s="605">
        <v>1.7363152946291198</v>
      </c>
      <c r="X42" s="616">
        <v>1.4424943913656065</v>
      </c>
      <c r="Y42" s="617">
        <v>1.156688317329562</v>
      </c>
      <c r="Z42" s="605">
        <v>0.23237134589477776</v>
      </c>
      <c r="AA42" s="616">
        <v>1.599706035915895</v>
      </c>
      <c r="AB42" s="617">
        <v>0.9541603735135471</v>
      </c>
      <c r="AC42" s="605">
        <v>25.53626239889478</v>
      </c>
      <c r="AD42" s="616">
        <v>0.26612635200250534</v>
      </c>
      <c r="AE42" s="617">
        <v>0.05229674270160436</v>
      </c>
      <c r="AF42" s="605">
        <v>2.279153353591059</v>
      </c>
      <c r="AG42" s="616">
        <v>1.748999977752079</v>
      </c>
      <c r="AH42" s="617">
        <v>1.2643894942381801</v>
      </c>
      <c r="AI42" s="605">
        <v>0.021976149015195595</v>
      </c>
      <c r="AJ42" s="616">
        <v>0.020389400188732226</v>
      </c>
      <c r="AK42" s="617">
        <v>0.009327809060404188</v>
      </c>
      <c r="AL42" s="605">
        <v>0.09746777833345711</v>
      </c>
      <c r="AM42" s="616">
        <v>0.06920534043388675</v>
      </c>
      <c r="AN42" s="617">
        <v>0.04602137300589576</v>
      </c>
      <c r="AO42" s="605">
        <v>1.5724847230154233</v>
      </c>
      <c r="AP42" s="616">
        <v>1.3543553431691537</v>
      </c>
      <c r="AQ42" s="617">
        <v>0.6416151269321049</v>
      </c>
      <c r="AR42" s="605">
        <v>31.47603104337382</v>
      </c>
      <c r="AS42" s="616">
        <v>6.501276840827858</v>
      </c>
      <c r="AT42" s="617">
        <v>4.124499236781298</v>
      </c>
      <c r="AU42" s="655">
        <v>31.28250781624951</v>
      </c>
      <c r="AV42" s="618">
        <v>35.055780722820515</v>
      </c>
      <c r="AW42" s="663">
        <v>33.82881019289831</v>
      </c>
      <c r="AY42" s="38"/>
      <c r="AZ42" s="38"/>
    </row>
    <row r="43" spans="1:22" ht="45.75" customHeight="1">
      <c r="A43" s="785"/>
      <c r="B43" s="786"/>
      <c r="C43" s="786"/>
      <c r="D43" s="786"/>
      <c r="E43" s="786"/>
      <c r="F43" s="786"/>
      <c r="G43" s="786"/>
      <c r="H43" s="786"/>
      <c r="I43" s="786"/>
      <c r="J43" s="786"/>
      <c r="K43" s="48"/>
      <c r="L43" s="48"/>
      <c r="M43" s="48"/>
      <c r="N43" s="48"/>
      <c r="O43" s="48"/>
      <c r="P43" s="48"/>
      <c r="Q43" s="48"/>
      <c r="R43" s="48"/>
      <c r="S43" s="48"/>
      <c r="V43" s="49"/>
    </row>
    <row r="44" spans="2:57" ht="56.25" customHeight="1">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row>
  </sheetData>
  <sheetProtection/>
  <mergeCells count="28">
    <mergeCell ref="W1:AN1"/>
    <mergeCell ref="W2:AN2"/>
    <mergeCell ref="AO4:AT4"/>
    <mergeCell ref="AU4:AW6"/>
    <mergeCell ref="AO5:AQ6"/>
    <mergeCell ref="AR5:AT6"/>
    <mergeCell ref="AO1:AW1"/>
    <mergeCell ref="AO2:AW2"/>
    <mergeCell ref="B1:V1"/>
    <mergeCell ref="B2:V2"/>
    <mergeCell ref="N6:P6"/>
    <mergeCell ref="Q6:S6"/>
    <mergeCell ref="T6:V6"/>
    <mergeCell ref="A43:J43"/>
    <mergeCell ref="W4:AN4"/>
    <mergeCell ref="AC6:AE6"/>
    <mergeCell ref="AF6:AH6"/>
    <mergeCell ref="AI6:AK6"/>
    <mergeCell ref="AL6:AN6"/>
    <mergeCell ref="B6:D6"/>
    <mergeCell ref="E6:G6"/>
    <mergeCell ref="H6:J6"/>
    <mergeCell ref="K6:M6"/>
    <mergeCell ref="A4:A7"/>
    <mergeCell ref="B4:V5"/>
    <mergeCell ref="W5:AN5"/>
    <mergeCell ref="W6:Y6"/>
    <mergeCell ref="Z6:AB6"/>
  </mergeCells>
  <printOptions horizontalCentered="1"/>
  <pageMargins left="0.1968503937007874" right="0.35433070866141736" top="0.07874015748031496" bottom="0.35433070866141736" header="0" footer="0"/>
  <pageSetup horizontalDpi="600" verticalDpi="600" orientation="landscape" paperSize="9" scale="32" r:id="rId1"/>
  <headerFooter>
    <oddFooter>&amp;R&amp;13&amp;P/&amp;N</oddFooter>
  </headerFooter>
  <colBreaks count="2" manualBreakCount="2">
    <brk id="22" max="65535" man="1"/>
    <brk id="40" max="41" man="1"/>
  </colBreaks>
</worksheet>
</file>

<file path=xl/worksheets/sheet19.xml><?xml version="1.0" encoding="utf-8"?>
<worksheet xmlns="http://schemas.openxmlformats.org/spreadsheetml/2006/main" xmlns:r="http://schemas.openxmlformats.org/officeDocument/2006/relationships">
  <sheetPr>
    <pageSetUpPr fitToPage="1"/>
  </sheetPr>
  <dimension ref="A1:M40"/>
  <sheetViews>
    <sheetView zoomScalePageLayoutView="0" workbookViewId="0" topLeftCell="A1">
      <selection activeCell="A1" sqref="A1:K40"/>
    </sheetView>
  </sheetViews>
  <sheetFormatPr defaultColWidth="9.140625" defaultRowHeight="12.75"/>
  <cols>
    <col min="1" max="1" width="62.140625" style="0" customWidth="1"/>
    <col min="2" max="11" width="20.28125" style="0" customWidth="1"/>
  </cols>
  <sheetData>
    <row r="1" spans="1:11" ht="18.75" customHeight="1">
      <c r="A1" s="711" t="s">
        <v>463</v>
      </c>
      <c r="B1" s="711"/>
      <c r="C1" s="711"/>
      <c r="D1" s="711"/>
      <c r="E1" s="711"/>
      <c r="F1" s="711"/>
      <c r="G1" s="711"/>
      <c r="H1" s="711"/>
      <c r="I1" s="711"/>
      <c r="J1" s="711"/>
      <c r="K1" s="711"/>
    </row>
    <row r="2" spans="1:11" s="16" customFormat="1" ht="27" customHeight="1">
      <c r="A2" s="711" t="s">
        <v>496</v>
      </c>
      <c r="B2" s="711"/>
      <c r="C2" s="711"/>
      <c r="D2" s="711"/>
      <c r="E2" s="711"/>
      <c r="F2" s="711"/>
      <c r="G2" s="711"/>
      <c r="H2" s="711"/>
      <c r="I2" s="711"/>
      <c r="J2" s="711"/>
      <c r="K2" s="711"/>
    </row>
    <row r="3" spans="1:10" s="10" customFormat="1" ht="19.5" thickBot="1">
      <c r="A3" s="43"/>
      <c r="B3" s="11"/>
      <c r="C3" s="11"/>
      <c r="D3" s="11"/>
      <c r="E3" s="12"/>
      <c r="F3" s="12"/>
      <c r="G3" s="12"/>
      <c r="H3" s="12"/>
      <c r="I3" s="12"/>
      <c r="J3" s="12"/>
    </row>
    <row r="4" spans="1:11" s="10" customFormat="1" ht="39.75" customHeight="1" thickBot="1">
      <c r="A4" s="804" t="s">
        <v>49</v>
      </c>
      <c r="B4" s="804" t="s">
        <v>60</v>
      </c>
      <c r="C4" s="804" t="s">
        <v>51</v>
      </c>
      <c r="D4" s="802" t="s">
        <v>307</v>
      </c>
      <c r="E4" s="805" t="s">
        <v>52</v>
      </c>
      <c r="F4" s="806"/>
      <c r="G4" s="806"/>
      <c r="H4" s="806"/>
      <c r="I4" s="806"/>
      <c r="J4" s="807"/>
      <c r="K4" s="802" t="s">
        <v>58</v>
      </c>
    </row>
    <row r="5" spans="1:11" ht="103.5" customHeight="1" thickBot="1">
      <c r="A5" s="803"/>
      <c r="B5" s="803"/>
      <c r="C5" s="803"/>
      <c r="D5" s="803"/>
      <c r="E5" s="13" t="s">
        <v>53</v>
      </c>
      <c r="F5" s="14" t="s">
        <v>54</v>
      </c>
      <c r="G5" s="14" t="s">
        <v>55</v>
      </c>
      <c r="H5" s="14" t="s">
        <v>56</v>
      </c>
      <c r="I5" s="14" t="s">
        <v>57</v>
      </c>
      <c r="J5" s="15" t="s">
        <v>61</v>
      </c>
      <c r="K5" s="803"/>
    </row>
    <row r="6" spans="1:13" ht="37.5">
      <c r="A6" s="7" t="s">
        <v>34</v>
      </c>
      <c r="B6" s="188">
        <v>3058.236326</v>
      </c>
      <c r="C6" s="188">
        <v>3301.331368</v>
      </c>
      <c r="D6" s="188">
        <v>6</v>
      </c>
      <c r="E6" s="513">
        <v>33.05289</v>
      </c>
      <c r="F6" s="188">
        <v>0</v>
      </c>
      <c r="G6" s="188">
        <v>13.816556</v>
      </c>
      <c r="H6" s="188">
        <v>186.920096</v>
      </c>
      <c r="I6" s="188">
        <v>3.3055</v>
      </c>
      <c r="J6" s="188">
        <v>237.09504199999998</v>
      </c>
      <c r="K6" s="526">
        <v>243.09504199999992</v>
      </c>
      <c r="M6" s="527"/>
    </row>
    <row r="7" spans="1:13" ht="56.25">
      <c r="A7" s="7" t="s">
        <v>33</v>
      </c>
      <c r="B7" s="188">
        <v>423.674147</v>
      </c>
      <c r="C7" s="188">
        <v>580.282493</v>
      </c>
      <c r="D7" s="188">
        <v>0</v>
      </c>
      <c r="E7" s="188">
        <v>0</v>
      </c>
      <c r="F7" s="188">
        <v>0</v>
      </c>
      <c r="G7" s="188">
        <v>0</v>
      </c>
      <c r="H7" s="188">
        <v>110.743217</v>
      </c>
      <c r="I7" s="188">
        <v>45.883008</v>
      </c>
      <c r="J7" s="188">
        <v>156.608346</v>
      </c>
      <c r="K7" s="526">
        <v>156.60834600000004</v>
      </c>
      <c r="M7" s="527"/>
    </row>
    <row r="8" spans="1:13" ht="21">
      <c r="A8" s="7" t="s">
        <v>32</v>
      </c>
      <c r="B8" s="188">
        <v>111056.539177</v>
      </c>
      <c r="C8" s="188">
        <v>113624.326893</v>
      </c>
      <c r="D8" s="188">
        <v>937.463779</v>
      </c>
      <c r="E8" s="188">
        <v>790.209306</v>
      </c>
      <c r="F8" s="188">
        <v>300.219884</v>
      </c>
      <c r="G8" s="188">
        <v>0.176165</v>
      </c>
      <c r="H8" s="188">
        <v>493.097923</v>
      </c>
      <c r="I8" s="513">
        <v>46.620659</v>
      </c>
      <c r="J8" s="188">
        <v>1630.323937</v>
      </c>
      <c r="K8" s="525">
        <v>2567.787716000006</v>
      </c>
      <c r="M8" s="527"/>
    </row>
    <row r="9" spans="1:13" ht="21">
      <c r="A9" s="7" t="s">
        <v>31</v>
      </c>
      <c r="B9" s="188">
        <v>26297.215184</v>
      </c>
      <c r="C9" s="188">
        <v>27128.91022191</v>
      </c>
      <c r="D9" s="188">
        <v>46.808721</v>
      </c>
      <c r="E9" s="188">
        <v>583.809441</v>
      </c>
      <c r="F9" s="188">
        <v>32.01185</v>
      </c>
      <c r="G9" s="188">
        <v>84.638133</v>
      </c>
      <c r="H9" s="188">
        <v>79.00684190999999</v>
      </c>
      <c r="I9" s="188">
        <v>5.420051</v>
      </c>
      <c r="J9" s="188">
        <v>784.8863169099999</v>
      </c>
      <c r="K9" s="525">
        <v>831.6950379099981</v>
      </c>
      <c r="M9" s="527"/>
    </row>
    <row r="10" spans="1:13" ht="21">
      <c r="A10" s="7" t="s">
        <v>30</v>
      </c>
      <c r="B10" s="188">
        <v>19244.341897</v>
      </c>
      <c r="C10" s="188">
        <v>22849.977900000005</v>
      </c>
      <c r="D10" s="188">
        <v>154.990658</v>
      </c>
      <c r="E10" s="188">
        <v>459.517773</v>
      </c>
      <c r="F10" s="188">
        <v>426.563416</v>
      </c>
      <c r="G10" s="188">
        <v>84.91283</v>
      </c>
      <c r="H10" s="188">
        <v>2303.806153</v>
      </c>
      <c r="I10" s="188">
        <v>175.845173</v>
      </c>
      <c r="J10" s="188">
        <v>3450.6453450000004</v>
      </c>
      <c r="K10" s="525">
        <v>3605.636003000007</v>
      </c>
      <c r="M10" s="527"/>
    </row>
    <row r="11" spans="1:13" ht="21">
      <c r="A11" s="7" t="s">
        <v>29</v>
      </c>
      <c r="B11" s="188">
        <v>7308.211971</v>
      </c>
      <c r="C11" s="188">
        <v>8612.529594</v>
      </c>
      <c r="D11" s="188">
        <v>56.997549</v>
      </c>
      <c r="E11" s="513">
        <v>71.265184</v>
      </c>
      <c r="F11" s="188">
        <v>176.374666</v>
      </c>
      <c r="G11" s="188">
        <v>7.244747</v>
      </c>
      <c r="H11" s="188">
        <v>736.31493</v>
      </c>
      <c r="I11" s="188">
        <v>256.120547</v>
      </c>
      <c r="J11" s="188">
        <v>1247.320074</v>
      </c>
      <c r="K11" s="525">
        <v>1304.317623</v>
      </c>
      <c r="M11" s="527"/>
    </row>
    <row r="12" spans="1:13" ht="21">
      <c r="A12" s="7" t="s">
        <v>28</v>
      </c>
      <c r="B12" s="188">
        <v>10639.073352</v>
      </c>
      <c r="C12" s="188">
        <v>12158.917424</v>
      </c>
      <c r="D12" s="188">
        <v>39.499498</v>
      </c>
      <c r="E12" s="188">
        <v>197.689102</v>
      </c>
      <c r="F12" s="188">
        <v>147.425767</v>
      </c>
      <c r="G12" s="188">
        <v>46.969371</v>
      </c>
      <c r="H12" s="188">
        <v>779.677177</v>
      </c>
      <c r="I12" s="188">
        <v>308.583157</v>
      </c>
      <c r="J12" s="188">
        <v>1480.3445740000002</v>
      </c>
      <c r="K12" s="525">
        <v>1519.8440719999999</v>
      </c>
      <c r="M12" s="527"/>
    </row>
    <row r="13" spans="1:13" ht="21">
      <c r="A13" s="7" t="s">
        <v>27</v>
      </c>
      <c r="B13" s="188">
        <v>3504.85617</v>
      </c>
      <c r="C13" s="188">
        <v>5367.130883</v>
      </c>
      <c r="D13" s="188">
        <v>55.839836</v>
      </c>
      <c r="E13" s="188">
        <v>1091.720858</v>
      </c>
      <c r="F13" s="188">
        <v>48.11385</v>
      </c>
      <c r="G13" s="188">
        <v>232.065598</v>
      </c>
      <c r="H13" s="188">
        <v>362.730337</v>
      </c>
      <c r="I13" s="188">
        <v>71.804234</v>
      </c>
      <c r="J13" s="188">
        <v>1806.4348769999997</v>
      </c>
      <c r="K13" s="525">
        <v>1862.2747129999998</v>
      </c>
      <c r="M13" s="527"/>
    </row>
    <row r="14" spans="1:13" ht="21">
      <c r="A14" s="7" t="s">
        <v>26</v>
      </c>
      <c r="B14" s="188">
        <v>1003.655639</v>
      </c>
      <c r="C14" s="188">
        <v>1328.113542</v>
      </c>
      <c r="D14" s="188">
        <v>8.092543</v>
      </c>
      <c r="E14" s="513">
        <v>167.701791</v>
      </c>
      <c r="F14" s="188">
        <v>121.44364</v>
      </c>
      <c r="G14" s="188">
        <v>4.529176</v>
      </c>
      <c r="H14" s="188">
        <v>21.624047</v>
      </c>
      <c r="I14" s="188">
        <v>1.066706</v>
      </c>
      <c r="J14" s="188">
        <v>316.36536</v>
      </c>
      <c r="K14" s="525">
        <v>324.4579030000001</v>
      </c>
      <c r="M14" s="527"/>
    </row>
    <row r="15" spans="1:13" ht="21">
      <c r="A15" s="7" t="s">
        <v>25</v>
      </c>
      <c r="B15" s="188">
        <v>47.7095</v>
      </c>
      <c r="C15" s="188">
        <v>58.12946379000001</v>
      </c>
      <c r="D15" s="188">
        <v>0</v>
      </c>
      <c r="E15" s="188">
        <v>2.96554</v>
      </c>
      <c r="F15" s="188">
        <v>0.357482</v>
      </c>
      <c r="G15" s="188">
        <v>0</v>
      </c>
      <c r="H15" s="188">
        <v>6.55478179</v>
      </c>
      <c r="I15" s="188">
        <v>0.54216</v>
      </c>
      <c r="J15" s="188">
        <v>10.41996379</v>
      </c>
      <c r="K15" s="525">
        <v>10.419963790000011</v>
      </c>
      <c r="M15" s="527"/>
    </row>
    <row r="16" spans="1:13" ht="21">
      <c r="A16" s="7" t="s">
        <v>24</v>
      </c>
      <c r="B16" s="188">
        <v>4689.550191</v>
      </c>
      <c r="C16" s="188">
        <v>6670.354956719999</v>
      </c>
      <c r="D16" s="188">
        <v>21.246166</v>
      </c>
      <c r="E16" s="188">
        <v>1050.711965</v>
      </c>
      <c r="F16" s="188">
        <v>695.46924</v>
      </c>
      <c r="G16" s="188">
        <v>54.901707</v>
      </c>
      <c r="H16" s="188">
        <v>121.87418772</v>
      </c>
      <c r="I16" s="188">
        <v>36.6015</v>
      </c>
      <c r="J16" s="188">
        <v>1959.5585997199998</v>
      </c>
      <c r="K16" s="525">
        <v>1980.8047657199986</v>
      </c>
      <c r="M16" s="527"/>
    </row>
    <row r="17" spans="1:13" ht="21">
      <c r="A17" s="7" t="s">
        <v>23</v>
      </c>
      <c r="B17" s="188">
        <v>30.766072</v>
      </c>
      <c r="C17" s="188">
        <v>90.46709494</v>
      </c>
      <c r="D17" s="188">
        <v>0</v>
      </c>
      <c r="E17" s="188">
        <v>3.424262</v>
      </c>
      <c r="F17" s="188">
        <v>25.343442</v>
      </c>
      <c r="G17" s="188">
        <v>0.885158</v>
      </c>
      <c r="H17" s="188">
        <v>29.810766939999997</v>
      </c>
      <c r="I17" s="188">
        <v>0.237394</v>
      </c>
      <c r="J17" s="188">
        <v>59.701022939999994</v>
      </c>
      <c r="K17" s="525">
        <v>59.701022939999994</v>
      </c>
      <c r="M17" s="527"/>
    </row>
    <row r="18" spans="1:13" ht="21">
      <c r="A18" s="7" t="s">
        <v>22</v>
      </c>
      <c r="B18" s="188">
        <v>10016.717291</v>
      </c>
      <c r="C18" s="188">
        <v>12101.828062</v>
      </c>
      <c r="D18" s="188">
        <v>149.604346</v>
      </c>
      <c r="E18" s="513">
        <v>1209.487514</v>
      </c>
      <c r="F18" s="188">
        <v>554.52086</v>
      </c>
      <c r="G18" s="188">
        <v>82.807412</v>
      </c>
      <c r="H18" s="513">
        <v>75.465897</v>
      </c>
      <c r="I18" s="188">
        <v>13.224742</v>
      </c>
      <c r="J18" s="513">
        <v>1935.5064250000003</v>
      </c>
      <c r="K18" s="525">
        <v>2085.1107709999997</v>
      </c>
      <c r="M18" s="527"/>
    </row>
    <row r="19" spans="1:13" ht="21">
      <c r="A19" s="7" t="s">
        <v>21</v>
      </c>
      <c r="B19" s="188">
        <v>3640.28329</v>
      </c>
      <c r="C19" s="188">
        <v>4249.600153189999</v>
      </c>
      <c r="D19" s="188">
        <v>10.425064</v>
      </c>
      <c r="E19" s="513">
        <v>59.696643</v>
      </c>
      <c r="F19" s="188">
        <v>415.261792</v>
      </c>
      <c r="G19" s="188">
        <v>44.989561</v>
      </c>
      <c r="H19" s="188">
        <v>96.95753757</v>
      </c>
      <c r="I19" s="513">
        <v>-18.01373438</v>
      </c>
      <c r="J19" s="188">
        <v>598.89179919</v>
      </c>
      <c r="K19" s="525">
        <v>609.3168631899994</v>
      </c>
      <c r="M19" s="527"/>
    </row>
    <row r="20" spans="1:13" ht="21">
      <c r="A20" s="7" t="s">
        <v>20</v>
      </c>
      <c r="B20" s="188">
        <v>1029.82301</v>
      </c>
      <c r="C20" s="188">
        <v>1247.056325</v>
      </c>
      <c r="D20" s="188">
        <v>2.095276</v>
      </c>
      <c r="E20" s="513">
        <v>-1.312771</v>
      </c>
      <c r="F20" s="188">
        <v>142.453162</v>
      </c>
      <c r="G20" s="188">
        <v>62.880822</v>
      </c>
      <c r="H20" s="188">
        <v>10.78651</v>
      </c>
      <c r="I20" s="188">
        <v>0.330316</v>
      </c>
      <c r="J20" s="188">
        <v>215.138039</v>
      </c>
      <c r="K20" s="525">
        <v>217.23331499999995</v>
      </c>
      <c r="M20" s="527"/>
    </row>
    <row r="21" spans="1:13" ht="37.5">
      <c r="A21" s="7" t="s">
        <v>19</v>
      </c>
      <c r="B21" s="188">
        <v>204.432827</v>
      </c>
      <c r="C21" s="188">
        <v>197.334982</v>
      </c>
      <c r="D21" s="188">
        <v>0.458784</v>
      </c>
      <c r="E21" s="513">
        <v>-24.60163</v>
      </c>
      <c r="F21" s="188">
        <v>5.503723</v>
      </c>
      <c r="G21" s="188">
        <v>10.349042</v>
      </c>
      <c r="H21" s="188">
        <v>0.601243</v>
      </c>
      <c r="I21" s="188">
        <v>0.590993</v>
      </c>
      <c r="J21" s="513">
        <v>-7.556628999999998</v>
      </c>
      <c r="K21" s="526">
        <v>-7.097845000000007</v>
      </c>
      <c r="M21" s="527"/>
    </row>
    <row r="22" spans="1:13" ht="21">
      <c r="A22" s="7" t="s">
        <v>18</v>
      </c>
      <c r="B22" s="188">
        <v>3613.009435</v>
      </c>
      <c r="C22" s="188">
        <v>4453.180032</v>
      </c>
      <c r="D22" s="188">
        <v>1.216271</v>
      </c>
      <c r="E22" s="513">
        <v>-2.747686</v>
      </c>
      <c r="F22" s="188">
        <v>586.172421</v>
      </c>
      <c r="G22" s="188">
        <v>230.533101</v>
      </c>
      <c r="H22" s="188">
        <v>14.676733</v>
      </c>
      <c r="I22" s="188">
        <v>10.319757</v>
      </c>
      <c r="J22" s="188">
        <v>838.9543259999999</v>
      </c>
      <c r="K22" s="525">
        <v>840.1705970000003</v>
      </c>
      <c r="M22" s="527"/>
    </row>
    <row r="23" spans="1:13" ht="37.5">
      <c r="A23" s="7" t="s">
        <v>17</v>
      </c>
      <c r="B23" s="188">
        <v>1443.224568</v>
      </c>
      <c r="C23" s="188">
        <v>1660.69811415</v>
      </c>
      <c r="D23" s="513">
        <v>-61.5</v>
      </c>
      <c r="E23" s="513">
        <v>3.702986</v>
      </c>
      <c r="F23" s="188">
        <v>241.993549</v>
      </c>
      <c r="G23" s="188">
        <v>3.848462</v>
      </c>
      <c r="H23" s="188">
        <v>27.795565149999998</v>
      </c>
      <c r="I23" s="513">
        <v>1.632984</v>
      </c>
      <c r="J23" s="188">
        <v>278.97354615000006</v>
      </c>
      <c r="K23" s="525">
        <v>217.47354614999995</v>
      </c>
      <c r="M23" s="527"/>
    </row>
    <row r="24" spans="1:13" ht="21">
      <c r="A24" s="7" t="s">
        <v>16</v>
      </c>
      <c r="B24" s="188">
        <v>889.913314</v>
      </c>
      <c r="C24" s="188">
        <v>2290.3379801399997</v>
      </c>
      <c r="D24" s="188">
        <v>8.7325</v>
      </c>
      <c r="E24" s="188">
        <v>11.16082</v>
      </c>
      <c r="F24" s="188">
        <v>259.240404</v>
      </c>
      <c r="G24" s="188">
        <v>1117.019155</v>
      </c>
      <c r="H24" s="513">
        <v>2.1617877599999997</v>
      </c>
      <c r="I24" s="513">
        <v>2.109999380000001</v>
      </c>
      <c r="J24" s="188">
        <v>1391.69216614</v>
      </c>
      <c r="K24" s="525">
        <v>1400.4246661399998</v>
      </c>
      <c r="M24" s="527"/>
    </row>
    <row r="25" spans="1:13" ht="21">
      <c r="A25" s="7" t="s">
        <v>15</v>
      </c>
      <c r="B25" s="188">
        <v>840.725893</v>
      </c>
      <c r="C25" s="188">
        <v>1286.07829656</v>
      </c>
      <c r="D25" s="188">
        <v>5</v>
      </c>
      <c r="E25" s="513">
        <v>2.97374</v>
      </c>
      <c r="F25" s="188">
        <v>74.838015</v>
      </c>
      <c r="G25" s="188">
        <v>28.617282</v>
      </c>
      <c r="H25" s="188">
        <v>333.72764356</v>
      </c>
      <c r="I25" s="188">
        <v>0.195723</v>
      </c>
      <c r="J25" s="188">
        <v>440.35240355999997</v>
      </c>
      <c r="K25" s="525">
        <v>445.35240355999986</v>
      </c>
      <c r="M25" s="527"/>
    </row>
    <row r="26" spans="1:13" ht="37.5">
      <c r="A26" s="7" t="s">
        <v>14</v>
      </c>
      <c r="B26" s="188">
        <v>1393.745835</v>
      </c>
      <c r="C26" s="188">
        <v>1658.0821627700002</v>
      </c>
      <c r="D26" s="188">
        <v>8.465669</v>
      </c>
      <c r="E26" s="513">
        <v>59.059686</v>
      </c>
      <c r="F26" s="188">
        <v>62.805124</v>
      </c>
      <c r="G26" s="188">
        <v>0</v>
      </c>
      <c r="H26" s="188">
        <v>119.17419677</v>
      </c>
      <c r="I26" s="188">
        <v>14.831652</v>
      </c>
      <c r="J26" s="188">
        <v>255.87065877</v>
      </c>
      <c r="K26" s="525">
        <v>264.33632777000025</v>
      </c>
      <c r="M26" s="527"/>
    </row>
    <row r="27" spans="1:13" ht="21">
      <c r="A27" s="7" t="s">
        <v>13</v>
      </c>
      <c r="B27" s="188">
        <v>44016.312613</v>
      </c>
      <c r="C27" s="188">
        <v>46254.56205089999</v>
      </c>
      <c r="D27" s="188">
        <v>0</v>
      </c>
      <c r="E27" s="188">
        <v>389.862105</v>
      </c>
      <c r="F27" s="188">
        <v>41.545384</v>
      </c>
      <c r="G27" s="188">
        <v>19.863</v>
      </c>
      <c r="H27" s="188">
        <v>1786.9789489000002</v>
      </c>
      <c r="I27" s="188">
        <v>0</v>
      </c>
      <c r="J27" s="188">
        <v>2238.2494379</v>
      </c>
      <c r="K27" s="525">
        <v>2238.249437899991</v>
      </c>
      <c r="M27" s="527"/>
    </row>
    <row r="28" spans="1:13" ht="21">
      <c r="A28" s="7" t="s">
        <v>12</v>
      </c>
      <c r="B28" s="188">
        <v>8553.064988</v>
      </c>
      <c r="C28" s="188">
        <v>8897.6202231</v>
      </c>
      <c r="D28" s="188">
        <v>0</v>
      </c>
      <c r="E28" s="188">
        <v>200.763203</v>
      </c>
      <c r="F28" s="188">
        <v>134.503155</v>
      </c>
      <c r="G28" s="188">
        <v>0</v>
      </c>
      <c r="H28" s="188">
        <v>5.0241881</v>
      </c>
      <c r="I28" s="188">
        <v>4.264689</v>
      </c>
      <c r="J28" s="188">
        <v>344.55523509999995</v>
      </c>
      <c r="K28" s="525">
        <v>344.5552351000006</v>
      </c>
      <c r="M28" s="527"/>
    </row>
    <row r="29" spans="1:13" ht="21">
      <c r="A29" s="7" t="s">
        <v>11</v>
      </c>
      <c r="B29" s="188">
        <v>25372.45949</v>
      </c>
      <c r="C29" s="188">
        <v>26419.769183</v>
      </c>
      <c r="D29" s="188">
        <v>2.20756</v>
      </c>
      <c r="E29" s="188">
        <v>413.859265</v>
      </c>
      <c r="F29" s="188">
        <v>46.235974</v>
      </c>
      <c r="G29" s="188">
        <v>572.458991</v>
      </c>
      <c r="H29" s="513">
        <v>-2.12568</v>
      </c>
      <c r="I29" s="513">
        <v>14.673583</v>
      </c>
      <c r="J29" s="188">
        <v>1045.1021329999999</v>
      </c>
      <c r="K29" s="525">
        <v>1047.3096929999992</v>
      </c>
      <c r="M29" s="527"/>
    </row>
    <row r="30" spans="1:13" ht="21">
      <c r="A30" s="7" t="s">
        <v>10</v>
      </c>
      <c r="B30" s="188">
        <v>73996.093892</v>
      </c>
      <c r="C30" s="188">
        <v>74709.271721</v>
      </c>
      <c r="D30" s="188">
        <v>68.293124</v>
      </c>
      <c r="E30" s="513">
        <v>499.420546</v>
      </c>
      <c r="F30" s="188">
        <v>143.890141</v>
      </c>
      <c r="G30" s="188">
        <v>0</v>
      </c>
      <c r="H30" s="513">
        <v>-1.672599</v>
      </c>
      <c r="I30" s="513">
        <v>3.246617</v>
      </c>
      <c r="J30" s="188">
        <v>644.884705</v>
      </c>
      <c r="K30" s="525">
        <v>713.1778289999929</v>
      </c>
      <c r="M30" s="527"/>
    </row>
    <row r="31" spans="1:13" ht="21">
      <c r="A31" s="7" t="s">
        <v>9</v>
      </c>
      <c r="B31" s="188">
        <v>2933.990934</v>
      </c>
      <c r="C31" s="188">
        <v>3273.206164</v>
      </c>
      <c r="D31" s="188">
        <v>21.390924</v>
      </c>
      <c r="E31" s="513">
        <v>257.948549</v>
      </c>
      <c r="F31" s="188">
        <v>49.031152</v>
      </c>
      <c r="G31" s="188">
        <v>6.921875</v>
      </c>
      <c r="H31" s="188">
        <v>5.858509</v>
      </c>
      <c r="I31" s="513">
        <v>-1.935779</v>
      </c>
      <c r="J31" s="188">
        <v>317.82430600000004</v>
      </c>
      <c r="K31" s="525">
        <v>339.21523000000025</v>
      </c>
      <c r="M31" s="527"/>
    </row>
    <row r="32" spans="1:13" ht="21">
      <c r="A32" s="7" t="s">
        <v>8</v>
      </c>
      <c r="B32" s="188">
        <v>1416.196827</v>
      </c>
      <c r="C32" s="188">
        <v>1622.362019</v>
      </c>
      <c r="D32" s="513">
        <v>-58.009459</v>
      </c>
      <c r="E32" s="513">
        <v>44.460601</v>
      </c>
      <c r="F32" s="188">
        <v>15.218665</v>
      </c>
      <c r="G32" s="188">
        <v>113.329325</v>
      </c>
      <c r="H32" s="188">
        <v>118.756671</v>
      </c>
      <c r="I32" s="513">
        <v>-27.590611</v>
      </c>
      <c r="J32" s="188">
        <v>264.174651</v>
      </c>
      <c r="K32" s="526">
        <v>206.16519199999993</v>
      </c>
      <c r="M32" s="527"/>
    </row>
    <row r="33" spans="1:13" ht="21">
      <c r="A33" s="7" t="s">
        <v>7</v>
      </c>
      <c r="B33" s="188">
        <v>6139.431984</v>
      </c>
      <c r="C33" s="188">
        <v>2277.072581</v>
      </c>
      <c r="D33" s="513">
        <v>-4</v>
      </c>
      <c r="E33" s="513">
        <v>-3716.554595</v>
      </c>
      <c r="F33" s="188">
        <v>150.748185</v>
      </c>
      <c r="G33" s="188">
        <v>1.095262</v>
      </c>
      <c r="H33" s="513">
        <v>-275.978717</v>
      </c>
      <c r="I33" s="513">
        <v>-17.669538</v>
      </c>
      <c r="J33" s="513">
        <v>-3858.3594030000004</v>
      </c>
      <c r="K33" s="526">
        <v>-3862.359403</v>
      </c>
      <c r="M33" s="527"/>
    </row>
    <row r="34" spans="1:13" ht="21">
      <c r="A34" s="7" t="s">
        <v>6</v>
      </c>
      <c r="B34" s="188">
        <v>66253.840294</v>
      </c>
      <c r="C34" s="188">
        <v>73546.837683</v>
      </c>
      <c r="D34" s="513">
        <v>805.429097</v>
      </c>
      <c r="E34" s="188">
        <v>3172.930636</v>
      </c>
      <c r="F34" s="188">
        <v>235.422381</v>
      </c>
      <c r="G34" s="188">
        <v>4348.793439</v>
      </c>
      <c r="H34" s="513">
        <v>-148.441827</v>
      </c>
      <c r="I34" s="513">
        <v>-1121.136337</v>
      </c>
      <c r="J34" s="188">
        <v>6487.568292000001</v>
      </c>
      <c r="K34" s="525">
        <v>7292.997389000011</v>
      </c>
      <c r="M34" s="527"/>
    </row>
    <row r="35" spans="1:13" ht="21">
      <c r="A35" s="7" t="s">
        <v>5</v>
      </c>
      <c r="B35" s="188">
        <v>828.162047</v>
      </c>
      <c r="C35" s="188">
        <v>800.088438</v>
      </c>
      <c r="D35" s="513">
        <v>-61.051252</v>
      </c>
      <c r="E35" s="513">
        <v>32.977643</v>
      </c>
      <c r="F35" s="188">
        <v>0</v>
      </c>
      <c r="G35" s="188">
        <v>0</v>
      </c>
      <c r="H35" s="188">
        <v>0</v>
      </c>
      <c r="I35" s="188">
        <v>0</v>
      </c>
      <c r="J35" s="188">
        <v>32.977643</v>
      </c>
      <c r="K35" s="526">
        <v>-28.073609000000033</v>
      </c>
      <c r="M35" s="527"/>
    </row>
    <row r="36" spans="1:13" ht="21">
      <c r="A36" s="7" t="s">
        <v>4</v>
      </c>
      <c r="B36" s="188">
        <v>76.4319</v>
      </c>
      <c r="C36" s="188">
        <v>76.478666</v>
      </c>
      <c r="D36" s="188">
        <v>0</v>
      </c>
      <c r="E36" s="513">
        <v>-0.359595</v>
      </c>
      <c r="F36" s="188">
        <v>0</v>
      </c>
      <c r="G36" s="188">
        <v>0.237651</v>
      </c>
      <c r="H36" s="188">
        <v>0.16871</v>
      </c>
      <c r="I36" s="188">
        <v>0</v>
      </c>
      <c r="J36" s="188">
        <v>0</v>
      </c>
      <c r="K36" s="525">
        <v>0</v>
      </c>
      <c r="M36" s="527"/>
    </row>
    <row r="37" spans="1:13" ht="37.5">
      <c r="A37" s="7" t="s">
        <v>3</v>
      </c>
      <c r="B37" s="188">
        <v>2323.677105</v>
      </c>
      <c r="C37" s="188">
        <v>3057.66401599</v>
      </c>
      <c r="D37" s="188">
        <v>71.585246</v>
      </c>
      <c r="E37" s="188">
        <v>8.885755</v>
      </c>
      <c r="F37" s="188">
        <v>23.978961</v>
      </c>
      <c r="G37" s="188">
        <v>105.371509</v>
      </c>
      <c r="H37" s="188">
        <v>386.72360399</v>
      </c>
      <c r="I37" s="188">
        <v>137.441836</v>
      </c>
      <c r="J37" s="188">
        <v>662.40166499</v>
      </c>
      <c r="K37" s="525">
        <v>733.9869109899996</v>
      </c>
      <c r="M37" s="527"/>
    </row>
    <row r="38" spans="1:13" ht="21">
      <c r="A38" s="7" t="s">
        <v>2</v>
      </c>
      <c r="B38" s="188">
        <v>13749.89057</v>
      </c>
      <c r="C38" s="188">
        <v>7918.30070084</v>
      </c>
      <c r="D38" s="188">
        <v>5853.478061</v>
      </c>
      <c r="E38" s="513">
        <v>-277.80012</v>
      </c>
      <c r="F38" s="513">
        <v>-5156.690454</v>
      </c>
      <c r="G38" s="188">
        <v>1506.769065</v>
      </c>
      <c r="H38" s="513">
        <v>-7788.79944016</v>
      </c>
      <c r="I38" s="188">
        <v>31.453019</v>
      </c>
      <c r="J38" s="513">
        <v>-11685.06793016</v>
      </c>
      <c r="K38" s="526">
        <v>-5831.58986916</v>
      </c>
      <c r="M38" s="527"/>
    </row>
    <row r="39" spans="1:13" ht="21.75" thickBot="1">
      <c r="A39" s="8" t="s">
        <v>1</v>
      </c>
      <c r="B39" s="189">
        <v>296558.068404</v>
      </c>
      <c r="C39" s="189">
        <v>294480.104537</v>
      </c>
      <c r="D39" s="513">
        <v>-3645.781436</v>
      </c>
      <c r="E39" s="189">
        <v>0</v>
      </c>
      <c r="F39" s="189">
        <v>0</v>
      </c>
      <c r="G39" s="189">
        <v>1567.817569</v>
      </c>
      <c r="H39" s="189">
        <v>0</v>
      </c>
      <c r="I39" s="189">
        <v>0</v>
      </c>
      <c r="J39" s="189">
        <v>1567.817569</v>
      </c>
      <c r="K39" s="526">
        <v>-2077.963867000013</v>
      </c>
      <c r="M39" s="527"/>
    </row>
    <row r="40" spans="1:13" ht="21.75" thickBot="1">
      <c r="A40" s="9" t="s">
        <v>0</v>
      </c>
      <c r="B40" s="186">
        <v>752593.326137</v>
      </c>
      <c r="C40" s="186">
        <v>774248.005925</v>
      </c>
      <c r="D40" s="186">
        <v>4504.9785249999995</v>
      </c>
      <c r="E40" s="186">
        <v>6795.859359</v>
      </c>
      <c r="F40" s="186">
        <v>0</v>
      </c>
      <c r="G40" s="186">
        <v>10353.841964</v>
      </c>
      <c r="H40" s="186">
        <v>0</v>
      </c>
      <c r="I40" s="186">
        <v>0</v>
      </c>
      <c r="J40" s="186">
        <v>17149.701263000003</v>
      </c>
      <c r="K40" s="185">
        <v>21654.67978799995</v>
      </c>
      <c r="M40" s="527"/>
    </row>
  </sheetData>
  <sheetProtection/>
  <mergeCells count="8">
    <mergeCell ref="K4:K5"/>
    <mergeCell ref="A1:K1"/>
    <mergeCell ref="A2:K2"/>
    <mergeCell ref="A4:A5"/>
    <mergeCell ref="B4:B5"/>
    <mergeCell ref="C4:C5"/>
    <mergeCell ref="D4:D5"/>
    <mergeCell ref="E4:J4"/>
  </mergeCells>
  <printOptions/>
  <pageMargins left="0.7086614173228347" right="0.7086614173228347" top="0.46" bottom="0.26" header="0.19" footer="0.16"/>
  <pageSetup fitToHeight="1" fitToWidth="1" horizontalDpi="600" verticalDpi="600" orientation="landscape" paperSize="9" scale="49" r:id="rId1"/>
</worksheet>
</file>

<file path=xl/worksheets/sheet2.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A15"/>
    </sheetView>
  </sheetViews>
  <sheetFormatPr defaultColWidth="9.140625" defaultRowHeight="12.75"/>
  <cols>
    <col min="1" max="1" width="127.57421875" style="0" customWidth="1"/>
  </cols>
  <sheetData>
    <row r="1" ht="46.5">
      <c r="A1" s="350" t="s">
        <v>495</v>
      </c>
    </row>
    <row r="3" ht="18.75">
      <c r="A3" s="528" t="s">
        <v>503</v>
      </c>
    </row>
    <row r="4" s="1" customFormat="1" ht="93.75">
      <c r="A4" s="531" t="s">
        <v>525</v>
      </c>
    </row>
    <row r="5" s="1" customFormat="1" ht="114.75" customHeight="1">
      <c r="A5" s="531" t="s">
        <v>524</v>
      </c>
    </row>
    <row r="6" s="1" customFormat="1" ht="71.25" customHeight="1">
      <c r="A6" s="532" t="s">
        <v>515</v>
      </c>
    </row>
    <row r="7" s="1" customFormat="1" ht="60.75" customHeight="1">
      <c r="A7" s="532" t="s">
        <v>521</v>
      </c>
    </row>
    <row r="8" s="1" customFormat="1" ht="78.75" customHeight="1">
      <c r="A8" s="532" t="s">
        <v>513</v>
      </c>
    </row>
    <row r="9" s="1" customFormat="1" ht="18.75">
      <c r="A9" s="533"/>
    </row>
    <row r="10" s="1" customFormat="1" ht="18.75">
      <c r="A10" s="534" t="s">
        <v>504</v>
      </c>
    </row>
    <row r="11" s="1" customFormat="1" ht="51" customHeight="1">
      <c r="A11" s="531" t="s">
        <v>506</v>
      </c>
    </row>
    <row r="12" s="1" customFormat="1" ht="18.75">
      <c r="A12" s="531" t="s">
        <v>509</v>
      </c>
    </row>
    <row r="13" s="1" customFormat="1" ht="18.75">
      <c r="A13" s="531" t="s">
        <v>507</v>
      </c>
    </row>
    <row r="14" s="1" customFormat="1" ht="18.75">
      <c r="A14" s="531" t="s">
        <v>508</v>
      </c>
    </row>
    <row r="15" s="1" customFormat="1" ht="65.25" customHeight="1">
      <c r="A15" s="531" t="s">
        <v>505</v>
      </c>
    </row>
    <row r="16" ht="12.75" customHeight="1">
      <c r="A16" s="529"/>
    </row>
    <row r="17" ht="18.75">
      <c r="A17" s="530"/>
    </row>
    <row r="18" ht="19.5">
      <c r="A18" s="6"/>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U64"/>
  <sheetViews>
    <sheetView zoomScaleSheetLayoutView="64" zoomScalePageLayoutView="0" workbookViewId="0" topLeftCell="A1">
      <selection activeCell="A1" sqref="A1"/>
    </sheetView>
  </sheetViews>
  <sheetFormatPr defaultColWidth="9.140625" defaultRowHeight="12.75"/>
  <cols>
    <col min="1" max="1" width="116.57421875" style="344" customWidth="1"/>
    <col min="2" max="2" width="25.7109375" style="238" customWidth="1"/>
    <col min="3" max="3" width="25.7109375" style="238" hidden="1" customWidth="1"/>
    <col min="4" max="4" width="89.7109375" style="239" hidden="1" customWidth="1"/>
    <col min="5" max="16384" width="9.140625" style="238" customWidth="1"/>
  </cols>
  <sheetData>
    <row r="1" spans="1:4" ht="39">
      <c r="A1" s="514" t="str">
        <f>+INDICE!A1</f>
        <v>LA SPESA DELLE AMMINISTRAZIONI 
CENTRALI DELLO STATO</v>
      </c>
      <c r="D1" s="129" t="s">
        <v>50</v>
      </c>
    </row>
    <row r="2" spans="1:4" ht="19.5">
      <c r="A2" s="341"/>
      <c r="D2" s="127"/>
    </row>
    <row r="3" spans="1:4" ht="15.75">
      <c r="A3" s="340" t="s">
        <v>510</v>
      </c>
      <c r="D3" s="127" t="s">
        <v>291</v>
      </c>
    </row>
    <row r="4" ht="15.75">
      <c r="A4" s="340"/>
    </row>
    <row r="5" spans="1:8" ht="19.5">
      <c r="A5" s="341" t="str">
        <f>+INDICE!A8</f>
        <v>Parte 2 - Bilancio consuntivo</v>
      </c>
      <c r="B5" s="242"/>
      <c r="C5" s="242"/>
      <c r="D5" s="243"/>
      <c r="E5" s="242"/>
      <c r="F5" s="242"/>
      <c r="G5" s="242"/>
      <c r="H5" s="242"/>
    </row>
    <row r="6" spans="1:8" ht="19.5">
      <c r="A6" s="341"/>
      <c r="B6" s="242"/>
      <c r="C6" s="242"/>
      <c r="D6" s="243"/>
      <c r="E6" s="242"/>
      <c r="F6" s="242"/>
      <c r="G6" s="242"/>
      <c r="H6" s="242"/>
    </row>
    <row r="7" spans="1:4" ht="31.5">
      <c r="A7" s="343" t="str">
        <f>'Tavola 2.1'!B3</f>
        <v>Tavola 2.1 - Stanziamenti definitivi di competenza, impegni, stanziamenti definitivi di cassa, pagamenti totali e pagamenti in conto competenza per Titolo. Anni 2000-2009. Milioni di euro. </v>
      </c>
      <c r="D7" s="243"/>
    </row>
    <row r="8" spans="1:21" ht="192" customHeight="1">
      <c r="A8" s="244" t="s">
        <v>529</v>
      </c>
      <c r="B8" s="245"/>
      <c r="C8" s="245"/>
      <c r="D8" s="243"/>
      <c r="E8" s="245"/>
      <c r="F8" s="245"/>
      <c r="G8" s="245"/>
      <c r="H8" s="245"/>
      <c r="I8" s="245"/>
      <c r="J8" s="245"/>
      <c r="K8" s="245"/>
      <c r="L8" s="245"/>
      <c r="M8" s="245"/>
      <c r="N8" s="245"/>
      <c r="O8" s="245"/>
      <c r="P8" s="245"/>
      <c r="Q8" s="245"/>
      <c r="R8" s="245"/>
      <c r="S8" s="245"/>
      <c r="T8" s="245"/>
      <c r="U8" s="245"/>
    </row>
    <row r="9" spans="1:21" ht="15.75">
      <c r="A9" s="244"/>
      <c r="B9" s="245"/>
      <c r="C9" s="245"/>
      <c r="D9" s="243"/>
      <c r="E9" s="245"/>
      <c r="F9" s="245"/>
      <c r="G9" s="245"/>
      <c r="H9" s="245"/>
      <c r="I9" s="245"/>
      <c r="J9" s="245"/>
      <c r="K9" s="245"/>
      <c r="L9" s="245"/>
      <c r="M9" s="245"/>
      <c r="N9" s="245"/>
      <c r="O9" s="245"/>
      <c r="P9" s="245"/>
      <c r="Q9" s="245"/>
      <c r="R9" s="245"/>
      <c r="S9" s="245"/>
      <c r="T9" s="245"/>
      <c r="U9" s="245"/>
    </row>
    <row r="10" spans="1:4" ht="31.5">
      <c r="A10" s="343" t="str">
        <f>'Tavola 2.2'!A2:T2</f>
        <v>Tavola 2.2 - Residui iniziali, stanziamenti iniziali e definitivi di competenza, impegni, pagamenti totali e in conto competenza per Missione e Programma. Anni 2007-2009. Milioni di euro.</v>
      </c>
      <c r="D10" s="243"/>
    </row>
    <row r="11" spans="1:11" ht="337.5" customHeight="1">
      <c r="A11" s="244" t="s">
        <v>530</v>
      </c>
      <c r="B11" s="245"/>
      <c r="C11" s="245"/>
      <c r="D11" s="243"/>
      <c r="E11" s="245"/>
      <c r="F11" s="245"/>
      <c r="G11" s="245"/>
      <c r="H11" s="245"/>
      <c r="I11" s="245"/>
      <c r="J11" s="245"/>
      <c r="K11" s="245"/>
    </row>
    <row r="12" spans="1:11" ht="15.75">
      <c r="A12" s="244"/>
      <c r="B12" s="245"/>
      <c r="C12" s="245"/>
      <c r="D12" s="243"/>
      <c r="E12" s="245"/>
      <c r="F12" s="245"/>
      <c r="G12" s="245"/>
      <c r="H12" s="245"/>
      <c r="I12" s="245"/>
      <c r="J12" s="245"/>
      <c r="K12" s="245"/>
    </row>
    <row r="13" spans="1:4" ht="31.5">
      <c r="A13" s="343" t="str">
        <f>+'Tavola 2.3'!A2:J2</f>
        <v>Tavola 2.3 - Stanziamenti definitivi di competenza, impegni, pagamenti in conto competenza per Missione. Anni 2007-2009. Composizione percentuale.</v>
      </c>
      <c r="D13" s="243"/>
    </row>
    <row r="14" spans="1:20" ht="189" customHeight="1">
      <c r="A14" s="244" t="s">
        <v>531</v>
      </c>
      <c r="B14" s="245"/>
      <c r="C14" s="245"/>
      <c r="D14" s="243"/>
      <c r="E14" s="245"/>
      <c r="F14" s="245"/>
      <c r="G14" s="245"/>
      <c r="H14" s="245"/>
      <c r="I14" s="245"/>
      <c r="J14" s="245"/>
      <c r="K14" s="245"/>
      <c r="L14" s="245"/>
      <c r="M14" s="245"/>
      <c r="N14" s="245"/>
      <c r="O14" s="245"/>
      <c r="P14" s="245"/>
      <c r="Q14" s="245"/>
      <c r="R14" s="245"/>
      <c r="S14" s="245"/>
      <c r="T14" s="245"/>
    </row>
    <row r="15" spans="1:20" ht="15.75">
      <c r="A15" s="244"/>
      <c r="B15" s="245"/>
      <c r="C15" s="245"/>
      <c r="D15" s="243"/>
      <c r="E15" s="245"/>
      <c r="F15" s="245"/>
      <c r="G15" s="245"/>
      <c r="H15" s="245"/>
      <c r="I15" s="245"/>
      <c r="J15" s="245"/>
      <c r="K15" s="245"/>
      <c r="L15" s="245"/>
      <c r="M15" s="245"/>
      <c r="N15" s="245"/>
      <c r="O15" s="245"/>
      <c r="P15" s="245"/>
      <c r="Q15" s="245"/>
      <c r="R15" s="245"/>
      <c r="S15" s="245"/>
      <c r="T15" s="245"/>
    </row>
    <row r="16" spans="1:4" ht="15.75">
      <c r="A16" s="343" t="str">
        <f>+'Tavola 2.4'!A3:N3</f>
        <v>Tavola 2.4 - Indicatori gestionali per Missione e Programma. Anni 2007-2009. Valori percentuali.</v>
      </c>
      <c r="D16" s="240"/>
    </row>
    <row r="17" ht="409.5" customHeight="1">
      <c r="A17" s="244" t="s">
        <v>532</v>
      </c>
    </row>
    <row r="18" ht="15.75">
      <c r="A18" s="244"/>
    </row>
    <row r="19" ht="31.5">
      <c r="A19" s="343" t="str">
        <f>+'Tavola 2.5'!A2:S2</f>
        <v>Tavola 2.5 - Residui iniziali, stanziamenti iniziali e definitivi di competenza, impegni, pagamenti totali e in conto competenza per Titolo e Categoria economica. Anni 2007-2009. Milioni di euro.</v>
      </c>
    </row>
    <row r="20" spans="1:4" ht="255.75" customHeight="1">
      <c r="A20" s="244" t="s">
        <v>533</v>
      </c>
      <c r="D20" s="243"/>
    </row>
    <row r="21" spans="1:4" ht="24" customHeight="1">
      <c r="A21" s="244"/>
      <c r="D21" s="243"/>
    </row>
    <row r="22" spans="1:4" ht="15.75">
      <c r="A22" s="343" t="str">
        <f>+'Tavola 2.6'!A3:N3</f>
        <v>Tavola 2.6 - Indicatori gestionali per Titolo e Categoria economica. Anni 2007-2009. Valori percentuali.</v>
      </c>
      <c r="D22" s="240"/>
    </row>
    <row r="23" ht="378.75" customHeight="1">
      <c r="A23" s="244" t="s">
        <v>534</v>
      </c>
    </row>
    <row r="24" ht="15.75">
      <c r="A24" s="244"/>
    </row>
    <row r="25" spans="1:4" ht="31.5">
      <c r="A25" s="343" t="str">
        <f>+'Tavola 2.7'!A2:M2</f>
        <v>Tavola 2.7 - Stanziamenti definitivi di competenza e impegni per Missione e Amministrazione. Anno 2009. Milioni di euro.</v>
      </c>
      <c r="B25" s="241"/>
      <c r="C25" s="241"/>
      <c r="D25" s="243"/>
    </row>
    <row r="26" spans="1:4" ht="54.75" customHeight="1">
      <c r="A26" s="244" t="s">
        <v>480</v>
      </c>
      <c r="D26" s="243"/>
    </row>
    <row r="27" spans="1:4" ht="15.75">
      <c r="A27" s="244"/>
      <c r="D27" s="243"/>
    </row>
    <row r="28" spans="1:4" ht="31.5">
      <c r="A28" s="343" t="str">
        <f>+'Tavola 2.8'!B2</f>
        <v>Tavola 2.8 - Stanziamenti definitivi di cassa, pagamenti totali e in conto competenza per Missione e Amministrazione. Anno 2009. Milioni di euro.</v>
      </c>
      <c r="B28" s="241"/>
      <c r="C28" s="241"/>
      <c r="D28" s="243"/>
    </row>
    <row r="29" ht="69" customHeight="1">
      <c r="A29" s="244" t="s">
        <v>481</v>
      </c>
    </row>
    <row r="30" ht="15.75">
      <c r="A30" s="244"/>
    </row>
    <row r="31" spans="1:3" ht="31.5">
      <c r="A31" s="343" t="str">
        <f>+'Tavola 2.9'!B2</f>
        <v>Tavola 2.9 - Stanziamenti definitivi di competenza e impegni per Amministrazione e Categoria economica. Anno 2009. Milioni di euro.</v>
      </c>
      <c r="B31" s="241"/>
      <c r="C31" s="241"/>
    </row>
    <row r="32" ht="347.25" customHeight="1">
      <c r="A32" s="244" t="s">
        <v>535</v>
      </c>
    </row>
    <row r="33" ht="15.75">
      <c r="A33" s="244"/>
    </row>
    <row r="34" spans="1:3" ht="31.5">
      <c r="A34" s="343" t="str">
        <f>+'Tavola 2.10'!B2</f>
        <v>Tavola 2.10 - Stanziamenti definitivi di cassa, pagamenti totali e pagamenti in conto competenza per  Amministrazione e Categoria economica. Anno 2009. Milioni di euro.</v>
      </c>
      <c r="B34" s="241"/>
      <c r="C34" s="241"/>
    </row>
    <row r="35" ht="363" customHeight="1">
      <c r="A35" s="244" t="s">
        <v>536</v>
      </c>
    </row>
    <row r="36" ht="15.75">
      <c r="A36" s="244"/>
    </row>
    <row r="37" spans="1:4" ht="31.5">
      <c r="A37" s="343" t="str">
        <f>+'Tavola 2.11'!B2</f>
        <v>Tavola 2.11 - Stanziamenti definitivi di competenza e impegni per Missione e Categoria economica. Anno 2009. Milioni di euro.</v>
      </c>
      <c r="B37" s="241"/>
      <c r="C37" s="241"/>
      <c r="D37" s="243"/>
    </row>
    <row r="38" spans="1:15" ht="374.25" customHeight="1">
      <c r="A38" s="244" t="s">
        <v>537</v>
      </c>
      <c r="B38" s="246"/>
      <c r="C38" s="246"/>
      <c r="D38" s="243"/>
      <c r="E38" s="246"/>
      <c r="F38" s="246"/>
      <c r="G38" s="246"/>
      <c r="H38" s="246"/>
      <c r="I38" s="246"/>
      <c r="J38" s="246"/>
      <c r="K38" s="246"/>
      <c r="L38" s="246"/>
      <c r="M38" s="246"/>
      <c r="N38" s="246"/>
      <c r="O38" s="246"/>
    </row>
    <row r="39" spans="1:15" ht="15.75">
      <c r="A39" s="244"/>
      <c r="B39" s="246"/>
      <c r="C39" s="246"/>
      <c r="D39" s="243"/>
      <c r="E39" s="246"/>
      <c r="F39" s="246"/>
      <c r="G39" s="246"/>
      <c r="H39" s="246"/>
      <c r="I39" s="246"/>
      <c r="J39" s="246"/>
      <c r="K39" s="246"/>
      <c r="L39" s="246"/>
      <c r="M39" s="246"/>
      <c r="N39" s="246"/>
      <c r="O39" s="246"/>
    </row>
    <row r="40" spans="1:15" ht="31.5">
      <c r="A40" s="343" t="str">
        <f>+'Tavola 2.12'!B2</f>
        <v>Tavola 2.12 - Stanziamenti definitivi di cassa, pagamenti totali e in conto competenza per Missione e Categoria economica. Anno 2009. Milioni di euro.</v>
      </c>
      <c r="B40" s="241"/>
      <c r="C40" s="241"/>
      <c r="D40" s="243"/>
      <c r="E40" s="246"/>
      <c r="F40" s="246"/>
      <c r="G40" s="246"/>
      <c r="H40" s="246"/>
      <c r="I40" s="246"/>
      <c r="J40" s="246"/>
      <c r="K40" s="246"/>
      <c r="L40" s="246"/>
      <c r="M40" s="246"/>
      <c r="N40" s="246"/>
      <c r="O40" s="246"/>
    </row>
    <row r="41" ht="367.5" customHeight="1">
      <c r="A41" s="244" t="s">
        <v>538</v>
      </c>
    </row>
    <row r="42" ht="15.75">
      <c r="A42" s="244"/>
    </row>
    <row r="43" spans="1:4" ht="31.5">
      <c r="A43" s="343" t="str">
        <f>+'Tavola 2.13'!B2</f>
        <v>Tavola 2.13 - Spesa per trasferimenti: Stanziamenti definitivi di competenza e impegni per Missione e Categoria economica. Anno 2009. Milioni di euro. </v>
      </c>
      <c r="B43" s="241"/>
      <c r="C43" s="241"/>
      <c r="D43" s="243"/>
    </row>
    <row r="44" spans="1:4" ht="324.75" customHeight="1">
      <c r="A44" s="244" t="s">
        <v>490</v>
      </c>
      <c r="D44" s="243"/>
    </row>
    <row r="45" spans="1:4" ht="15.75">
      <c r="A45" s="244"/>
      <c r="D45" s="243"/>
    </row>
    <row r="46" spans="1:4" ht="31.5">
      <c r="A46" s="343" t="str">
        <f>+'Tavola 2.15'!B2</f>
        <v>Tavola 2.15 - Spesa per trasferimenti: Stanziamenti definitivi di cassa, pagamenti totali e in conto competenza per Missione e Categoria economica. Anno 2009. Milioni di euro. </v>
      </c>
      <c r="B46" s="241"/>
      <c r="C46" s="241"/>
      <c r="D46" s="243"/>
    </row>
    <row r="47" ht="324.75" customHeight="1">
      <c r="A47" s="244" t="s">
        <v>491</v>
      </c>
    </row>
    <row r="48" ht="15.75">
      <c r="A48" s="244"/>
    </row>
    <row r="49" spans="1:12" ht="31.5">
      <c r="A49" s="343" t="str">
        <f>+'Tavola 2.14'!B2</f>
        <v>Tavola 2.14 - Spesa per trasferimenti: Stanziamenti definitivi di competenza e impegni per Missione e Categoria economica. Anno 2009. Incidenza percentuale sul totale della spesa complessiva. </v>
      </c>
      <c r="B49" s="241"/>
      <c r="C49" s="241"/>
      <c r="D49" s="243"/>
      <c r="E49" s="246"/>
      <c r="F49" s="246"/>
      <c r="G49" s="246"/>
      <c r="H49" s="246"/>
      <c r="I49" s="246"/>
      <c r="J49" s="246"/>
      <c r="K49" s="246"/>
      <c r="L49" s="246"/>
    </row>
    <row r="50" spans="1:12" ht="342" customHeight="1">
      <c r="A50" s="244" t="s">
        <v>492</v>
      </c>
      <c r="B50" s="246"/>
      <c r="C50" s="246"/>
      <c r="D50" s="243"/>
      <c r="E50" s="246"/>
      <c r="F50" s="246"/>
      <c r="G50" s="246"/>
      <c r="H50" s="246"/>
      <c r="I50" s="246"/>
      <c r="J50" s="246"/>
      <c r="K50" s="246"/>
      <c r="L50" s="246"/>
    </row>
    <row r="51" spans="1:12" ht="15.75">
      <c r="A51" s="244"/>
      <c r="B51" s="246"/>
      <c r="C51" s="246"/>
      <c r="D51" s="243"/>
      <c r="E51" s="246"/>
      <c r="F51" s="246"/>
      <c r="G51" s="246"/>
      <c r="H51" s="246"/>
      <c r="I51" s="246"/>
      <c r="J51" s="246"/>
      <c r="K51" s="246"/>
      <c r="L51" s="246"/>
    </row>
    <row r="52" spans="1:12" ht="31.5">
      <c r="A52" s="343" t="str">
        <f>+'Tavola 2.16'!B2</f>
        <v>Tavola 2.16 - Spesa per trasferimenti: Stanziamenti definitivi di cassa, pagamenti totali e in conto competenza per Missione e Categoria economica. Anno 2009. Incidenza percentuale sul totale della spesa complessiva. </v>
      </c>
      <c r="B52" s="241"/>
      <c r="C52" s="241"/>
      <c r="D52" s="243"/>
      <c r="E52" s="246"/>
      <c r="F52" s="246"/>
      <c r="G52" s="246"/>
      <c r="H52" s="246"/>
      <c r="I52" s="246"/>
      <c r="J52" s="246"/>
      <c r="K52" s="246"/>
      <c r="L52" s="246"/>
    </row>
    <row r="53" ht="341.25" customHeight="1">
      <c r="A53" s="244" t="s">
        <v>493</v>
      </c>
    </row>
    <row r="54" ht="15.75">
      <c r="A54" s="244"/>
    </row>
    <row r="55" spans="1:4" ht="31.5">
      <c r="A55" s="343" t="str">
        <f>+'Tavola 2.17'!A2</f>
        <v>Tavola 2.17 - Scostamento tra stanziamenti iniziali e stanziamenti definitivi per Missione e per tipologia di variazione di bilancio. Anno 2009. Milioni di euro.</v>
      </c>
      <c r="B55" s="241"/>
      <c r="C55" s="241"/>
      <c r="D55" s="243"/>
    </row>
    <row r="56" spans="1:4" ht="200.25" customHeight="1">
      <c r="A56" s="344" t="s">
        <v>494</v>
      </c>
      <c r="B56" s="241"/>
      <c r="C56" s="241"/>
      <c r="D56" s="243"/>
    </row>
    <row r="57" ht="15.75">
      <c r="A57" s="345"/>
    </row>
    <row r="59" ht="15.75">
      <c r="A59" s="340"/>
    </row>
    <row r="60" ht="15.75">
      <c r="A60" s="340"/>
    </row>
    <row r="61" ht="15.75">
      <c r="A61" s="340"/>
    </row>
    <row r="62" ht="15.75">
      <c r="A62" s="340"/>
    </row>
    <row r="63" ht="15.75">
      <c r="A63" s="340"/>
    </row>
    <row r="64" ht="15.75">
      <c r="A64" s="340"/>
    </row>
  </sheetData>
  <sheetProtection/>
  <printOptions/>
  <pageMargins left="0.2362204724409449" right="0.31496062992125984" top="0.4330708661417323" bottom="0.4724409448818898" header="0.2362204724409449" footer="0.1968503937007874"/>
  <pageSetup horizontalDpi="600" verticalDpi="600" orientation="portrait" paperSize="9" scale="98" r:id="rId1"/>
  <headerFooter>
    <oddFooter>&amp;R&amp;P/&amp;N</oddFooter>
  </headerFooter>
  <rowBreaks count="8" manualBreakCount="8">
    <brk id="9" max="255" man="1"/>
    <brk id="15" max="255" man="1"/>
    <brk id="21" max="255" man="1"/>
    <brk id="30" max="255" man="1"/>
    <brk id="36" max="255" man="1"/>
    <brk id="39" max="255" man="1"/>
    <brk id="45" max="255" man="1"/>
    <brk id="51" max="255" man="1"/>
  </rowBreaks>
</worksheet>
</file>

<file path=xl/worksheets/sheet21.xml><?xml version="1.0" encoding="utf-8"?>
<worksheet xmlns="http://schemas.openxmlformats.org/spreadsheetml/2006/main" xmlns:r="http://schemas.openxmlformats.org/officeDocument/2006/relationships">
  <dimension ref="A1:J223"/>
  <sheetViews>
    <sheetView zoomScalePageLayoutView="0" workbookViewId="0" topLeftCell="A1">
      <selection activeCell="A1" sqref="A1:H223"/>
    </sheetView>
  </sheetViews>
  <sheetFormatPr defaultColWidth="9.140625" defaultRowHeight="12.75"/>
  <cols>
    <col min="1" max="1" width="5.421875" style="403" customWidth="1"/>
    <col min="2" max="2" width="50.7109375" style="403" customWidth="1"/>
    <col min="3" max="3" width="5.421875" style="403" customWidth="1"/>
    <col min="4" max="4" width="50.7109375" style="403" customWidth="1"/>
    <col min="5" max="5" width="5.8515625" style="403" customWidth="1"/>
    <col min="6" max="6" width="50.7109375" style="403" customWidth="1"/>
    <col min="7" max="7" width="5.8515625" style="403" customWidth="1"/>
    <col min="8" max="8" width="50.7109375" style="403" customWidth="1"/>
    <col min="9" max="16384" width="9.140625" style="375" customWidth="1"/>
  </cols>
  <sheetData>
    <row r="1" spans="1:5" ht="23.25">
      <c r="A1" s="859" t="s">
        <v>463</v>
      </c>
      <c r="B1" s="859"/>
      <c r="C1" s="859"/>
      <c r="D1" s="859"/>
      <c r="E1" s="859"/>
    </row>
    <row r="3" s="404" customFormat="1" ht="23.25">
      <c r="A3" s="284" t="s">
        <v>443</v>
      </c>
    </row>
    <row r="4" s="404" customFormat="1" ht="12.75"/>
    <row r="5" s="404" customFormat="1" ht="21">
      <c r="A5" s="285" t="s">
        <v>514</v>
      </c>
    </row>
    <row r="6" ht="18" customHeight="1" thickBot="1">
      <c r="A6" s="283"/>
    </row>
    <row r="7" spans="1:8" ht="17.25" thickBot="1" thickTop="1">
      <c r="A7" s="808">
        <v>2007</v>
      </c>
      <c r="B7" s="809"/>
      <c r="C7" s="809">
        <v>2008</v>
      </c>
      <c r="D7" s="809"/>
      <c r="E7" s="810">
        <v>2009</v>
      </c>
      <c r="F7" s="811"/>
      <c r="G7" s="809">
        <v>2010</v>
      </c>
      <c r="H7" s="812"/>
    </row>
    <row r="8" spans="1:8" s="438" customFormat="1" ht="53.25" customHeight="1" thickTop="1">
      <c r="A8" s="813" t="s">
        <v>407</v>
      </c>
      <c r="B8" s="814"/>
      <c r="C8" s="815" t="s">
        <v>407</v>
      </c>
      <c r="D8" s="815"/>
      <c r="E8" s="813" t="s">
        <v>407</v>
      </c>
      <c r="F8" s="814"/>
      <c r="G8" s="815" t="s">
        <v>407</v>
      </c>
      <c r="H8" s="816"/>
    </row>
    <row r="9" spans="1:8" ht="12.75">
      <c r="A9" s="405" t="s">
        <v>329</v>
      </c>
      <c r="B9" s="278" t="s">
        <v>66</v>
      </c>
      <c r="C9" s="406" t="s">
        <v>329</v>
      </c>
      <c r="D9" s="406" t="s">
        <v>66</v>
      </c>
      <c r="E9" s="405" t="s">
        <v>329</v>
      </c>
      <c r="F9" s="278" t="s">
        <v>66</v>
      </c>
      <c r="G9" s="406" t="s">
        <v>329</v>
      </c>
      <c r="H9" s="277" t="s">
        <v>66</v>
      </c>
    </row>
    <row r="10" spans="1:8" ht="12.75">
      <c r="A10" s="407" t="s">
        <v>330</v>
      </c>
      <c r="B10" s="279" t="s">
        <v>67</v>
      </c>
      <c r="C10" s="275" t="s">
        <v>330</v>
      </c>
      <c r="D10" s="275" t="s">
        <v>67</v>
      </c>
      <c r="E10" s="407" t="s">
        <v>330</v>
      </c>
      <c r="F10" s="279" t="s">
        <v>67</v>
      </c>
      <c r="G10" s="275" t="s">
        <v>330</v>
      </c>
      <c r="H10" s="274" t="s">
        <v>67</v>
      </c>
    </row>
    <row r="11" spans="1:8" ht="13.5" thickBot="1">
      <c r="A11" s="408" t="s">
        <v>331</v>
      </c>
      <c r="B11" s="280" t="s">
        <v>68</v>
      </c>
      <c r="C11" s="409" t="s">
        <v>331</v>
      </c>
      <c r="D11" s="409" t="s">
        <v>68</v>
      </c>
      <c r="E11" s="408" t="s">
        <v>331</v>
      </c>
      <c r="F11" s="280" t="s">
        <v>68</v>
      </c>
      <c r="G11" s="409" t="s">
        <v>331</v>
      </c>
      <c r="H11" s="410" t="s">
        <v>68</v>
      </c>
    </row>
    <row r="12" spans="1:8" s="438" customFormat="1" ht="47.25" customHeight="1" thickTop="1">
      <c r="A12" s="819" t="s">
        <v>408</v>
      </c>
      <c r="B12" s="820"/>
      <c r="C12" s="815" t="s">
        <v>408</v>
      </c>
      <c r="D12" s="815"/>
      <c r="E12" s="819" t="s">
        <v>408</v>
      </c>
      <c r="F12" s="820"/>
      <c r="G12" s="815" t="s">
        <v>408</v>
      </c>
      <c r="H12" s="816"/>
    </row>
    <row r="13" spans="1:8" ht="26.25" thickBot="1">
      <c r="A13" s="408" t="s">
        <v>329</v>
      </c>
      <c r="B13" s="280" t="s">
        <v>69</v>
      </c>
      <c r="C13" s="409" t="s">
        <v>329</v>
      </c>
      <c r="D13" s="409" t="s">
        <v>69</v>
      </c>
      <c r="E13" s="408" t="s">
        <v>329</v>
      </c>
      <c r="F13" s="280" t="s">
        <v>69</v>
      </c>
      <c r="G13" s="409" t="s">
        <v>329</v>
      </c>
      <c r="H13" s="410" t="s">
        <v>69</v>
      </c>
    </row>
    <row r="14" spans="1:8" s="438" customFormat="1" ht="39" customHeight="1" thickTop="1">
      <c r="A14" s="821" t="s">
        <v>409</v>
      </c>
      <c r="B14" s="822"/>
      <c r="C14" s="823" t="s">
        <v>409</v>
      </c>
      <c r="D14" s="823"/>
      <c r="E14" s="821" t="s">
        <v>409</v>
      </c>
      <c r="F14" s="822"/>
      <c r="G14" s="823" t="s">
        <v>409</v>
      </c>
      <c r="H14" s="824"/>
    </row>
    <row r="15" spans="1:8" ht="12.75">
      <c r="A15" s="405" t="s">
        <v>329</v>
      </c>
      <c r="B15" s="278" t="s">
        <v>70</v>
      </c>
      <c r="C15" s="406" t="s">
        <v>329</v>
      </c>
      <c r="D15" s="406" t="s">
        <v>70</v>
      </c>
      <c r="E15" s="405" t="s">
        <v>329</v>
      </c>
      <c r="F15" s="278" t="s">
        <v>70</v>
      </c>
      <c r="G15" s="406" t="s">
        <v>329</v>
      </c>
      <c r="H15" s="277" t="s">
        <v>70</v>
      </c>
    </row>
    <row r="16" spans="1:8" ht="12.75">
      <c r="A16" s="407" t="s">
        <v>330</v>
      </c>
      <c r="B16" s="279" t="s">
        <v>71</v>
      </c>
      <c r="C16" s="275" t="s">
        <v>330</v>
      </c>
      <c r="D16" s="275" t="s">
        <v>71</v>
      </c>
      <c r="E16" s="407" t="s">
        <v>330</v>
      </c>
      <c r="F16" s="279" t="s">
        <v>71</v>
      </c>
      <c r="G16" s="275" t="s">
        <v>330</v>
      </c>
      <c r="H16" s="274" t="s">
        <v>71</v>
      </c>
    </row>
    <row r="17" spans="1:8" ht="12.75">
      <c r="A17" s="407" t="s">
        <v>331</v>
      </c>
      <c r="B17" s="279" t="s">
        <v>72</v>
      </c>
      <c r="C17" s="275" t="s">
        <v>331</v>
      </c>
      <c r="D17" s="275" t="s">
        <v>72</v>
      </c>
      <c r="E17" s="407" t="s">
        <v>331</v>
      </c>
      <c r="F17" s="279" t="s">
        <v>72</v>
      </c>
      <c r="G17" s="275" t="s">
        <v>331</v>
      </c>
      <c r="H17" s="274" t="s">
        <v>72</v>
      </c>
    </row>
    <row r="18" spans="1:8" ht="12.75">
      <c r="A18" s="407" t="s">
        <v>332</v>
      </c>
      <c r="B18" s="279" t="s">
        <v>73</v>
      </c>
      <c r="C18" s="275" t="s">
        <v>332</v>
      </c>
      <c r="D18" s="275" t="s">
        <v>73</v>
      </c>
      <c r="E18" s="407" t="s">
        <v>332</v>
      </c>
      <c r="F18" s="279" t="s">
        <v>73</v>
      </c>
      <c r="G18" s="275" t="s">
        <v>332</v>
      </c>
      <c r="H18" s="274" t="s">
        <v>73</v>
      </c>
    </row>
    <row r="19" spans="1:8" ht="25.5">
      <c r="A19" s="407" t="s">
        <v>333</v>
      </c>
      <c r="B19" s="279" t="s">
        <v>74</v>
      </c>
      <c r="C19" s="275" t="s">
        <v>333</v>
      </c>
      <c r="D19" s="275" t="s">
        <v>74</v>
      </c>
      <c r="E19" s="407" t="s">
        <v>333</v>
      </c>
      <c r="F19" s="279" t="s">
        <v>74</v>
      </c>
      <c r="G19" s="275" t="s">
        <v>333</v>
      </c>
      <c r="H19" s="274" t="s">
        <v>74</v>
      </c>
    </row>
    <row r="20" spans="1:8" ht="26.25" thickBot="1">
      <c r="A20" s="408" t="s">
        <v>334</v>
      </c>
      <c r="B20" s="280" t="s">
        <v>75</v>
      </c>
      <c r="C20" s="409" t="s">
        <v>334</v>
      </c>
      <c r="D20" s="409" t="s">
        <v>75</v>
      </c>
      <c r="E20" s="408" t="s">
        <v>334</v>
      </c>
      <c r="F20" s="280" t="s">
        <v>75</v>
      </c>
      <c r="G20" s="409" t="s">
        <v>334</v>
      </c>
      <c r="H20" s="410" t="s">
        <v>75</v>
      </c>
    </row>
    <row r="21" spans="1:8" s="438" customFormat="1" ht="27" customHeight="1" thickTop="1">
      <c r="A21" s="819" t="s">
        <v>410</v>
      </c>
      <c r="B21" s="820"/>
      <c r="C21" s="815" t="s">
        <v>410</v>
      </c>
      <c r="D21" s="815"/>
      <c r="E21" s="819" t="s">
        <v>410</v>
      </c>
      <c r="F21" s="820"/>
      <c r="G21" s="815" t="s">
        <v>410</v>
      </c>
      <c r="H21" s="816"/>
    </row>
    <row r="22" spans="1:8" ht="12.75">
      <c r="A22" s="405" t="s">
        <v>329</v>
      </c>
      <c r="B22" s="278" t="s">
        <v>76</v>
      </c>
      <c r="C22" s="406" t="s">
        <v>329</v>
      </c>
      <c r="D22" s="406" t="s">
        <v>76</v>
      </c>
      <c r="E22" s="405" t="s">
        <v>329</v>
      </c>
      <c r="F22" s="278" t="s">
        <v>76</v>
      </c>
      <c r="G22" s="406" t="s">
        <v>329</v>
      </c>
      <c r="H22" s="277" t="s">
        <v>76</v>
      </c>
    </row>
    <row r="23" spans="1:8" ht="12.75">
      <c r="A23" s="407" t="s">
        <v>330</v>
      </c>
      <c r="B23" s="279" t="s">
        <v>77</v>
      </c>
      <c r="C23" s="275" t="s">
        <v>330</v>
      </c>
      <c r="D23" s="275" t="s">
        <v>77</v>
      </c>
      <c r="E23" s="407" t="s">
        <v>330</v>
      </c>
      <c r="F23" s="279" t="s">
        <v>77</v>
      </c>
      <c r="G23" s="275" t="s">
        <v>330</v>
      </c>
      <c r="H23" s="274" t="s">
        <v>77</v>
      </c>
    </row>
    <row r="24" spans="1:8" ht="12.75">
      <c r="A24" s="407" t="s">
        <v>331</v>
      </c>
      <c r="B24" s="279" t="s">
        <v>78</v>
      </c>
      <c r="C24" s="275" t="s">
        <v>331</v>
      </c>
      <c r="D24" s="275" t="s">
        <v>78</v>
      </c>
      <c r="E24" s="407" t="s">
        <v>331</v>
      </c>
      <c r="F24" s="279" t="s">
        <v>78</v>
      </c>
      <c r="G24" s="275" t="s">
        <v>331</v>
      </c>
      <c r="H24" s="274" t="s">
        <v>78</v>
      </c>
    </row>
    <row r="25" spans="1:8" ht="12.75">
      <c r="A25" s="407" t="s">
        <v>332</v>
      </c>
      <c r="B25" s="279" t="s">
        <v>79</v>
      </c>
      <c r="C25" s="275" t="s">
        <v>332</v>
      </c>
      <c r="D25" s="275" t="s">
        <v>79</v>
      </c>
      <c r="E25" s="407" t="s">
        <v>332</v>
      </c>
      <c r="F25" s="279" t="s">
        <v>79</v>
      </c>
      <c r="G25" s="275" t="s">
        <v>332</v>
      </c>
      <c r="H25" s="274" t="s">
        <v>79</v>
      </c>
    </row>
    <row r="26" spans="1:8" ht="12.75">
      <c r="A26" s="407" t="s">
        <v>333</v>
      </c>
      <c r="B26" s="279" t="s">
        <v>80</v>
      </c>
      <c r="C26" s="275" t="s">
        <v>333</v>
      </c>
      <c r="D26" s="275" t="s">
        <v>80</v>
      </c>
      <c r="E26" s="407" t="s">
        <v>333</v>
      </c>
      <c r="F26" s="279" t="s">
        <v>80</v>
      </c>
      <c r="G26" s="275" t="s">
        <v>333</v>
      </c>
      <c r="H26" s="274" t="s">
        <v>80</v>
      </c>
    </row>
    <row r="27" spans="1:8" ht="25.5">
      <c r="A27" s="407" t="s">
        <v>334</v>
      </c>
      <c r="B27" s="279" t="s">
        <v>81</v>
      </c>
      <c r="C27" s="275" t="s">
        <v>334</v>
      </c>
      <c r="D27" s="275" t="s">
        <v>81</v>
      </c>
      <c r="E27" s="407" t="s">
        <v>334</v>
      </c>
      <c r="F27" s="279" t="s">
        <v>81</v>
      </c>
      <c r="G27" s="275" t="s">
        <v>334</v>
      </c>
      <c r="H27" s="274" t="s">
        <v>81</v>
      </c>
    </row>
    <row r="28" spans="1:8" ht="12.75">
      <c r="A28" s="407" t="s">
        <v>335</v>
      </c>
      <c r="B28" s="279" t="s">
        <v>82</v>
      </c>
      <c r="C28" s="275" t="s">
        <v>335</v>
      </c>
      <c r="D28" s="275" t="s">
        <v>82</v>
      </c>
      <c r="E28" s="407" t="s">
        <v>335</v>
      </c>
      <c r="F28" s="279" t="s">
        <v>82</v>
      </c>
      <c r="G28" s="275" t="s">
        <v>335</v>
      </c>
      <c r="H28" s="274" t="s">
        <v>82</v>
      </c>
    </row>
    <row r="29" spans="1:8" ht="12.75">
      <c r="A29" s="407" t="s">
        <v>336</v>
      </c>
      <c r="B29" s="279" t="s">
        <v>83</v>
      </c>
      <c r="C29" s="275" t="s">
        <v>336</v>
      </c>
      <c r="D29" s="275" t="s">
        <v>83</v>
      </c>
      <c r="E29" s="407" t="s">
        <v>336</v>
      </c>
      <c r="F29" s="279" t="s">
        <v>83</v>
      </c>
      <c r="G29" s="275" t="s">
        <v>336</v>
      </c>
      <c r="H29" s="274" t="s">
        <v>83</v>
      </c>
    </row>
    <row r="30" spans="1:8" ht="25.5">
      <c r="A30" s="407" t="s">
        <v>337</v>
      </c>
      <c r="B30" s="279" t="s">
        <v>84</v>
      </c>
      <c r="C30" s="275" t="s">
        <v>337</v>
      </c>
      <c r="D30" s="275" t="s">
        <v>84</v>
      </c>
      <c r="E30" s="407" t="s">
        <v>337</v>
      </c>
      <c r="F30" s="279" t="s">
        <v>84</v>
      </c>
      <c r="G30" s="275" t="s">
        <v>337</v>
      </c>
      <c r="H30" s="274" t="s">
        <v>84</v>
      </c>
    </row>
    <row r="31" spans="1:8" ht="25.5">
      <c r="A31" s="407" t="s">
        <v>338</v>
      </c>
      <c r="B31" s="279" t="s">
        <v>85</v>
      </c>
      <c r="C31" s="275" t="s">
        <v>338</v>
      </c>
      <c r="D31" s="275" t="s">
        <v>85</v>
      </c>
      <c r="E31" s="407" t="s">
        <v>338</v>
      </c>
      <c r="F31" s="279" t="s">
        <v>85</v>
      </c>
      <c r="G31" s="275" t="s">
        <v>338</v>
      </c>
      <c r="H31" s="274" t="s">
        <v>85</v>
      </c>
    </row>
    <row r="32" spans="1:8" ht="13.5" thickBot="1">
      <c r="A32" s="408" t="s">
        <v>339</v>
      </c>
      <c r="B32" s="280" t="s">
        <v>86</v>
      </c>
      <c r="C32" s="409" t="s">
        <v>339</v>
      </c>
      <c r="D32" s="409" t="s">
        <v>86</v>
      </c>
      <c r="E32" s="408" t="s">
        <v>339</v>
      </c>
      <c r="F32" s="280" t="s">
        <v>86</v>
      </c>
      <c r="G32" s="409" t="s">
        <v>339</v>
      </c>
      <c r="H32" s="410" t="s">
        <v>86</v>
      </c>
    </row>
    <row r="33" spans="1:8" s="438" customFormat="1" ht="28.5" customHeight="1" thickTop="1">
      <c r="A33" s="819" t="s">
        <v>411</v>
      </c>
      <c r="B33" s="820"/>
      <c r="C33" s="815" t="s">
        <v>411</v>
      </c>
      <c r="D33" s="815"/>
      <c r="E33" s="819" t="s">
        <v>411</v>
      </c>
      <c r="F33" s="820"/>
      <c r="G33" s="815" t="s">
        <v>411</v>
      </c>
      <c r="H33" s="816"/>
    </row>
    <row r="34" spans="1:8" ht="25.5">
      <c r="A34" s="405" t="s">
        <v>329</v>
      </c>
      <c r="B34" s="278" t="s">
        <v>87</v>
      </c>
      <c r="C34" s="406" t="s">
        <v>329</v>
      </c>
      <c r="D34" s="406" t="s">
        <v>87</v>
      </c>
      <c r="E34" s="405" t="s">
        <v>329</v>
      </c>
      <c r="F34" s="278" t="s">
        <v>87</v>
      </c>
      <c r="G34" s="406" t="s">
        <v>329</v>
      </c>
      <c r="H34" s="277" t="s">
        <v>87</v>
      </c>
    </row>
    <row r="35" spans="1:8" ht="12.75">
      <c r="A35" s="407" t="s">
        <v>330</v>
      </c>
      <c r="B35" s="279" t="s">
        <v>88</v>
      </c>
      <c r="C35" s="275" t="s">
        <v>330</v>
      </c>
      <c r="D35" s="275" t="s">
        <v>88</v>
      </c>
      <c r="E35" s="407" t="s">
        <v>330</v>
      </c>
      <c r="F35" s="279" t="s">
        <v>88</v>
      </c>
      <c r="G35" s="275" t="s">
        <v>330</v>
      </c>
      <c r="H35" s="274" t="s">
        <v>88</v>
      </c>
    </row>
    <row r="36" spans="1:8" ht="12.75">
      <c r="A36" s="407" t="s">
        <v>331</v>
      </c>
      <c r="B36" s="279" t="s">
        <v>89</v>
      </c>
      <c r="C36" s="275" t="s">
        <v>331</v>
      </c>
      <c r="D36" s="275" t="s">
        <v>89</v>
      </c>
      <c r="E36" s="407" t="s">
        <v>331</v>
      </c>
      <c r="F36" s="279" t="s">
        <v>89</v>
      </c>
      <c r="G36" s="275" t="s">
        <v>331</v>
      </c>
      <c r="H36" s="274" t="s">
        <v>89</v>
      </c>
    </row>
    <row r="37" spans="1:8" ht="12.75">
      <c r="A37" s="407" t="s">
        <v>332</v>
      </c>
      <c r="B37" s="279" t="s">
        <v>90</v>
      </c>
      <c r="C37" s="275" t="s">
        <v>332</v>
      </c>
      <c r="D37" s="275" t="s">
        <v>90</v>
      </c>
      <c r="E37" s="407" t="s">
        <v>332</v>
      </c>
      <c r="F37" s="279" t="s">
        <v>90</v>
      </c>
      <c r="G37" s="275" t="s">
        <v>332</v>
      </c>
      <c r="H37" s="274" t="s">
        <v>90</v>
      </c>
    </row>
    <row r="38" spans="1:8" ht="25.5">
      <c r="A38" s="407" t="s">
        <v>333</v>
      </c>
      <c r="B38" s="279" t="s">
        <v>91</v>
      </c>
      <c r="C38" s="275" t="s">
        <v>333</v>
      </c>
      <c r="D38" s="275" t="s">
        <v>91</v>
      </c>
      <c r="E38" s="407" t="s">
        <v>333</v>
      </c>
      <c r="F38" s="279" t="s">
        <v>91</v>
      </c>
      <c r="G38" s="275" t="s">
        <v>333</v>
      </c>
      <c r="H38" s="274" t="s">
        <v>91</v>
      </c>
    </row>
    <row r="39" spans="1:8" ht="25.5">
      <c r="A39" s="407" t="s">
        <v>334</v>
      </c>
      <c r="B39" s="279" t="s">
        <v>92</v>
      </c>
      <c r="C39" s="275" t="s">
        <v>334</v>
      </c>
      <c r="D39" s="275" t="s">
        <v>92</v>
      </c>
      <c r="E39" s="407" t="s">
        <v>334</v>
      </c>
      <c r="F39" s="279" t="s">
        <v>92</v>
      </c>
      <c r="G39" s="275" t="s">
        <v>334</v>
      </c>
      <c r="H39" s="274" t="s">
        <v>92</v>
      </c>
    </row>
    <row r="40" spans="1:10" ht="12.75">
      <c r="A40" s="407" t="s">
        <v>335</v>
      </c>
      <c r="B40" s="279" t="s">
        <v>93</v>
      </c>
      <c r="C40" s="275" t="s">
        <v>335</v>
      </c>
      <c r="D40" s="275" t="s">
        <v>93</v>
      </c>
      <c r="E40" s="407" t="s">
        <v>335</v>
      </c>
      <c r="F40" s="282" t="s">
        <v>93</v>
      </c>
      <c r="G40" s="275"/>
      <c r="H40" s="274" t="s">
        <v>405</v>
      </c>
      <c r="J40" s="273"/>
    </row>
    <row r="41" spans="1:8" ht="13.5" thickBot="1">
      <c r="A41" s="408" t="s">
        <v>336</v>
      </c>
      <c r="B41" s="280" t="s">
        <v>94</v>
      </c>
      <c r="C41" s="409" t="s">
        <v>336</v>
      </c>
      <c r="D41" s="409" t="s">
        <v>94</v>
      </c>
      <c r="E41" s="408" t="s">
        <v>336</v>
      </c>
      <c r="F41" s="280" t="s">
        <v>94</v>
      </c>
      <c r="G41" s="409" t="s">
        <v>336</v>
      </c>
      <c r="H41" s="410" t="s">
        <v>94</v>
      </c>
    </row>
    <row r="42" spans="1:8" s="438" customFormat="1" ht="26.25" customHeight="1" thickTop="1">
      <c r="A42" s="819" t="s">
        <v>412</v>
      </c>
      <c r="B42" s="820"/>
      <c r="C42" s="815" t="s">
        <v>412</v>
      </c>
      <c r="D42" s="815"/>
      <c r="E42" s="819" t="s">
        <v>412</v>
      </c>
      <c r="F42" s="820"/>
      <c r="G42" s="815" t="s">
        <v>412</v>
      </c>
      <c r="H42" s="816"/>
    </row>
    <row r="43" spans="1:8" ht="12.75">
      <c r="A43" s="405" t="s">
        <v>329</v>
      </c>
      <c r="B43" s="278" t="s">
        <v>95</v>
      </c>
      <c r="C43" s="406" t="s">
        <v>329</v>
      </c>
      <c r="D43" s="406" t="s">
        <v>95</v>
      </c>
      <c r="E43" s="405" t="s">
        <v>329</v>
      </c>
      <c r="F43" s="278" t="s">
        <v>95</v>
      </c>
      <c r="G43" s="406" t="s">
        <v>329</v>
      </c>
      <c r="H43" s="277" t="s">
        <v>95</v>
      </c>
    </row>
    <row r="44" spans="1:8" ht="12.75">
      <c r="A44" s="407" t="s">
        <v>330</v>
      </c>
      <c r="B44" s="279" t="s">
        <v>96</v>
      </c>
      <c r="C44" s="275" t="s">
        <v>330</v>
      </c>
      <c r="D44" s="275" t="s">
        <v>96</v>
      </c>
      <c r="E44" s="407" t="s">
        <v>330</v>
      </c>
      <c r="F44" s="279" t="s">
        <v>96</v>
      </c>
      <c r="G44" s="275" t="s">
        <v>330</v>
      </c>
      <c r="H44" s="274" t="s">
        <v>96</v>
      </c>
    </row>
    <row r="45" spans="1:8" ht="12.75">
      <c r="A45" s="407" t="s">
        <v>331</v>
      </c>
      <c r="B45" s="279" t="s">
        <v>97</v>
      </c>
      <c r="C45" s="275" t="s">
        <v>331</v>
      </c>
      <c r="D45" s="275" t="s">
        <v>97</v>
      </c>
      <c r="E45" s="407" t="s">
        <v>331</v>
      </c>
      <c r="F45" s="279" t="s">
        <v>97</v>
      </c>
      <c r="G45" s="275" t="s">
        <v>331</v>
      </c>
      <c r="H45" s="274" t="s">
        <v>97</v>
      </c>
    </row>
    <row r="46" spans="1:8" ht="13.5" thickBot="1">
      <c r="A46" s="408" t="s">
        <v>332</v>
      </c>
      <c r="B46" s="280" t="s">
        <v>98</v>
      </c>
      <c r="C46" s="409" t="s">
        <v>332</v>
      </c>
      <c r="D46" s="409" t="s">
        <v>98</v>
      </c>
      <c r="E46" s="408" t="s">
        <v>332</v>
      </c>
      <c r="F46" s="280" t="s">
        <v>98</v>
      </c>
      <c r="G46" s="409" t="s">
        <v>332</v>
      </c>
      <c r="H46" s="410" t="s">
        <v>98</v>
      </c>
    </row>
    <row r="47" spans="1:8" s="438" customFormat="1" ht="31.5" customHeight="1" thickTop="1">
      <c r="A47" s="819" t="s">
        <v>413</v>
      </c>
      <c r="B47" s="820"/>
      <c r="C47" s="815" t="s">
        <v>413</v>
      </c>
      <c r="D47" s="815"/>
      <c r="E47" s="819" t="s">
        <v>413</v>
      </c>
      <c r="F47" s="820"/>
      <c r="G47" s="815" t="s">
        <v>413</v>
      </c>
      <c r="H47" s="816"/>
    </row>
    <row r="48" spans="1:10" ht="25.5">
      <c r="A48" s="405" t="s">
        <v>329</v>
      </c>
      <c r="B48" s="278" t="s">
        <v>99</v>
      </c>
      <c r="C48" s="406" t="s">
        <v>329</v>
      </c>
      <c r="D48" s="406" t="s">
        <v>99</v>
      </c>
      <c r="E48" s="405" t="s">
        <v>336</v>
      </c>
      <c r="F48" s="278" t="s">
        <v>402</v>
      </c>
      <c r="G48" s="406" t="s">
        <v>336</v>
      </c>
      <c r="H48" s="277" t="s">
        <v>402</v>
      </c>
      <c r="J48" s="273"/>
    </row>
    <row r="49" spans="1:10" ht="25.5">
      <c r="A49" s="407" t="s">
        <v>330</v>
      </c>
      <c r="B49" s="279" t="s">
        <v>100</v>
      </c>
      <c r="C49" s="275" t="s">
        <v>330</v>
      </c>
      <c r="D49" s="275" t="s">
        <v>100</v>
      </c>
      <c r="E49" s="407" t="s">
        <v>337</v>
      </c>
      <c r="F49" s="279" t="s">
        <v>345</v>
      </c>
      <c r="G49" s="275" t="s">
        <v>337</v>
      </c>
      <c r="H49" s="274" t="s">
        <v>345</v>
      </c>
      <c r="J49" s="273"/>
    </row>
    <row r="50" spans="1:10" ht="12.75">
      <c r="A50" s="407" t="s">
        <v>331</v>
      </c>
      <c r="B50" s="279" t="s">
        <v>101</v>
      </c>
      <c r="C50" s="275" t="s">
        <v>331</v>
      </c>
      <c r="D50" s="275" t="s">
        <v>101</v>
      </c>
      <c r="E50" s="407" t="s">
        <v>338</v>
      </c>
      <c r="F50" s="279" t="s">
        <v>346</v>
      </c>
      <c r="G50" s="275" t="s">
        <v>338</v>
      </c>
      <c r="H50" s="274" t="s">
        <v>346</v>
      </c>
      <c r="J50" s="273"/>
    </row>
    <row r="51" spans="1:8" ht="12.75">
      <c r="A51" s="407" t="s">
        <v>332</v>
      </c>
      <c r="B51" s="279" t="s">
        <v>102</v>
      </c>
      <c r="C51" s="275" t="s">
        <v>332</v>
      </c>
      <c r="D51" s="275" t="s">
        <v>102</v>
      </c>
      <c r="E51" s="407" t="s">
        <v>332</v>
      </c>
      <c r="F51" s="279" t="s">
        <v>102</v>
      </c>
      <c r="G51" s="275" t="s">
        <v>332</v>
      </c>
      <c r="H51" s="274" t="s">
        <v>102</v>
      </c>
    </row>
    <row r="52" spans="1:8" ht="25.5">
      <c r="A52" s="407" t="s">
        <v>333</v>
      </c>
      <c r="B52" s="279" t="s">
        <v>103</v>
      </c>
      <c r="C52" s="275" t="s">
        <v>333</v>
      </c>
      <c r="D52" s="275" t="s">
        <v>103</v>
      </c>
      <c r="E52" s="407" t="s">
        <v>333</v>
      </c>
      <c r="F52" s="279" t="s">
        <v>103</v>
      </c>
      <c r="G52" s="275" t="s">
        <v>333</v>
      </c>
      <c r="H52" s="274" t="s">
        <v>103</v>
      </c>
    </row>
    <row r="53" spans="1:8" ht="12.75">
      <c r="A53" s="407" t="s">
        <v>334</v>
      </c>
      <c r="B53" s="279" t="s">
        <v>104</v>
      </c>
      <c r="C53" s="275" t="s">
        <v>334</v>
      </c>
      <c r="D53" s="275" t="s">
        <v>104</v>
      </c>
      <c r="E53" s="407" t="s">
        <v>334</v>
      </c>
      <c r="F53" s="279" t="s">
        <v>104</v>
      </c>
      <c r="G53" s="275" t="s">
        <v>334</v>
      </c>
      <c r="H53" s="274" t="s">
        <v>104</v>
      </c>
    </row>
    <row r="54" spans="1:8" ht="13.5" thickBot="1">
      <c r="A54" s="408" t="s">
        <v>335</v>
      </c>
      <c r="B54" s="280" t="s">
        <v>105</v>
      </c>
      <c r="C54" s="409" t="s">
        <v>335</v>
      </c>
      <c r="D54" s="409" t="s">
        <v>105</v>
      </c>
      <c r="E54" s="408" t="s">
        <v>335</v>
      </c>
      <c r="F54" s="280" t="s">
        <v>105</v>
      </c>
      <c r="G54" s="409" t="s">
        <v>335</v>
      </c>
      <c r="H54" s="410" t="s">
        <v>105</v>
      </c>
    </row>
    <row r="55" spans="1:8" s="438" customFormat="1" ht="22.5" customHeight="1" thickTop="1">
      <c r="A55" s="819" t="s">
        <v>414</v>
      </c>
      <c r="B55" s="820"/>
      <c r="C55" s="815" t="s">
        <v>414</v>
      </c>
      <c r="D55" s="815"/>
      <c r="E55" s="819" t="s">
        <v>414</v>
      </c>
      <c r="F55" s="820"/>
      <c r="G55" s="815" t="s">
        <v>414</v>
      </c>
      <c r="H55" s="816"/>
    </row>
    <row r="56" spans="1:8" ht="12.75">
      <c r="A56" s="405" t="s">
        <v>329</v>
      </c>
      <c r="B56" s="278" t="s">
        <v>106</v>
      </c>
      <c r="C56" s="406" t="s">
        <v>329</v>
      </c>
      <c r="D56" s="406" t="s">
        <v>106</v>
      </c>
      <c r="E56" s="405" t="s">
        <v>329</v>
      </c>
      <c r="F56" s="278" t="s">
        <v>106</v>
      </c>
      <c r="G56" s="406" t="s">
        <v>329</v>
      </c>
      <c r="H56" s="277" t="s">
        <v>106</v>
      </c>
    </row>
    <row r="57" spans="1:8" ht="25.5">
      <c r="A57" s="407" t="s">
        <v>330</v>
      </c>
      <c r="B57" s="279" t="s">
        <v>107</v>
      </c>
      <c r="C57" s="275" t="s">
        <v>330</v>
      </c>
      <c r="D57" s="275" t="s">
        <v>107</v>
      </c>
      <c r="E57" s="407" t="s">
        <v>330</v>
      </c>
      <c r="F57" s="279" t="s">
        <v>107</v>
      </c>
      <c r="G57" s="275" t="s">
        <v>330</v>
      </c>
      <c r="H57" s="274" t="s">
        <v>107</v>
      </c>
    </row>
    <row r="58" spans="1:8" ht="12.75">
      <c r="A58" s="407" t="s">
        <v>331</v>
      </c>
      <c r="B58" s="279" t="s">
        <v>108</v>
      </c>
      <c r="C58" s="275" t="s">
        <v>331</v>
      </c>
      <c r="D58" s="275" t="s">
        <v>108</v>
      </c>
      <c r="E58" s="407" t="s">
        <v>331</v>
      </c>
      <c r="F58" s="279" t="s">
        <v>108</v>
      </c>
      <c r="G58" s="275" t="s">
        <v>331</v>
      </c>
      <c r="H58" s="274" t="s">
        <v>108</v>
      </c>
    </row>
    <row r="59" spans="1:8" ht="12.75">
      <c r="A59" s="407" t="s">
        <v>332</v>
      </c>
      <c r="B59" s="279" t="s">
        <v>109</v>
      </c>
      <c r="C59" s="275" t="s">
        <v>332</v>
      </c>
      <c r="D59" s="275" t="s">
        <v>109</v>
      </c>
      <c r="E59" s="407" t="s">
        <v>332</v>
      </c>
      <c r="F59" s="279" t="s">
        <v>109</v>
      </c>
      <c r="G59" s="275" t="s">
        <v>332</v>
      </c>
      <c r="H59" s="274" t="s">
        <v>109</v>
      </c>
    </row>
    <row r="60" spans="1:8" ht="13.5" thickBot="1">
      <c r="A60" s="408" t="s">
        <v>333</v>
      </c>
      <c r="B60" s="280" t="s">
        <v>110</v>
      </c>
      <c r="C60" s="409" t="s">
        <v>333</v>
      </c>
      <c r="D60" s="409" t="s">
        <v>110</v>
      </c>
      <c r="E60" s="408" t="s">
        <v>333</v>
      </c>
      <c r="F60" s="280" t="s">
        <v>110</v>
      </c>
      <c r="G60" s="409" t="s">
        <v>333</v>
      </c>
      <c r="H60" s="410" t="s">
        <v>110</v>
      </c>
    </row>
    <row r="61" spans="1:8" s="438" customFormat="1" ht="30" customHeight="1" thickTop="1">
      <c r="A61" s="819" t="s">
        <v>415</v>
      </c>
      <c r="B61" s="820"/>
      <c r="C61" s="815" t="s">
        <v>415</v>
      </c>
      <c r="D61" s="815"/>
      <c r="E61" s="819" t="s">
        <v>415</v>
      </c>
      <c r="F61" s="820"/>
      <c r="G61" s="815" t="s">
        <v>415</v>
      </c>
      <c r="H61" s="816"/>
    </row>
    <row r="62" spans="1:10" ht="38.25">
      <c r="A62" s="405" t="s">
        <v>329</v>
      </c>
      <c r="B62" s="278" t="s">
        <v>111</v>
      </c>
      <c r="C62" s="406" t="s">
        <v>329</v>
      </c>
      <c r="D62" s="406" t="s">
        <v>111</v>
      </c>
      <c r="E62" s="405" t="s">
        <v>334</v>
      </c>
      <c r="F62" s="278" t="s">
        <v>347</v>
      </c>
      <c r="G62" s="406" t="s">
        <v>334</v>
      </c>
      <c r="H62" s="277" t="s">
        <v>347</v>
      </c>
      <c r="J62" s="273"/>
    </row>
    <row r="63" spans="1:8" ht="25.5">
      <c r="A63" s="407" t="s">
        <v>330</v>
      </c>
      <c r="B63" s="279" t="s">
        <v>112</v>
      </c>
      <c r="C63" s="275" t="s">
        <v>330</v>
      </c>
      <c r="D63" s="275" t="s">
        <v>112</v>
      </c>
      <c r="E63" s="407" t="s">
        <v>330</v>
      </c>
      <c r="F63" s="279" t="s">
        <v>112</v>
      </c>
      <c r="G63" s="275" t="s">
        <v>330</v>
      </c>
      <c r="H63" s="274" t="s">
        <v>112</v>
      </c>
    </row>
    <row r="64" spans="1:8" ht="12.75">
      <c r="A64" s="407" t="s">
        <v>331</v>
      </c>
      <c r="B64" s="279" t="s">
        <v>113</v>
      </c>
      <c r="C64" s="275" t="s">
        <v>331</v>
      </c>
      <c r="D64" s="275" t="s">
        <v>113</v>
      </c>
      <c r="E64" s="407" t="s">
        <v>331</v>
      </c>
      <c r="F64" s="279" t="s">
        <v>113</v>
      </c>
      <c r="G64" s="275" t="s">
        <v>331</v>
      </c>
      <c r="H64" s="274" t="s">
        <v>113</v>
      </c>
    </row>
    <row r="65" spans="1:10" ht="25.5">
      <c r="A65" s="407" t="s">
        <v>332</v>
      </c>
      <c r="B65" s="279" t="s">
        <v>114</v>
      </c>
      <c r="C65" s="275" t="s">
        <v>332</v>
      </c>
      <c r="D65" s="275" t="s">
        <v>114</v>
      </c>
      <c r="E65" s="407" t="s">
        <v>335</v>
      </c>
      <c r="F65" s="279" t="s">
        <v>348</v>
      </c>
      <c r="G65" s="275" t="s">
        <v>335</v>
      </c>
      <c r="H65" s="274" t="s">
        <v>348</v>
      </c>
      <c r="J65" s="273"/>
    </row>
    <row r="66" spans="1:8" ht="26.25" thickBot="1">
      <c r="A66" s="408" t="s">
        <v>333</v>
      </c>
      <c r="B66" s="280" t="s">
        <v>115</v>
      </c>
      <c r="C66" s="409" t="s">
        <v>333</v>
      </c>
      <c r="D66" s="409" t="s">
        <v>115</v>
      </c>
      <c r="E66" s="408" t="s">
        <v>333</v>
      </c>
      <c r="F66" s="280" t="s">
        <v>115</v>
      </c>
      <c r="G66" s="409" t="s">
        <v>333</v>
      </c>
      <c r="H66" s="410" t="s">
        <v>115</v>
      </c>
    </row>
    <row r="67" spans="1:8" s="438" customFormat="1" ht="39.75" customHeight="1" thickTop="1">
      <c r="A67" s="819" t="s">
        <v>416</v>
      </c>
      <c r="B67" s="820"/>
      <c r="C67" s="815" t="s">
        <v>416</v>
      </c>
      <c r="D67" s="815"/>
      <c r="E67" s="819" t="s">
        <v>416</v>
      </c>
      <c r="F67" s="820"/>
      <c r="G67" s="815" t="s">
        <v>416</v>
      </c>
      <c r="H67" s="816"/>
    </row>
    <row r="68" spans="1:8" ht="38.25" customHeight="1">
      <c r="A68" s="405" t="s">
        <v>329</v>
      </c>
      <c r="B68" s="278" t="s">
        <v>116</v>
      </c>
      <c r="C68" s="406" t="s">
        <v>329</v>
      </c>
      <c r="D68" s="406" t="s">
        <v>116</v>
      </c>
      <c r="E68" s="825" t="s">
        <v>333</v>
      </c>
      <c r="F68" s="827" t="s">
        <v>350</v>
      </c>
      <c r="G68" s="829" t="s">
        <v>333</v>
      </c>
      <c r="H68" s="831" t="s">
        <v>350</v>
      </c>
    </row>
    <row r="69" spans="1:8" ht="25.5">
      <c r="A69" s="407" t="s">
        <v>330</v>
      </c>
      <c r="B69" s="279" t="s">
        <v>117</v>
      </c>
      <c r="C69" s="275" t="s">
        <v>330</v>
      </c>
      <c r="D69" s="275" t="s">
        <v>117</v>
      </c>
      <c r="E69" s="826"/>
      <c r="F69" s="828"/>
      <c r="G69" s="830"/>
      <c r="H69" s="832"/>
    </row>
    <row r="70" spans="1:10" ht="39" thickBot="1">
      <c r="A70" s="408" t="s">
        <v>331</v>
      </c>
      <c r="B70" s="280" t="s">
        <v>118</v>
      </c>
      <c r="C70" s="409" t="s">
        <v>331</v>
      </c>
      <c r="D70" s="409" t="s">
        <v>118</v>
      </c>
      <c r="E70" s="408" t="s">
        <v>332</v>
      </c>
      <c r="F70" s="280" t="s">
        <v>349</v>
      </c>
      <c r="G70" s="409" t="s">
        <v>332</v>
      </c>
      <c r="H70" s="410" t="s">
        <v>349</v>
      </c>
      <c r="J70" s="273"/>
    </row>
    <row r="71" spans="1:8" s="438" customFormat="1" ht="32.25" customHeight="1" thickTop="1">
      <c r="A71" s="819" t="s">
        <v>417</v>
      </c>
      <c r="B71" s="820"/>
      <c r="C71" s="815" t="s">
        <v>417</v>
      </c>
      <c r="D71" s="815"/>
      <c r="E71" s="819" t="s">
        <v>417</v>
      </c>
      <c r="F71" s="820"/>
      <c r="G71" s="815" t="s">
        <v>417</v>
      </c>
      <c r="H71" s="816"/>
    </row>
    <row r="72" spans="1:8" ht="25.5">
      <c r="A72" s="405" t="s">
        <v>329</v>
      </c>
      <c r="B72" s="278" t="s">
        <v>119</v>
      </c>
      <c r="C72" s="406" t="s">
        <v>329</v>
      </c>
      <c r="D72" s="406" t="s">
        <v>119</v>
      </c>
      <c r="E72" s="405" t="s">
        <v>335</v>
      </c>
      <c r="F72" s="278" t="s">
        <v>353</v>
      </c>
      <c r="G72" s="406" t="s">
        <v>335</v>
      </c>
      <c r="H72" s="277" t="s">
        <v>353</v>
      </c>
    </row>
    <row r="73" spans="1:8" ht="25.5" customHeight="1">
      <c r="A73" s="407" t="s">
        <v>330</v>
      </c>
      <c r="B73" s="279" t="s">
        <v>120</v>
      </c>
      <c r="C73" s="275" t="s">
        <v>330</v>
      </c>
      <c r="D73" s="275" t="s">
        <v>120</v>
      </c>
      <c r="E73" s="826" t="s">
        <v>333</v>
      </c>
      <c r="F73" s="828" t="s">
        <v>389</v>
      </c>
      <c r="G73" s="833" t="s">
        <v>333</v>
      </c>
      <c r="H73" s="832" t="s">
        <v>351</v>
      </c>
    </row>
    <row r="74" spans="1:8" ht="25.5" customHeight="1">
      <c r="A74" s="407" t="s">
        <v>331</v>
      </c>
      <c r="B74" s="279" t="s">
        <v>121</v>
      </c>
      <c r="C74" s="275" t="s">
        <v>331</v>
      </c>
      <c r="D74" s="275" t="s">
        <v>121</v>
      </c>
      <c r="E74" s="826"/>
      <c r="F74" s="828"/>
      <c r="G74" s="833"/>
      <c r="H74" s="832"/>
    </row>
    <row r="75" spans="1:8" ht="12.75">
      <c r="A75" s="407" t="s">
        <v>332</v>
      </c>
      <c r="B75" s="279" t="s">
        <v>122</v>
      </c>
      <c r="C75" s="275" t="s">
        <v>332</v>
      </c>
      <c r="D75" s="275" t="s">
        <v>122</v>
      </c>
      <c r="E75" s="407" t="s">
        <v>332</v>
      </c>
      <c r="F75" s="279" t="s">
        <v>122</v>
      </c>
      <c r="G75" s="275" t="s">
        <v>332</v>
      </c>
      <c r="H75" s="274" t="s">
        <v>122</v>
      </c>
    </row>
    <row r="76" spans="1:8" ht="26.25" thickBot="1">
      <c r="A76" s="408"/>
      <c r="B76" s="280"/>
      <c r="C76" s="409"/>
      <c r="D76" s="409"/>
      <c r="E76" s="408" t="s">
        <v>334</v>
      </c>
      <c r="F76" s="280" t="s">
        <v>352</v>
      </c>
      <c r="G76" s="409" t="s">
        <v>334</v>
      </c>
      <c r="H76" s="410" t="s">
        <v>352</v>
      </c>
    </row>
    <row r="77" spans="1:8" s="438" customFormat="1" ht="34.5" customHeight="1" thickTop="1">
      <c r="A77" s="819" t="s">
        <v>418</v>
      </c>
      <c r="B77" s="820"/>
      <c r="C77" s="815" t="s">
        <v>418</v>
      </c>
      <c r="D77" s="815"/>
      <c r="E77" s="819" t="s">
        <v>418</v>
      </c>
      <c r="F77" s="820"/>
      <c r="G77" s="815" t="s">
        <v>418</v>
      </c>
      <c r="H77" s="816"/>
    </row>
    <row r="78" spans="1:8" ht="12.75">
      <c r="A78" s="405" t="s">
        <v>329</v>
      </c>
      <c r="B78" s="278" t="s">
        <v>123</v>
      </c>
      <c r="C78" s="406" t="s">
        <v>329</v>
      </c>
      <c r="D78" s="406" t="s">
        <v>123</v>
      </c>
      <c r="E78" s="834" t="s">
        <v>332</v>
      </c>
      <c r="F78" s="836" t="s">
        <v>354</v>
      </c>
      <c r="G78" s="838" t="s">
        <v>332</v>
      </c>
      <c r="H78" s="840" t="s">
        <v>354</v>
      </c>
    </row>
    <row r="79" spans="1:8" ht="12.75">
      <c r="A79" s="407" t="s">
        <v>330</v>
      </c>
      <c r="B79" s="279" t="s">
        <v>124</v>
      </c>
      <c r="C79" s="275" t="s">
        <v>330</v>
      </c>
      <c r="D79" s="275" t="s">
        <v>124</v>
      </c>
      <c r="E79" s="834"/>
      <c r="F79" s="836"/>
      <c r="G79" s="838"/>
      <c r="H79" s="840"/>
    </row>
    <row r="80" spans="1:8" ht="13.5" thickBot="1">
      <c r="A80" s="408" t="s">
        <v>331</v>
      </c>
      <c r="B80" s="280" t="s">
        <v>125</v>
      </c>
      <c r="C80" s="409" t="s">
        <v>331</v>
      </c>
      <c r="D80" s="409" t="s">
        <v>125</v>
      </c>
      <c r="E80" s="835"/>
      <c r="F80" s="837"/>
      <c r="G80" s="839"/>
      <c r="H80" s="841"/>
    </row>
    <row r="81" spans="1:8" s="438" customFormat="1" ht="26.25" customHeight="1" thickTop="1">
      <c r="A81" s="819" t="s">
        <v>419</v>
      </c>
      <c r="B81" s="820"/>
      <c r="C81" s="815" t="s">
        <v>419</v>
      </c>
      <c r="D81" s="815"/>
      <c r="E81" s="819" t="s">
        <v>419</v>
      </c>
      <c r="F81" s="820"/>
      <c r="G81" s="815" t="s">
        <v>419</v>
      </c>
      <c r="H81" s="816"/>
    </row>
    <row r="82" spans="1:8" ht="12.75">
      <c r="A82" s="405" t="s">
        <v>329</v>
      </c>
      <c r="B82" s="278" t="s">
        <v>126</v>
      </c>
      <c r="C82" s="406" t="s">
        <v>329</v>
      </c>
      <c r="D82" s="406" t="s">
        <v>126</v>
      </c>
      <c r="E82" s="405" t="s">
        <v>329</v>
      </c>
      <c r="F82" s="278" t="s">
        <v>126</v>
      </c>
      <c r="G82" s="406" t="s">
        <v>329</v>
      </c>
      <c r="H82" s="277" t="s">
        <v>126</v>
      </c>
    </row>
    <row r="83" spans="1:8" ht="12.75">
      <c r="A83" s="407" t="s">
        <v>330</v>
      </c>
      <c r="B83" s="279" t="s">
        <v>127</v>
      </c>
      <c r="C83" s="275" t="s">
        <v>330</v>
      </c>
      <c r="D83" s="275" t="s">
        <v>127</v>
      </c>
      <c r="E83" s="407" t="s">
        <v>330</v>
      </c>
      <c r="F83" s="279" t="s">
        <v>127</v>
      </c>
      <c r="G83" s="275" t="s">
        <v>330</v>
      </c>
      <c r="H83" s="274" t="s">
        <v>127</v>
      </c>
    </row>
    <row r="84" spans="1:8" ht="12.75">
      <c r="A84" s="407" t="s">
        <v>331</v>
      </c>
      <c r="B84" s="279" t="s">
        <v>128</v>
      </c>
      <c r="C84" s="275" t="s">
        <v>331</v>
      </c>
      <c r="D84" s="275" t="s">
        <v>128</v>
      </c>
      <c r="E84" s="407" t="s">
        <v>331</v>
      </c>
      <c r="F84" s="279" t="s">
        <v>128</v>
      </c>
      <c r="G84" s="275" t="s">
        <v>331</v>
      </c>
      <c r="H84" s="274" t="s">
        <v>128</v>
      </c>
    </row>
    <row r="85" spans="1:8" ht="12.75">
      <c r="A85" s="407" t="s">
        <v>332</v>
      </c>
      <c r="B85" s="279" t="s">
        <v>129</v>
      </c>
      <c r="C85" s="275" t="s">
        <v>332</v>
      </c>
      <c r="D85" s="275" t="s">
        <v>129</v>
      </c>
      <c r="E85" s="407" t="s">
        <v>332</v>
      </c>
      <c r="F85" s="279" t="s">
        <v>129</v>
      </c>
      <c r="G85" s="275" t="s">
        <v>332</v>
      </c>
      <c r="H85" s="274" t="s">
        <v>129</v>
      </c>
    </row>
    <row r="86" spans="1:8" ht="12.75">
      <c r="A86" s="407" t="s">
        <v>333</v>
      </c>
      <c r="B86" s="279" t="s">
        <v>130</v>
      </c>
      <c r="C86" s="275" t="s">
        <v>333</v>
      </c>
      <c r="D86" s="275" t="s">
        <v>130</v>
      </c>
      <c r="E86" s="407" t="s">
        <v>333</v>
      </c>
      <c r="F86" s="279" t="s">
        <v>130</v>
      </c>
      <c r="G86" s="275" t="s">
        <v>333</v>
      </c>
      <c r="H86" s="274" t="s">
        <v>130</v>
      </c>
    </row>
    <row r="87" spans="1:8" ht="12.75">
      <c r="A87" s="407" t="s">
        <v>334</v>
      </c>
      <c r="B87" s="279" t="s">
        <v>131</v>
      </c>
      <c r="C87" s="275" t="s">
        <v>334</v>
      </c>
      <c r="D87" s="275" t="s">
        <v>131</v>
      </c>
      <c r="E87" s="407" t="s">
        <v>334</v>
      </c>
      <c r="F87" s="279" t="s">
        <v>131</v>
      </c>
      <c r="G87" s="275" t="s">
        <v>334</v>
      </c>
      <c r="H87" s="274" t="s">
        <v>131</v>
      </c>
    </row>
    <row r="88" spans="1:10" ht="25.5">
      <c r="A88" s="407" t="s">
        <v>335</v>
      </c>
      <c r="B88" s="279" t="s">
        <v>132</v>
      </c>
      <c r="C88" s="275" t="s">
        <v>335</v>
      </c>
      <c r="D88" s="275" t="s">
        <v>132</v>
      </c>
      <c r="E88" s="407" t="s">
        <v>337</v>
      </c>
      <c r="F88" s="279" t="s">
        <v>403</v>
      </c>
      <c r="G88" s="275" t="s">
        <v>337</v>
      </c>
      <c r="H88" s="274" t="s">
        <v>355</v>
      </c>
      <c r="J88" s="273"/>
    </row>
    <row r="89" spans="1:8" ht="13.5" thickBot="1">
      <c r="A89" s="408" t="s">
        <v>336</v>
      </c>
      <c r="B89" s="280" t="s">
        <v>133</v>
      </c>
      <c r="C89" s="409" t="s">
        <v>336</v>
      </c>
      <c r="D89" s="409" t="s">
        <v>133</v>
      </c>
      <c r="E89" s="408" t="s">
        <v>336</v>
      </c>
      <c r="F89" s="280" t="s">
        <v>133</v>
      </c>
      <c r="G89" s="409" t="s">
        <v>336</v>
      </c>
      <c r="H89" s="410" t="s">
        <v>133</v>
      </c>
    </row>
    <row r="90" spans="1:8" s="438" customFormat="1" ht="26.25" customHeight="1" thickTop="1">
      <c r="A90" s="819" t="s">
        <v>420</v>
      </c>
      <c r="B90" s="820"/>
      <c r="C90" s="815" t="s">
        <v>420</v>
      </c>
      <c r="D90" s="815"/>
      <c r="E90" s="819" t="s">
        <v>420</v>
      </c>
      <c r="F90" s="820"/>
      <c r="G90" s="815" t="s">
        <v>420</v>
      </c>
      <c r="H90" s="816"/>
    </row>
    <row r="91" spans="1:10" ht="12.75">
      <c r="A91" s="405" t="s">
        <v>329</v>
      </c>
      <c r="B91" s="278" t="s">
        <v>134</v>
      </c>
      <c r="C91" s="406" t="s">
        <v>329</v>
      </c>
      <c r="D91" s="406" t="s">
        <v>134</v>
      </c>
      <c r="E91" s="405" t="s">
        <v>338</v>
      </c>
      <c r="F91" s="278" t="s">
        <v>357</v>
      </c>
      <c r="G91" s="406" t="s">
        <v>338</v>
      </c>
      <c r="H91" s="277" t="s">
        <v>357</v>
      </c>
      <c r="J91" s="273"/>
    </row>
    <row r="92" spans="1:10" ht="12.75">
      <c r="A92" s="407" t="s">
        <v>330</v>
      </c>
      <c r="B92" s="279" t="s">
        <v>135</v>
      </c>
      <c r="C92" s="275" t="s">
        <v>330</v>
      </c>
      <c r="D92" s="275" t="s">
        <v>135</v>
      </c>
      <c r="E92" s="842" t="s">
        <v>339</v>
      </c>
      <c r="F92" s="828" t="s">
        <v>358</v>
      </c>
      <c r="G92" s="833" t="s">
        <v>339</v>
      </c>
      <c r="H92" s="832" t="s">
        <v>358</v>
      </c>
      <c r="J92" s="273"/>
    </row>
    <row r="93" spans="1:8" ht="12.75">
      <c r="A93" s="407" t="s">
        <v>335</v>
      </c>
      <c r="B93" s="279" t="s">
        <v>140</v>
      </c>
      <c r="C93" s="275" t="s">
        <v>335</v>
      </c>
      <c r="D93" s="275" t="s">
        <v>140</v>
      </c>
      <c r="E93" s="842"/>
      <c r="F93" s="828"/>
      <c r="G93" s="833"/>
      <c r="H93" s="832"/>
    </row>
    <row r="94" spans="1:8" ht="12.75">
      <c r="A94" s="407" t="s">
        <v>331</v>
      </c>
      <c r="B94" s="279" t="s">
        <v>136</v>
      </c>
      <c r="C94" s="275" t="s">
        <v>331</v>
      </c>
      <c r="D94" s="275" t="s">
        <v>136</v>
      </c>
      <c r="E94" s="407" t="s">
        <v>331</v>
      </c>
      <c r="F94" s="279" t="s">
        <v>136</v>
      </c>
      <c r="G94" s="275" t="s">
        <v>331</v>
      </c>
      <c r="H94" s="274" t="s">
        <v>136</v>
      </c>
    </row>
    <row r="95" spans="1:8" ht="12.75">
      <c r="A95" s="407" t="s">
        <v>332</v>
      </c>
      <c r="B95" s="279" t="s">
        <v>137</v>
      </c>
      <c r="C95" s="275" t="s">
        <v>332</v>
      </c>
      <c r="D95" s="275" t="s">
        <v>137</v>
      </c>
      <c r="E95" s="407" t="s">
        <v>332</v>
      </c>
      <c r="F95" s="279" t="s">
        <v>137</v>
      </c>
      <c r="G95" s="275" t="s">
        <v>332</v>
      </c>
      <c r="H95" s="274" t="s">
        <v>356</v>
      </c>
    </row>
    <row r="96" spans="1:8" ht="12.75">
      <c r="A96" s="407" t="s">
        <v>333</v>
      </c>
      <c r="B96" s="279" t="s">
        <v>138</v>
      </c>
      <c r="C96" s="275" t="s">
        <v>333</v>
      </c>
      <c r="D96" s="275" t="s">
        <v>138</v>
      </c>
      <c r="E96" s="407" t="s">
        <v>333</v>
      </c>
      <c r="F96" s="279" t="s">
        <v>138</v>
      </c>
      <c r="G96" s="275" t="s">
        <v>333</v>
      </c>
      <c r="H96" s="274" t="s">
        <v>138</v>
      </c>
    </row>
    <row r="97" spans="1:10" ht="12.75">
      <c r="A97" s="407" t="s">
        <v>334</v>
      </c>
      <c r="B97" s="279" t="s">
        <v>139</v>
      </c>
      <c r="C97" s="275" t="s">
        <v>334</v>
      </c>
      <c r="D97" s="275" t="s">
        <v>139</v>
      </c>
      <c r="E97" s="407" t="s">
        <v>340</v>
      </c>
      <c r="F97" s="279" t="s">
        <v>359</v>
      </c>
      <c r="G97" s="275" t="s">
        <v>340</v>
      </c>
      <c r="H97" s="274" t="s">
        <v>359</v>
      </c>
      <c r="J97" s="273"/>
    </row>
    <row r="98" spans="1:8" ht="12.75">
      <c r="A98" s="407" t="s">
        <v>336</v>
      </c>
      <c r="B98" s="279" t="s">
        <v>141</v>
      </c>
      <c r="C98" s="275" t="s">
        <v>336</v>
      </c>
      <c r="D98" s="275" t="s">
        <v>141</v>
      </c>
      <c r="E98" s="407" t="s">
        <v>336</v>
      </c>
      <c r="F98" s="279" t="s">
        <v>141</v>
      </c>
      <c r="G98" s="275" t="s">
        <v>336</v>
      </c>
      <c r="H98" s="274" t="s">
        <v>141</v>
      </c>
    </row>
    <row r="99" spans="1:8" ht="26.25" thickBot="1">
      <c r="A99" s="408" t="s">
        <v>337</v>
      </c>
      <c r="B99" s="280" t="s">
        <v>142</v>
      </c>
      <c r="C99" s="409" t="s">
        <v>337</v>
      </c>
      <c r="D99" s="409" t="s">
        <v>142</v>
      </c>
      <c r="E99" s="408" t="s">
        <v>337</v>
      </c>
      <c r="F99" s="280" t="s">
        <v>142</v>
      </c>
      <c r="G99" s="409" t="s">
        <v>337</v>
      </c>
      <c r="H99" s="410" t="s">
        <v>142</v>
      </c>
    </row>
    <row r="100" spans="1:8" s="438" customFormat="1" ht="24.75" customHeight="1" thickTop="1">
      <c r="A100" s="819" t="s">
        <v>421</v>
      </c>
      <c r="B100" s="820"/>
      <c r="C100" s="815" t="s">
        <v>421</v>
      </c>
      <c r="D100" s="815"/>
      <c r="E100" s="819" t="s">
        <v>421</v>
      </c>
      <c r="F100" s="820"/>
      <c r="G100" s="815" t="s">
        <v>421</v>
      </c>
      <c r="H100" s="816"/>
    </row>
    <row r="101" spans="1:10" ht="12.75">
      <c r="A101" s="405" t="s">
        <v>329</v>
      </c>
      <c r="B101" s="278" t="s">
        <v>143</v>
      </c>
      <c r="C101" s="406" t="s">
        <v>329</v>
      </c>
      <c r="D101" s="411" t="s">
        <v>143</v>
      </c>
      <c r="E101" s="412" t="s">
        <v>336</v>
      </c>
      <c r="F101" s="281" t="s">
        <v>363</v>
      </c>
      <c r="G101" s="406" t="s">
        <v>336</v>
      </c>
      <c r="H101" s="277" t="s">
        <v>363</v>
      </c>
      <c r="J101" s="273"/>
    </row>
    <row r="102" spans="1:10" ht="25.5">
      <c r="A102" s="407" t="s">
        <v>330</v>
      </c>
      <c r="B102" s="279" t="s">
        <v>144</v>
      </c>
      <c r="C102" s="275" t="s">
        <v>330</v>
      </c>
      <c r="D102" s="413" t="s">
        <v>144</v>
      </c>
      <c r="E102" s="414" t="s">
        <v>333</v>
      </c>
      <c r="F102" s="282" t="s">
        <v>360</v>
      </c>
      <c r="G102" s="275" t="s">
        <v>333</v>
      </c>
      <c r="H102" s="274" t="s">
        <v>360</v>
      </c>
      <c r="J102" s="273"/>
    </row>
    <row r="103" spans="1:8" ht="12.75">
      <c r="A103" s="407" t="s">
        <v>331</v>
      </c>
      <c r="B103" s="279" t="s">
        <v>145</v>
      </c>
      <c r="C103" s="275" t="s">
        <v>331</v>
      </c>
      <c r="D103" s="413" t="s">
        <v>145</v>
      </c>
      <c r="E103" s="414" t="s">
        <v>331</v>
      </c>
      <c r="F103" s="282" t="s">
        <v>145</v>
      </c>
      <c r="G103" s="275" t="s">
        <v>331</v>
      </c>
      <c r="H103" s="274" t="s">
        <v>145</v>
      </c>
    </row>
    <row r="104" spans="1:8" ht="12.75">
      <c r="A104" s="407" t="s">
        <v>332</v>
      </c>
      <c r="B104" s="279" t="s">
        <v>146</v>
      </c>
      <c r="C104" s="275" t="s">
        <v>332</v>
      </c>
      <c r="D104" s="413" t="s">
        <v>146</v>
      </c>
      <c r="E104" s="414" t="s">
        <v>332</v>
      </c>
      <c r="F104" s="282" t="s">
        <v>146</v>
      </c>
      <c r="G104" s="275" t="s">
        <v>332</v>
      </c>
      <c r="H104" s="274" t="s">
        <v>146</v>
      </c>
    </row>
    <row r="105" spans="1:8" ht="12.75">
      <c r="A105" s="407"/>
      <c r="B105" s="279"/>
      <c r="C105" s="275"/>
      <c r="D105" s="413"/>
      <c r="E105" s="414" t="s">
        <v>335</v>
      </c>
      <c r="F105" s="282" t="s">
        <v>362</v>
      </c>
      <c r="G105" s="275" t="s">
        <v>335</v>
      </c>
      <c r="H105" s="274" t="s">
        <v>362</v>
      </c>
    </row>
    <row r="106" spans="1:8" ht="26.25" thickBot="1">
      <c r="A106" s="408"/>
      <c r="B106" s="280"/>
      <c r="C106" s="409"/>
      <c r="D106" s="415"/>
      <c r="E106" s="416" t="s">
        <v>334</v>
      </c>
      <c r="F106" s="417" t="s">
        <v>361</v>
      </c>
      <c r="G106" s="409" t="s">
        <v>334</v>
      </c>
      <c r="H106" s="410" t="s">
        <v>361</v>
      </c>
    </row>
    <row r="107" spans="1:8" s="438" customFormat="1" ht="42.75" customHeight="1" thickTop="1">
      <c r="A107" s="819" t="s">
        <v>422</v>
      </c>
      <c r="B107" s="820"/>
      <c r="C107" s="815" t="s">
        <v>422</v>
      </c>
      <c r="D107" s="815"/>
      <c r="E107" s="819" t="s">
        <v>422</v>
      </c>
      <c r="F107" s="820"/>
      <c r="G107" s="815" t="s">
        <v>422</v>
      </c>
      <c r="H107" s="816"/>
    </row>
    <row r="108" spans="1:8" ht="12.75">
      <c r="A108" s="405" t="s">
        <v>329</v>
      </c>
      <c r="B108" s="278" t="s">
        <v>147</v>
      </c>
      <c r="C108" s="406" t="s">
        <v>329</v>
      </c>
      <c r="D108" s="406" t="s">
        <v>147</v>
      </c>
      <c r="E108" s="405" t="s">
        <v>332</v>
      </c>
      <c r="F108" s="278" t="s">
        <v>404</v>
      </c>
      <c r="G108" s="406" t="s">
        <v>332</v>
      </c>
      <c r="H108" s="277" t="s">
        <v>404</v>
      </c>
    </row>
    <row r="109" spans="1:8" s="418" customFormat="1" ht="12.75">
      <c r="A109" s="414" t="s">
        <v>330</v>
      </c>
      <c r="B109" s="282" t="s">
        <v>148</v>
      </c>
      <c r="C109" s="413" t="s">
        <v>330</v>
      </c>
      <c r="D109" s="413" t="s">
        <v>148</v>
      </c>
      <c r="E109" s="843" t="s">
        <v>333</v>
      </c>
      <c r="F109" s="845" t="s">
        <v>364</v>
      </c>
      <c r="G109" s="847" t="s">
        <v>333</v>
      </c>
      <c r="H109" s="849" t="s">
        <v>364</v>
      </c>
    </row>
    <row r="110" spans="1:8" s="418" customFormat="1" ht="13.5" thickBot="1">
      <c r="A110" s="416" t="s">
        <v>331</v>
      </c>
      <c r="B110" s="417" t="s">
        <v>149</v>
      </c>
      <c r="C110" s="415" t="s">
        <v>331</v>
      </c>
      <c r="D110" s="415" t="s">
        <v>149</v>
      </c>
      <c r="E110" s="844"/>
      <c r="F110" s="846"/>
      <c r="G110" s="848"/>
      <c r="H110" s="850"/>
    </row>
    <row r="111" spans="1:8" s="438" customFormat="1" ht="28.5" customHeight="1" thickTop="1">
      <c r="A111" s="819" t="s">
        <v>423</v>
      </c>
      <c r="B111" s="820"/>
      <c r="C111" s="815" t="s">
        <v>423</v>
      </c>
      <c r="D111" s="815"/>
      <c r="E111" s="819" t="s">
        <v>423</v>
      </c>
      <c r="F111" s="820"/>
      <c r="G111" s="815" t="s">
        <v>423</v>
      </c>
      <c r="H111" s="816"/>
    </row>
    <row r="112" spans="1:10" ht="25.5">
      <c r="A112" s="405" t="s">
        <v>329</v>
      </c>
      <c r="B112" s="278" t="s">
        <v>150</v>
      </c>
      <c r="C112" s="406" t="s">
        <v>329</v>
      </c>
      <c r="D112" s="406" t="s">
        <v>150</v>
      </c>
      <c r="E112" s="405" t="s">
        <v>367</v>
      </c>
      <c r="F112" s="278" t="s">
        <v>368</v>
      </c>
      <c r="G112" s="406" t="s">
        <v>367</v>
      </c>
      <c r="H112" s="419" t="s">
        <v>368</v>
      </c>
      <c r="J112" s="273"/>
    </row>
    <row r="113" spans="1:8" ht="12.75">
      <c r="A113" s="407" t="s">
        <v>331</v>
      </c>
      <c r="B113" s="279" t="s">
        <v>151</v>
      </c>
      <c r="C113" s="275" t="s">
        <v>331</v>
      </c>
      <c r="D113" s="275" t="s">
        <v>151</v>
      </c>
      <c r="E113" s="407" t="s">
        <v>331</v>
      </c>
      <c r="F113" s="279" t="s">
        <v>151</v>
      </c>
      <c r="G113" s="275" t="s">
        <v>331</v>
      </c>
      <c r="H113" s="276" t="s">
        <v>151</v>
      </c>
    </row>
    <row r="114" spans="1:8" ht="12.75">
      <c r="A114" s="407" t="s">
        <v>332</v>
      </c>
      <c r="B114" s="279" t="s">
        <v>152</v>
      </c>
      <c r="C114" s="275" t="s">
        <v>332</v>
      </c>
      <c r="D114" s="275" t="s">
        <v>152</v>
      </c>
      <c r="E114" s="407" t="s">
        <v>332</v>
      </c>
      <c r="F114" s="279" t="s">
        <v>152</v>
      </c>
      <c r="G114" s="275" t="s">
        <v>332</v>
      </c>
      <c r="H114" s="276" t="s">
        <v>152</v>
      </c>
    </row>
    <row r="115" spans="1:8" ht="12.75">
      <c r="A115" s="407" t="s">
        <v>334</v>
      </c>
      <c r="B115" s="279" t="s">
        <v>153</v>
      </c>
      <c r="C115" s="275" t="s">
        <v>334</v>
      </c>
      <c r="D115" s="275" t="s">
        <v>153</v>
      </c>
      <c r="E115" s="407" t="s">
        <v>334</v>
      </c>
      <c r="F115" s="279" t="s">
        <v>153</v>
      </c>
      <c r="G115" s="275" t="s">
        <v>334</v>
      </c>
      <c r="H115" s="276" t="s">
        <v>153</v>
      </c>
    </row>
    <row r="116" spans="1:8" ht="12.75">
      <c r="A116" s="407" t="s">
        <v>335</v>
      </c>
      <c r="B116" s="279" t="s">
        <v>154</v>
      </c>
      <c r="C116" s="275" t="s">
        <v>335</v>
      </c>
      <c r="D116" s="275" t="s">
        <v>154</v>
      </c>
      <c r="E116" s="826" t="s">
        <v>371</v>
      </c>
      <c r="F116" s="828" t="s">
        <v>372</v>
      </c>
      <c r="G116" s="830" t="s">
        <v>371</v>
      </c>
      <c r="H116" s="818" t="s">
        <v>372</v>
      </c>
    </row>
    <row r="117" spans="1:8" ht="12.75">
      <c r="A117" s="407" t="s">
        <v>336</v>
      </c>
      <c r="B117" s="279" t="s">
        <v>155</v>
      </c>
      <c r="C117" s="275" t="s">
        <v>336</v>
      </c>
      <c r="D117" s="275" t="s">
        <v>155</v>
      </c>
      <c r="E117" s="826"/>
      <c r="F117" s="828"/>
      <c r="G117" s="830"/>
      <c r="H117" s="818"/>
    </row>
    <row r="118" spans="1:8" ht="12.75">
      <c r="A118" s="407" t="s">
        <v>337</v>
      </c>
      <c r="B118" s="279" t="s">
        <v>156</v>
      </c>
      <c r="C118" s="275" t="s">
        <v>337</v>
      </c>
      <c r="D118" s="275" t="s">
        <v>156</v>
      </c>
      <c r="E118" s="407" t="s">
        <v>337</v>
      </c>
      <c r="F118" s="279" t="s">
        <v>156</v>
      </c>
      <c r="G118" s="275" t="s">
        <v>337</v>
      </c>
      <c r="H118" s="276" t="s">
        <v>156</v>
      </c>
    </row>
    <row r="119" spans="1:8" ht="12.75">
      <c r="A119" s="407" t="s">
        <v>338</v>
      </c>
      <c r="B119" s="279" t="s">
        <v>157</v>
      </c>
      <c r="C119" s="275" t="s">
        <v>338</v>
      </c>
      <c r="D119" s="275" t="s">
        <v>157</v>
      </c>
      <c r="E119" s="407" t="s">
        <v>338</v>
      </c>
      <c r="F119" s="279" t="s">
        <v>157</v>
      </c>
      <c r="G119" s="275" t="s">
        <v>338</v>
      </c>
      <c r="H119" s="276" t="s">
        <v>157</v>
      </c>
    </row>
    <row r="120" spans="1:8" ht="12.75">
      <c r="A120" s="407" t="s">
        <v>339</v>
      </c>
      <c r="B120" s="279" t="s">
        <v>158</v>
      </c>
      <c r="C120" s="275" t="s">
        <v>339</v>
      </c>
      <c r="D120" s="275" t="s">
        <v>158</v>
      </c>
      <c r="E120" s="407" t="s">
        <v>339</v>
      </c>
      <c r="F120" s="279" t="s">
        <v>158</v>
      </c>
      <c r="G120" s="275" t="s">
        <v>339</v>
      </c>
      <c r="H120" s="276" t="s">
        <v>158</v>
      </c>
    </row>
    <row r="121" spans="1:8" ht="25.5">
      <c r="A121" s="407" t="s">
        <v>340</v>
      </c>
      <c r="B121" s="279" t="s">
        <v>159</v>
      </c>
      <c r="C121" s="275" t="s">
        <v>340</v>
      </c>
      <c r="D121" s="275" t="s">
        <v>159</v>
      </c>
      <c r="E121" s="826" t="s">
        <v>369</v>
      </c>
      <c r="F121" s="828" t="s">
        <v>370</v>
      </c>
      <c r="G121" s="817"/>
      <c r="H121" s="818" t="s">
        <v>405</v>
      </c>
    </row>
    <row r="122" spans="1:8" ht="12.75">
      <c r="A122" s="407" t="s">
        <v>341</v>
      </c>
      <c r="B122" s="279" t="s">
        <v>160</v>
      </c>
      <c r="C122" s="275" t="s">
        <v>341</v>
      </c>
      <c r="D122" s="275" t="s">
        <v>160</v>
      </c>
      <c r="E122" s="826"/>
      <c r="F122" s="828"/>
      <c r="G122" s="817"/>
      <c r="H122" s="818"/>
    </row>
    <row r="123" spans="1:8" ht="25.5">
      <c r="A123" s="407" t="s">
        <v>342</v>
      </c>
      <c r="B123" s="279" t="s">
        <v>161</v>
      </c>
      <c r="C123" s="275" t="s">
        <v>342</v>
      </c>
      <c r="D123" s="275" t="s">
        <v>161</v>
      </c>
      <c r="E123" s="407" t="s">
        <v>342</v>
      </c>
      <c r="F123" s="279" t="s">
        <v>161</v>
      </c>
      <c r="G123" s="275" t="s">
        <v>342</v>
      </c>
      <c r="H123" s="276" t="s">
        <v>161</v>
      </c>
    </row>
    <row r="124" spans="1:8" ht="12.75">
      <c r="A124" s="407" t="s">
        <v>343</v>
      </c>
      <c r="B124" s="279" t="s">
        <v>162</v>
      </c>
      <c r="C124" s="275" t="s">
        <v>343</v>
      </c>
      <c r="D124" s="275" t="s">
        <v>162</v>
      </c>
      <c r="E124" s="407" t="s">
        <v>343</v>
      </c>
      <c r="F124" s="279" t="s">
        <v>162</v>
      </c>
      <c r="G124" s="275" t="s">
        <v>343</v>
      </c>
      <c r="H124" s="276" t="s">
        <v>162</v>
      </c>
    </row>
    <row r="125" spans="1:8" ht="12.75">
      <c r="A125" s="407" t="s">
        <v>344</v>
      </c>
      <c r="B125" s="279" t="s">
        <v>163</v>
      </c>
      <c r="C125" s="275" t="s">
        <v>344</v>
      </c>
      <c r="D125" s="275" t="s">
        <v>163</v>
      </c>
      <c r="E125" s="407" t="s">
        <v>344</v>
      </c>
      <c r="F125" s="279" t="s">
        <v>163</v>
      </c>
      <c r="G125" s="275" t="s">
        <v>344</v>
      </c>
      <c r="H125" s="276" t="s">
        <v>163</v>
      </c>
    </row>
    <row r="126" spans="1:8" ht="26.25" thickBot="1">
      <c r="A126" s="408"/>
      <c r="B126" s="280"/>
      <c r="C126" s="409"/>
      <c r="D126" s="409"/>
      <c r="E126" s="408" t="s">
        <v>365</v>
      </c>
      <c r="F126" s="280" t="s">
        <v>366</v>
      </c>
      <c r="G126" s="409" t="s">
        <v>365</v>
      </c>
      <c r="H126" s="410" t="s">
        <v>366</v>
      </c>
    </row>
    <row r="127" spans="1:8" s="438" customFormat="1" ht="37.5" customHeight="1" thickTop="1">
      <c r="A127" s="819" t="s">
        <v>424</v>
      </c>
      <c r="B127" s="820"/>
      <c r="C127" s="815" t="s">
        <v>424</v>
      </c>
      <c r="D127" s="815"/>
      <c r="E127" s="819" t="s">
        <v>424</v>
      </c>
      <c r="F127" s="820"/>
      <c r="G127" s="815" t="s">
        <v>424</v>
      </c>
      <c r="H127" s="816"/>
    </row>
    <row r="128" spans="1:8" ht="12.75">
      <c r="A128" s="405" t="s">
        <v>329</v>
      </c>
      <c r="B128" s="278" t="s">
        <v>164</v>
      </c>
      <c r="C128" s="406" t="s">
        <v>329</v>
      </c>
      <c r="D128" s="406" t="s">
        <v>164</v>
      </c>
      <c r="E128" s="405" t="s">
        <v>329</v>
      </c>
      <c r="F128" s="278" t="s">
        <v>164</v>
      </c>
      <c r="G128" s="829" t="s">
        <v>340</v>
      </c>
      <c r="H128" s="855" t="s">
        <v>375</v>
      </c>
    </row>
    <row r="129" spans="1:8" ht="25.5">
      <c r="A129" s="407" t="s">
        <v>334</v>
      </c>
      <c r="B129" s="279" t="s">
        <v>167</v>
      </c>
      <c r="C129" s="275" t="s">
        <v>334</v>
      </c>
      <c r="D129" s="275" t="s">
        <v>167</v>
      </c>
      <c r="E129" s="407" t="s">
        <v>337</v>
      </c>
      <c r="F129" s="279" t="s">
        <v>406</v>
      </c>
      <c r="G129" s="830"/>
      <c r="H129" s="818"/>
    </row>
    <row r="130" spans="1:8" ht="12.75">
      <c r="A130" s="407" t="s">
        <v>331</v>
      </c>
      <c r="B130" s="279" t="s">
        <v>165</v>
      </c>
      <c r="C130" s="275" t="s">
        <v>331</v>
      </c>
      <c r="D130" s="275" t="s">
        <v>165</v>
      </c>
      <c r="E130" s="407" t="s">
        <v>331</v>
      </c>
      <c r="F130" s="279" t="s">
        <v>165</v>
      </c>
      <c r="G130" s="275" t="s">
        <v>331</v>
      </c>
      <c r="H130" s="276" t="s">
        <v>165</v>
      </c>
    </row>
    <row r="131" spans="1:8" ht="12.75">
      <c r="A131" s="407" t="s">
        <v>333</v>
      </c>
      <c r="B131" s="279" t="s">
        <v>166</v>
      </c>
      <c r="C131" s="275" t="s">
        <v>333</v>
      </c>
      <c r="D131" s="275" t="s">
        <v>166</v>
      </c>
      <c r="E131" s="407" t="s">
        <v>333</v>
      </c>
      <c r="F131" s="279" t="s">
        <v>166</v>
      </c>
      <c r="G131" s="275" t="s">
        <v>333</v>
      </c>
      <c r="H131" s="276" t="s">
        <v>166</v>
      </c>
    </row>
    <row r="132" spans="1:8" ht="25.5">
      <c r="A132" s="407" t="s">
        <v>335</v>
      </c>
      <c r="B132" s="279" t="s">
        <v>168</v>
      </c>
      <c r="C132" s="275" t="s">
        <v>335</v>
      </c>
      <c r="D132" s="275" t="s">
        <v>168</v>
      </c>
      <c r="E132" s="407" t="s">
        <v>335</v>
      </c>
      <c r="F132" s="279" t="s">
        <v>168</v>
      </c>
      <c r="G132" s="275" t="s">
        <v>335</v>
      </c>
      <c r="H132" s="276" t="s">
        <v>168</v>
      </c>
    </row>
    <row r="133" spans="1:8" ht="25.5">
      <c r="A133" s="407" t="s">
        <v>336</v>
      </c>
      <c r="B133" s="279" t="s">
        <v>169</v>
      </c>
      <c r="C133" s="275" t="s">
        <v>336</v>
      </c>
      <c r="D133" s="275" t="s">
        <v>169</v>
      </c>
      <c r="E133" s="407" t="s">
        <v>336</v>
      </c>
      <c r="F133" s="279" t="s">
        <v>169</v>
      </c>
      <c r="G133" s="275" t="s">
        <v>336</v>
      </c>
      <c r="H133" s="276" t="s">
        <v>169</v>
      </c>
    </row>
    <row r="134" spans="1:8" ht="38.25">
      <c r="A134" s="407"/>
      <c r="B134" s="279"/>
      <c r="C134" s="275"/>
      <c r="D134" s="275"/>
      <c r="E134" s="407" t="s">
        <v>338</v>
      </c>
      <c r="F134" s="279" t="s">
        <v>373</v>
      </c>
      <c r="G134" s="275" t="s">
        <v>338</v>
      </c>
      <c r="H134" s="276" t="s">
        <v>373</v>
      </c>
    </row>
    <row r="135" spans="1:8" ht="26.25" thickBot="1">
      <c r="A135" s="408"/>
      <c r="B135" s="280"/>
      <c r="C135" s="409"/>
      <c r="D135" s="409"/>
      <c r="E135" s="408"/>
      <c r="F135" s="280"/>
      <c r="G135" s="409" t="s">
        <v>339</v>
      </c>
      <c r="H135" s="410" t="s">
        <v>374</v>
      </c>
    </row>
    <row r="136" spans="1:8" s="438" customFormat="1" ht="29.25" customHeight="1" thickTop="1">
      <c r="A136" s="819" t="s">
        <v>425</v>
      </c>
      <c r="B136" s="820"/>
      <c r="C136" s="815" t="s">
        <v>425</v>
      </c>
      <c r="D136" s="815"/>
      <c r="E136" s="819" t="s">
        <v>425</v>
      </c>
      <c r="F136" s="820"/>
      <c r="G136" s="815" t="s">
        <v>425</v>
      </c>
      <c r="H136" s="816"/>
    </row>
    <row r="137" spans="1:8" ht="12.75">
      <c r="A137" s="420" t="s">
        <v>329</v>
      </c>
      <c r="B137" s="421" t="s">
        <v>170</v>
      </c>
      <c r="C137" s="422" t="s">
        <v>329</v>
      </c>
      <c r="D137" s="422" t="s">
        <v>170</v>
      </c>
      <c r="E137" s="420" t="s">
        <v>329</v>
      </c>
      <c r="F137" s="421" t="s">
        <v>170</v>
      </c>
      <c r="G137" s="422" t="s">
        <v>329</v>
      </c>
      <c r="H137" s="423" t="s">
        <v>170</v>
      </c>
    </row>
    <row r="138" spans="1:8" ht="12.75">
      <c r="A138" s="420" t="s">
        <v>330</v>
      </c>
      <c r="B138" s="421" t="s">
        <v>171</v>
      </c>
      <c r="C138" s="422" t="s">
        <v>330</v>
      </c>
      <c r="D138" s="422" t="s">
        <v>171</v>
      </c>
      <c r="E138" s="420" t="s">
        <v>330</v>
      </c>
      <c r="F138" s="421" t="s">
        <v>171</v>
      </c>
      <c r="G138" s="422" t="s">
        <v>330</v>
      </c>
      <c r="H138" s="423" t="s">
        <v>171</v>
      </c>
    </row>
    <row r="139" spans="1:8" ht="13.5" thickBot="1">
      <c r="A139" s="408" t="s">
        <v>331</v>
      </c>
      <c r="B139" s="280" t="s">
        <v>172</v>
      </c>
      <c r="C139" s="409" t="s">
        <v>331</v>
      </c>
      <c r="D139" s="409" t="s">
        <v>172</v>
      </c>
      <c r="E139" s="408" t="s">
        <v>331</v>
      </c>
      <c r="F139" s="280" t="s">
        <v>172</v>
      </c>
      <c r="G139" s="409" t="s">
        <v>331</v>
      </c>
      <c r="H139" s="410" t="s">
        <v>172</v>
      </c>
    </row>
    <row r="140" spans="1:8" s="438" customFormat="1" ht="29.25" customHeight="1" thickTop="1">
      <c r="A140" s="819" t="s">
        <v>426</v>
      </c>
      <c r="B140" s="820"/>
      <c r="C140" s="815" t="s">
        <v>426</v>
      </c>
      <c r="D140" s="815"/>
      <c r="E140" s="819" t="s">
        <v>426</v>
      </c>
      <c r="F140" s="820"/>
      <c r="G140" s="815" t="s">
        <v>426</v>
      </c>
      <c r="H140" s="816"/>
    </row>
    <row r="141" spans="1:8" ht="25.5">
      <c r="A141" s="405" t="s">
        <v>329</v>
      </c>
      <c r="B141" s="278" t="s">
        <v>173</v>
      </c>
      <c r="C141" s="406" t="s">
        <v>329</v>
      </c>
      <c r="D141" s="406" t="s">
        <v>173</v>
      </c>
      <c r="E141" s="405" t="s">
        <v>329</v>
      </c>
      <c r="F141" s="278" t="s">
        <v>173</v>
      </c>
      <c r="G141" s="406" t="s">
        <v>329</v>
      </c>
      <c r="H141" s="419" t="s">
        <v>173</v>
      </c>
    </row>
    <row r="142" spans="1:8" ht="12.75">
      <c r="A142" s="407" t="s">
        <v>330</v>
      </c>
      <c r="B142" s="279" t="s">
        <v>174</v>
      </c>
      <c r="C142" s="275" t="s">
        <v>330</v>
      </c>
      <c r="D142" s="275" t="s">
        <v>174</v>
      </c>
      <c r="E142" s="407" t="s">
        <v>330</v>
      </c>
      <c r="F142" s="279" t="s">
        <v>174</v>
      </c>
      <c r="G142" s="275" t="s">
        <v>330</v>
      </c>
      <c r="H142" s="276" t="s">
        <v>174</v>
      </c>
    </row>
    <row r="143" spans="1:8" ht="25.5">
      <c r="A143" s="407" t="s">
        <v>331</v>
      </c>
      <c r="B143" s="279" t="s">
        <v>175</v>
      </c>
      <c r="C143" s="275" t="s">
        <v>331</v>
      </c>
      <c r="D143" s="275" t="s">
        <v>175</v>
      </c>
      <c r="E143" s="407" t="s">
        <v>331</v>
      </c>
      <c r="F143" s="279" t="s">
        <v>175</v>
      </c>
      <c r="G143" s="275" t="s">
        <v>331</v>
      </c>
      <c r="H143" s="276" t="s">
        <v>175</v>
      </c>
    </row>
    <row r="144" spans="1:8" ht="25.5">
      <c r="A144" s="407" t="s">
        <v>332</v>
      </c>
      <c r="B144" s="279" t="s">
        <v>176</v>
      </c>
      <c r="C144" s="275" t="s">
        <v>332</v>
      </c>
      <c r="D144" s="275" t="s">
        <v>176</v>
      </c>
      <c r="E144" s="407" t="s">
        <v>332</v>
      </c>
      <c r="F144" s="279" t="s">
        <v>176</v>
      </c>
      <c r="G144" s="275" t="s">
        <v>332</v>
      </c>
      <c r="H144" s="276" t="s">
        <v>176</v>
      </c>
    </row>
    <row r="145" spans="1:8" ht="26.25" thickBot="1">
      <c r="A145" s="408" t="s">
        <v>333</v>
      </c>
      <c r="B145" s="280" t="s">
        <v>177</v>
      </c>
      <c r="C145" s="409" t="s">
        <v>333</v>
      </c>
      <c r="D145" s="409" t="s">
        <v>177</v>
      </c>
      <c r="E145" s="408" t="s">
        <v>333</v>
      </c>
      <c r="F145" s="280" t="s">
        <v>177</v>
      </c>
      <c r="G145" s="409" t="s">
        <v>333</v>
      </c>
      <c r="H145" s="410" t="s">
        <v>177</v>
      </c>
    </row>
    <row r="146" spans="1:8" s="438" customFormat="1" ht="33.75" customHeight="1" thickTop="1">
      <c r="A146" s="819" t="s">
        <v>428</v>
      </c>
      <c r="B146" s="820"/>
      <c r="C146" s="815" t="s">
        <v>428</v>
      </c>
      <c r="D146" s="815"/>
      <c r="E146" s="819" t="s">
        <v>428</v>
      </c>
      <c r="F146" s="820"/>
      <c r="G146" s="815" t="s">
        <v>428</v>
      </c>
      <c r="H146" s="816"/>
    </row>
    <row r="147" spans="1:8" ht="12.75">
      <c r="A147" s="405" t="s">
        <v>329</v>
      </c>
      <c r="B147" s="278" t="s">
        <v>178</v>
      </c>
      <c r="C147" s="406" t="s">
        <v>329</v>
      </c>
      <c r="D147" s="406" t="s">
        <v>178</v>
      </c>
      <c r="E147" s="405" t="s">
        <v>329</v>
      </c>
      <c r="F147" s="278" t="s">
        <v>178</v>
      </c>
      <c r="G147" s="406" t="s">
        <v>329</v>
      </c>
      <c r="H147" s="419" t="s">
        <v>178</v>
      </c>
    </row>
    <row r="148" spans="1:8" ht="25.5">
      <c r="A148" s="407" t="s">
        <v>330</v>
      </c>
      <c r="B148" s="279" t="s">
        <v>179</v>
      </c>
      <c r="C148" s="275" t="s">
        <v>330</v>
      </c>
      <c r="D148" s="275" t="s">
        <v>179</v>
      </c>
      <c r="E148" s="407" t="s">
        <v>330</v>
      </c>
      <c r="F148" s="279" t="s">
        <v>179</v>
      </c>
      <c r="G148" s="275" t="s">
        <v>330</v>
      </c>
      <c r="H148" s="276" t="s">
        <v>179</v>
      </c>
    </row>
    <row r="149" spans="1:8" ht="12.75">
      <c r="A149" s="826" t="s">
        <v>331</v>
      </c>
      <c r="B149" s="828" t="s">
        <v>180</v>
      </c>
      <c r="C149" s="830" t="s">
        <v>331</v>
      </c>
      <c r="D149" s="833" t="s">
        <v>180</v>
      </c>
      <c r="E149" s="407" t="s">
        <v>334</v>
      </c>
      <c r="F149" s="282" t="s">
        <v>390</v>
      </c>
      <c r="G149" s="275" t="s">
        <v>334</v>
      </c>
      <c r="H149" s="276" t="s">
        <v>376</v>
      </c>
    </row>
    <row r="150" spans="1:8" ht="25.5">
      <c r="A150" s="826"/>
      <c r="B150" s="828"/>
      <c r="C150" s="830"/>
      <c r="D150" s="833"/>
      <c r="E150" s="407" t="s">
        <v>335</v>
      </c>
      <c r="F150" s="282" t="s">
        <v>391</v>
      </c>
      <c r="G150" s="275"/>
      <c r="H150" s="276" t="s">
        <v>405</v>
      </c>
    </row>
    <row r="151" spans="1:8" ht="12.75">
      <c r="A151" s="826" t="s">
        <v>332</v>
      </c>
      <c r="B151" s="828" t="s">
        <v>181</v>
      </c>
      <c r="C151" s="830" t="s">
        <v>332</v>
      </c>
      <c r="D151" s="833" t="s">
        <v>181</v>
      </c>
      <c r="E151" s="407" t="s">
        <v>337</v>
      </c>
      <c r="F151" s="279" t="s">
        <v>393</v>
      </c>
      <c r="G151" s="275" t="s">
        <v>337</v>
      </c>
      <c r="H151" s="276" t="s">
        <v>377</v>
      </c>
    </row>
    <row r="152" spans="1:8" ht="25.5">
      <c r="A152" s="826"/>
      <c r="B152" s="828"/>
      <c r="C152" s="830"/>
      <c r="D152" s="833"/>
      <c r="E152" s="407" t="s">
        <v>338</v>
      </c>
      <c r="F152" s="279" t="s">
        <v>394</v>
      </c>
      <c r="G152" s="275" t="s">
        <v>338</v>
      </c>
      <c r="H152" s="276" t="s">
        <v>378</v>
      </c>
    </row>
    <row r="153" spans="1:8" ht="25.5">
      <c r="A153" s="407" t="s">
        <v>333</v>
      </c>
      <c r="B153" s="279" t="s">
        <v>182</v>
      </c>
      <c r="C153" s="275" t="s">
        <v>333</v>
      </c>
      <c r="D153" s="275" t="s">
        <v>182</v>
      </c>
      <c r="E153" s="407" t="s">
        <v>333</v>
      </c>
      <c r="F153" s="279" t="s">
        <v>182</v>
      </c>
      <c r="G153" s="275" t="s">
        <v>333</v>
      </c>
      <c r="H153" s="276" t="s">
        <v>182</v>
      </c>
    </row>
    <row r="154" spans="1:8" ht="25.5">
      <c r="A154" s="407"/>
      <c r="B154" s="279"/>
      <c r="C154" s="275"/>
      <c r="D154" s="275"/>
      <c r="E154" s="407" t="s">
        <v>336</v>
      </c>
      <c r="F154" s="282" t="s">
        <v>392</v>
      </c>
      <c r="G154" s="413" t="s">
        <v>340</v>
      </c>
      <c r="H154" s="424" t="s">
        <v>380</v>
      </c>
    </row>
    <row r="155" spans="1:8" ht="25.5">
      <c r="A155" s="407"/>
      <c r="B155" s="279"/>
      <c r="C155" s="275"/>
      <c r="D155" s="275"/>
      <c r="E155" s="407" t="s">
        <v>339</v>
      </c>
      <c r="F155" s="282" t="s">
        <v>379</v>
      </c>
      <c r="G155" s="413" t="s">
        <v>339</v>
      </c>
      <c r="H155" s="424" t="s">
        <v>379</v>
      </c>
    </row>
    <row r="156" spans="1:8" ht="13.5" thickBot="1">
      <c r="A156" s="408"/>
      <c r="B156" s="280"/>
      <c r="C156" s="409"/>
      <c r="D156" s="409"/>
      <c r="E156" s="408"/>
      <c r="F156" s="417"/>
      <c r="G156" s="415" t="s">
        <v>341</v>
      </c>
      <c r="H156" s="425" t="s">
        <v>381</v>
      </c>
    </row>
    <row r="157" spans="1:8" s="438" customFormat="1" ht="33.75" customHeight="1" thickTop="1">
      <c r="A157" s="819" t="s">
        <v>429</v>
      </c>
      <c r="B157" s="820"/>
      <c r="C157" s="815" t="s">
        <v>429</v>
      </c>
      <c r="D157" s="815"/>
      <c r="E157" s="819" t="s">
        <v>429</v>
      </c>
      <c r="F157" s="820"/>
      <c r="G157" s="815" t="s">
        <v>429</v>
      </c>
      <c r="H157" s="816"/>
    </row>
    <row r="158" spans="1:8" ht="25.5">
      <c r="A158" s="405" t="s">
        <v>329</v>
      </c>
      <c r="B158" s="278" t="s">
        <v>183</v>
      </c>
      <c r="C158" s="406" t="s">
        <v>329</v>
      </c>
      <c r="D158" s="406" t="s">
        <v>183</v>
      </c>
      <c r="E158" s="405" t="s">
        <v>329</v>
      </c>
      <c r="F158" s="278" t="s">
        <v>183</v>
      </c>
      <c r="G158" s="406" t="s">
        <v>329</v>
      </c>
      <c r="H158" s="419" t="s">
        <v>183</v>
      </c>
    </row>
    <row r="159" spans="1:8" ht="12.75">
      <c r="A159" s="407" t="s">
        <v>330</v>
      </c>
      <c r="B159" s="279" t="s">
        <v>184</v>
      </c>
      <c r="C159" s="275" t="s">
        <v>330</v>
      </c>
      <c r="D159" s="275" t="s">
        <v>184</v>
      </c>
      <c r="E159" s="407" t="s">
        <v>330</v>
      </c>
      <c r="F159" s="279" t="s">
        <v>184</v>
      </c>
      <c r="G159" s="275" t="s">
        <v>330</v>
      </c>
      <c r="H159" s="276" t="s">
        <v>184</v>
      </c>
    </row>
    <row r="160" spans="1:8" ht="12.75">
      <c r="A160" s="407" t="s">
        <v>331</v>
      </c>
      <c r="B160" s="279" t="s">
        <v>185</v>
      </c>
      <c r="C160" s="275" t="s">
        <v>331</v>
      </c>
      <c r="D160" s="275" t="s">
        <v>185</v>
      </c>
      <c r="E160" s="407" t="s">
        <v>339</v>
      </c>
      <c r="F160" s="279" t="s">
        <v>398</v>
      </c>
      <c r="G160" s="275" t="s">
        <v>339</v>
      </c>
      <c r="H160" s="276" t="s">
        <v>398</v>
      </c>
    </row>
    <row r="161" spans="1:8" ht="12.75">
      <c r="A161" s="407" t="s">
        <v>332</v>
      </c>
      <c r="B161" s="279" t="s">
        <v>186</v>
      </c>
      <c r="C161" s="275" t="s">
        <v>332</v>
      </c>
      <c r="D161" s="275" t="s">
        <v>186</v>
      </c>
      <c r="E161" s="407" t="s">
        <v>340</v>
      </c>
      <c r="F161" s="279" t="s">
        <v>399</v>
      </c>
      <c r="G161" s="275" t="s">
        <v>340</v>
      </c>
      <c r="H161" s="276" t="s">
        <v>399</v>
      </c>
    </row>
    <row r="162" spans="1:8" ht="12.75">
      <c r="A162" s="407" t="s">
        <v>333</v>
      </c>
      <c r="B162" s="279" t="s">
        <v>187</v>
      </c>
      <c r="C162" s="275" t="s">
        <v>333</v>
      </c>
      <c r="D162" s="275" t="s">
        <v>187</v>
      </c>
      <c r="E162" s="407" t="s">
        <v>341</v>
      </c>
      <c r="F162" s="279" t="s">
        <v>400</v>
      </c>
      <c r="G162" s="275" t="s">
        <v>341</v>
      </c>
      <c r="H162" s="276" t="s">
        <v>400</v>
      </c>
    </row>
    <row r="163" spans="1:8" ht="12.75">
      <c r="A163" s="407" t="s">
        <v>334</v>
      </c>
      <c r="B163" s="279" t="s">
        <v>272</v>
      </c>
      <c r="C163" s="275" t="s">
        <v>334</v>
      </c>
      <c r="D163" s="275" t="s">
        <v>188</v>
      </c>
      <c r="E163" s="407" t="s">
        <v>334</v>
      </c>
      <c r="F163" s="279" t="s">
        <v>188</v>
      </c>
      <c r="G163" s="830" t="s">
        <v>343</v>
      </c>
      <c r="H163" s="818" t="s">
        <v>401</v>
      </c>
    </row>
    <row r="164" spans="1:8" ht="12.75">
      <c r="A164" s="407" t="s">
        <v>335</v>
      </c>
      <c r="B164" s="279" t="s">
        <v>189</v>
      </c>
      <c r="C164" s="275" t="s">
        <v>335</v>
      </c>
      <c r="D164" s="275" t="s">
        <v>189</v>
      </c>
      <c r="E164" s="407" t="s">
        <v>335</v>
      </c>
      <c r="F164" s="279" t="s">
        <v>189</v>
      </c>
      <c r="G164" s="830"/>
      <c r="H164" s="818"/>
    </row>
    <row r="165" spans="1:8" ht="12.75">
      <c r="A165" s="407" t="s">
        <v>336</v>
      </c>
      <c r="B165" s="279" t="s">
        <v>190</v>
      </c>
      <c r="C165" s="275" t="s">
        <v>336</v>
      </c>
      <c r="D165" s="275" t="s">
        <v>190</v>
      </c>
      <c r="E165" s="407" t="s">
        <v>336</v>
      </c>
      <c r="F165" s="279" t="s">
        <v>190</v>
      </c>
      <c r="G165" s="275" t="s">
        <v>336</v>
      </c>
      <c r="H165" s="276" t="s">
        <v>190</v>
      </c>
    </row>
    <row r="166" spans="1:8" ht="12.75">
      <c r="A166" s="407" t="s">
        <v>337</v>
      </c>
      <c r="B166" s="279" t="s">
        <v>191</v>
      </c>
      <c r="C166" s="275" t="s">
        <v>337</v>
      </c>
      <c r="D166" s="275" t="s">
        <v>191</v>
      </c>
      <c r="E166" s="407" t="s">
        <v>337</v>
      </c>
      <c r="F166" s="279" t="s">
        <v>191</v>
      </c>
      <c r="G166" s="275" t="s">
        <v>337</v>
      </c>
      <c r="H166" s="276" t="s">
        <v>191</v>
      </c>
    </row>
    <row r="167" spans="1:8" ht="12.75">
      <c r="A167" s="407" t="s">
        <v>338</v>
      </c>
      <c r="B167" s="279" t="s">
        <v>192</v>
      </c>
      <c r="C167" s="275" t="s">
        <v>338</v>
      </c>
      <c r="D167" s="275" t="s">
        <v>192</v>
      </c>
      <c r="E167" s="407" t="s">
        <v>338</v>
      </c>
      <c r="F167" s="279" t="s">
        <v>192</v>
      </c>
      <c r="G167" s="275" t="s">
        <v>338</v>
      </c>
      <c r="H167" s="276" t="s">
        <v>192</v>
      </c>
    </row>
    <row r="168" spans="1:8" ht="13.5" thickBot="1">
      <c r="A168" s="408"/>
      <c r="B168" s="280"/>
      <c r="C168" s="409"/>
      <c r="D168" s="409"/>
      <c r="E168" s="408" t="s">
        <v>342</v>
      </c>
      <c r="F168" s="280" t="s">
        <v>382</v>
      </c>
      <c r="G168" s="409"/>
      <c r="H168" s="410"/>
    </row>
    <row r="169" spans="1:8" s="438" customFormat="1" ht="29.25" customHeight="1" thickTop="1">
      <c r="A169" s="819" t="s">
        <v>427</v>
      </c>
      <c r="B169" s="820"/>
      <c r="C169" s="815" t="s">
        <v>427</v>
      </c>
      <c r="D169" s="815"/>
      <c r="E169" s="819" t="s">
        <v>427</v>
      </c>
      <c r="F169" s="820"/>
      <c r="G169" s="815" t="s">
        <v>427</v>
      </c>
      <c r="H169" s="816"/>
    </row>
    <row r="170" spans="1:8" ht="12.75">
      <c r="A170" s="405" t="s">
        <v>329</v>
      </c>
      <c r="B170" s="278" t="s">
        <v>193</v>
      </c>
      <c r="C170" s="406" t="s">
        <v>329</v>
      </c>
      <c r="D170" s="406" t="s">
        <v>193</v>
      </c>
      <c r="E170" s="405" t="s">
        <v>329</v>
      </c>
      <c r="F170" s="278" t="s">
        <v>193</v>
      </c>
      <c r="G170" s="406" t="s">
        <v>329</v>
      </c>
      <c r="H170" s="419" t="s">
        <v>193</v>
      </c>
    </row>
    <row r="171" spans="1:8" ht="12.75">
      <c r="A171" s="407" t="s">
        <v>330</v>
      </c>
      <c r="B171" s="279" t="s">
        <v>194</v>
      </c>
      <c r="C171" s="275" t="s">
        <v>330</v>
      </c>
      <c r="D171" s="275" t="s">
        <v>194</v>
      </c>
      <c r="E171" s="407" t="s">
        <v>330</v>
      </c>
      <c r="F171" s="279" t="s">
        <v>194</v>
      </c>
      <c r="G171" s="275" t="s">
        <v>330</v>
      </c>
      <c r="H171" s="276" t="s">
        <v>194</v>
      </c>
    </row>
    <row r="172" spans="1:8" ht="13.5" thickBot="1">
      <c r="A172" s="420" t="s">
        <v>331</v>
      </c>
      <c r="B172" s="421" t="s">
        <v>195</v>
      </c>
      <c r="C172" s="422" t="s">
        <v>331</v>
      </c>
      <c r="D172" s="422" t="s">
        <v>195</v>
      </c>
      <c r="E172" s="420" t="s">
        <v>331</v>
      </c>
      <c r="F172" s="421" t="s">
        <v>195</v>
      </c>
      <c r="G172" s="422" t="s">
        <v>331</v>
      </c>
      <c r="H172" s="426" t="s">
        <v>195</v>
      </c>
    </row>
    <row r="173" spans="1:8" s="438" customFormat="1" ht="32.25" customHeight="1" thickTop="1">
      <c r="A173" s="819" t="s">
        <v>430</v>
      </c>
      <c r="B173" s="820"/>
      <c r="C173" s="815" t="s">
        <v>430</v>
      </c>
      <c r="D173" s="815"/>
      <c r="E173" s="819" t="s">
        <v>430</v>
      </c>
      <c r="F173" s="820"/>
      <c r="G173" s="815" t="s">
        <v>430</v>
      </c>
      <c r="H173" s="816"/>
    </row>
    <row r="174" spans="1:8" ht="38.25">
      <c r="A174" s="405" t="s">
        <v>329</v>
      </c>
      <c r="B174" s="278" t="s">
        <v>196</v>
      </c>
      <c r="C174" s="406" t="s">
        <v>329</v>
      </c>
      <c r="D174" s="406" t="s">
        <v>196</v>
      </c>
      <c r="E174" s="856" t="s">
        <v>337</v>
      </c>
      <c r="F174" s="827" t="s">
        <v>383</v>
      </c>
      <c r="G174" s="857" t="s">
        <v>337</v>
      </c>
      <c r="H174" s="855" t="s">
        <v>383</v>
      </c>
    </row>
    <row r="175" spans="1:8" ht="12.75">
      <c r="A175" s="407" t="s">
        <v>331</v>
      </c>
      <c r="B175" s="279" t="s">
        <v>198</v>
      </c>
      <c r="C175" s="275" t="s">
        <v>331</v>
      </c>
      <c r="D175" s="275" t="s">
        <v>198</v>
      </c>
      <c r="E175" s="842"/>
      <c r="F175" s="828"/>
      <c r="G175" s="833"/>
      <c r="H175" s="818"/>
    </row>
    <row r="176" spans="1:8" ht="12.75">
      <c r="A176" s="407" t="s">
        <v>330</v>
      </c>
      <c r="B176" s="279" t="s">
        <v>197</v>
      </c>
      <c r="C176" s="275" t="s">
        <v>330</v>
      </c>
      <c r="D176" s="275" t="s">
        <v>197</v>
      </c>
      <c r="E176" s="407" t="s">
        <v>330</v>
      </c>
      <c r="F176" s="279" t="s">
        <v>197</v>
      </c>
      <c r="G176" s="275" t="s">
        <v>330</v>
      </c>
      <c r="H176" s="276" t="s">
        <v>197</v>
      </c>
    </row>
    <row r="177" spans="1:8" ht="12.75">
      <c r="A177" s="407" t="s">
        <v>332</v>
      </c>
      <c r="B177" s="279" t="s">
        <v>199</v>
      </c>
      <c r="C177" s="275" t="s">
        <v>332</v>
      </c>
      <c r="D177" s="275" t="s">
        <v>199</v>
      </c>
      <c r="E177" s="407" t="s">
        <v>332</v>
      </c>
      <c r="F177" s="279" t="s">
        <v>199</v>
      </c>
      <c r="G177" s="275" t="s">
        <v>332</v>
      </c>
      <c r="H177" s="276" t="s">
        <v>199</v>
      </c>
    </row>
    <row r="178" spans="1:8" ht="12.75">
      <c r="A178" s="407" t="s">
        <v>333</v>
      </c>
      <c r="B178" s="279" t="s">
        <v>200</v>
      </c>
      <c r="C178" s="275" t="s">
        <v>333</v>
      </c>
      <c r="D178" s="275" t="s">
        <v>200</v>
      </c>
      <c r="E178" s="407" t="s">
        <v>333</v>
      </c>
      <c r="F178" s="279" t="s">
        <v>200</v>
      </c>
      <c r="G178" s="275" t="s">
        <v>333</v>
      </c>
      <c r="H178" s="276" t="s">
        <v>200</v>
      </c>
    </row>
    <row r="179" spans="1:8" ht="12.75">
      <c r="A179" s="407" t="s">
        <v>334</v>
      </c>
      <c r="B179" s="279" t="s">
        <v>201</v>
      </c>
      <c r="C179" s="275" t="s">
        <v>334</v>
      </c>
      <c r="D179" s="275" t="s">
        <v>201</v>
      </c>
      <c r="E179" s="407" t="s">
        <v>334</v>
      </c>
      <c r="F179" s="279" t="s">
        <v>201</v>
      </c>
      <c r="G179" s="275" t="s">
        <v>334</v>
      </c>
      <c r="H179" s="276" t="s">
        <v>201</v>
      </c>
    </row>
    <row r="180" spans="1:8" ht="12.75">
      <c r="A180" s="407" t="s">
        <v>335</v>
      </c>
      <c r="B180" s="279" t="s">
        <v>202</v>
      </c>
      <c r="C180" s="275" t="s">
        <v>335</v>
      </c>
      <c r="D180" s="275" t="s">
        <v>202</v>
      </c>
      <c r="E180" s="407" t="s">
        <v>335</v>
      </c>
      <c r="F180" s="279" t="s">
        <v>202</v>
      </c>
      <c r="G180" s="275" t="s">
        <v>335</v>
      </c>
      <c r="H180" s="276" t="s">
        <v>202</v>
      </c>
    </row>
    <row r="181" spans="1:8" ht="12.75">
      <c r="A181" s="407" t="s">
        <v>336</v>
      </c>
      <c r="B181" s="279" t="s">
        <v>203</v>
      </c>
      <c r="C181" s="275" t="s">
        <v>336</v>
      </c>
      <c r="D181" s="275" t="s">
        <v>203</v>
      </c>
      <c r="E181" s="407" t="s">
        <v>336</v>
      </c>
      <c r="F181" s="279" t="s">
        <v>203</v>
      </c>
      <c r="G181" s="275" t="s">
        <v>336</v>
      </c>
      <c r="H181" s="276" t="s">
        <v>203</v>
      </c>
    </row>
    <row r="182" spans="1:8" ht="39" thickBot="1">
      <c r="A182" s="408"/>
      <c r="B182" s="280"/>
      <c r="C182" s="409"/>
      <c r="D182" s="409"/>
      <c r="E182" s="408" t="s">
        <v>338</v>
      </c>
      <c r="F182" s="280" t="s">
        <v>384</v>
      </c>
      <c r="G182" s="409" t="s">
        <v>338</v>
      </c>
      <c r="H182" s="410" t="s">
        <v>384</v>
      </c>
    </row>
    <row r="183" spans="1:8" s="438" customFormat="1" ht="30.75" customHeight="1" thickTop="1">
      <c r="A183" s="819" t="s">
        <v>431</v>
      </c>
      <c r="B183" s="820"/>
      <c r="C183" s="815" t="s">
        <v>431</v>
      </c>
      <c r="D183" s="815"/>
      <c r="E183" s="819" t="s">
        <v>431</v>
      </c>
      <c r="F183" s="820"/>
      <c r="G183" s="815" t="s">
        <v>431</v>
      </c>
      <c r="H183" s="816"/>
    </row>
    <row r="184" spans="1:8" ht="26.25" thickBot="1">
      <c r="A184" s="408" t="s">
        <v>330</v>
      </c>
      <c r="B184" s="280" t="s">
        <v>204</v>
      </c>
      <c r="C184" s="409" t="s">
        <v>330</v>
      </c>
      <c r="D184" s="409" t="s">
        <v>204</v>
      </c>
      <c r="E184" s="408" t="s">
        <v>330</v>
      </c>
      <c r="F184" s="280" t="s">
        <v>204</v>
      </c>
      <c r="G184" s="409" t="s">
        <v>330</v>
      </c>
      <c r="H184" s="410" t="s">
        <v>204</v>
      </c>
    </row>
    <row r="185" spans="1:8" s="438" customFormat="1" ht="33.75" customHeight="1" thickTop="1">
      <c r="A185" s="819" t="s">
        <v>432</v>
      </c>
      <c r="B185" s="820"/>
      <c r="C185" s="815" t="s">
        <v>432</v>
      </c>
      <c r="D185" s="815"/>
      <c r="E185" s="819" t="s">
        <v>432</v>
      </c>
      <c r="F185" s="820"/>
      <c r="G185" s="815" t="s">
        <v>432</v>
      </c>
      <c r="H185" s="816"/>
    </row>
    <row r="186" spans="1:8" ht="12.75">
      <c r="A186" s="405" t="s">
        <v>329</v>
      </c>
      <c r="B186" s="278" t="s">
        <v>205</v>
      </c>
      <c r="C186" s="406" t="s">
        <v>329</v>
      </c>
      <c r="D186" s="406" t="s">
        <v>205</v>
      </c>
      <c r="E186" s="405" t="s">
        <v>329</v>
      </c>
      <c r="F186" s="278" t="s">
        <v>205</v>
      </c>
      <c r="G186" s="406" t="s">
        <v>329</v>
      </c>
      <c r="H186" s="419" t="s">
        <v>205</v>
      </c>
    </row>
    <row r="187" spans="1:8" ht="12.75">
      <c r="A187" s="407" t="s">
        <v>330</v>
      </c>
      <c r="B187" s="279" t="s">
        <v>206</v>
      </c>
      <c r="C187" s="275" t="s">
        <v>330</v>
      </c>
      <c r="D187" s="275" t="s">
        <v>206</v>
      </c>
      <c r="E187" s="407" t="s">
        <v>330</v>
      </c>
      <c r="F187" s="279" t="s">
        <v>206</v>
      </c>
      <c r="G187" s="275" t="s">
        <v>330</v>
      </c>
      <c r="H187" s="276" t="s">
        <v>206</v>
      </c>
    </row>
    <row r="188" spans="1:8" ht="12.75">
      <c r="A188" s="407" t="s">
        <v>331</v>
      </c>
      <c r="B188" s="279" t="s">
        <v>207</v>
      </c>
      <c r="C188" s="275" t="s">
        <v>331</v>
      </c>
      <c r="D188" s="275" t="s">
        <v>207</v>
      </c>
      <c r="E188" s="826" t="s">
        <v>334</v>
      </c>
      <c r="F188" s="828" t="s">
        <v>385</v>
      </c>
      <c r="G188" s="830" t="s">
        <v>334</v>
      </c>
      <c r="H188" s="818" t="s">
        <v>385</v>
      </c>
    </row>
    <row r="189" spans="1:8" ht="12.75">
      <c r="A189" s="407" t="s">
        <v>332</v>
      </c>
      <c r="B189" s="279" t="s">
        <v>208</v>
      </c>
      <c r="C189" s="275" t="s">
        <v>332</v>
      </c>
      <c r="D189" s="275" t="s">
        <v>208</v>
      </c>
      <c r="E189" s="826"/>
      <c r="F189" s="828"/>
      <c r="G189" s="830"/>
      <c r="H189" s="818"/>
    </row>
    <row r="190" spans="1:8" ht="12.75">
      <c r="A190" s="407" t="s">
        <v>333</v>
      </c>
      <c r="B190" s="279" t="s">
        <v>209</v>
      </c>
      <c r="C190" s="275" t="s">
        <v>333</v>
      </c>
      <c r="D190" s="275" t="s">
        <v>209</v>
      </c>
      <c r="E190" s="407" t="s">
        <v>333</v>
      </c>
      <c r="F190" s="279" t="s">
        <v>209</v>
      </c>
      <c r="G190" s="275" t="s">
        <v>333</v>
      </c>
      <c r="H190" s="276" t="s">
        <v>209</v>
      </c>
    </row>
    <row r="191" spans="1:8" ht="39" thickBot="1">
      <c r="A191" s="408"/>
      <c r="B191" s="280"/>
      <c r="C191" s="409"/>
      <c r="D191" s="409"/>
      <c r="E191" s="408"/>
      <c r="F191" s="280"/>
      <c r="G191" s="409" t="s">
        <v>335</v>
      </c>
      <c r="H191" s="410" t="s">
        <v>386</v>
      </c>
    </row>
    <row r="192" spans="1:8" s="438" customFormat="1" ht="39" customHeight="1" thickTop="1">
      <c r="A192" s="819" t="s">
        <v>433</v>
      </c>
      <c r="B192" s="820"/>
      <c r="C192" s="815" t="s">
        <v>433</v>
      </c>
      <c r="D192" s="815"/>
      <c r="E192" s="819" t="s">
        <v>433</v>
      </c>
      <c r="F192" s="820"/>
      <c r="G192" s="815" t="s">
        <v>433</v>
      </c>
      <c r="H192" s="816"/>
    </row>
    <row r="193" spans="1:8" ht="12.75">
      <c r="A193" s="405" t="s">
        <v>329</v>
      </c>
      <c r="B193" s="278" t="s">
        <v>210</v>
      </c>
      <c r="C193" s="406" t="s">
        <v>329</v>
      </c>
      <c r="D193" s="406" t="s">
        <v>210</v>
      </c>
      <c r="E193" s="825" t="s">
        <v>334</v>
      </c>
      <c r="F193" s="827" t="s">
        <v>387</v>
      </c>
      <c r="G193" s="829" t="s">
        <v>334</v>
      </c>
      <c r="H193" s="855" t="s">
        <v>387</v>
      </c>
    </row>
    <row r="194" spans="1:8" ht="25.5">
      <c r="A194" s="407" t="s">
        <v>332</v>
      </c>
      <c r="B194" s="279" t="s">
        <v>213</v>
      </c>
      <c r="C194" s="275" t="s">
        <v>332</v>
      </c>
      <c r="D194" s="275" t="s">
        <v>213</v>
      </c>
      <c r="E194" s="826"/>
      <c r="F194" s="828"/>
      <c r="G194" s="830"/>
      <c r="H194" s="818"/>
    </row>
    <row r="195" spans="1:8" ht="25.5">
      <c r="A195" s="407" t="s">
        <v>330</v>
      </c>
      <c r="B195" s="279" t="s">
        <v>211</v>
      </c>
      <c r="C195" s="275" t="s">
        <v>330</v>
      </c>
      <c r="D195" s="275" t="s">
        <v>211</v>
      </c>
      <c r="E195" s="407" t="s">
        <v>330</v>
      </c>
      <c r="F195" s="279" t="s">
        <v>211</v>
      </c>
      <c r="G195" s="275" t="s">
        <v>330</v>
      </c>
      <c r="H195" s="276" t="s">
        <v>211</v>
      </c>
    </row>
    <row r="196" spans="1:8" ht="12.75">
      <c r="A196" s="407" t="s">
        <v>331</v>
      </c>
      <c r="B196" s="279" t="s">
        <v>212</v>
      </c>
      <c r="C196" s="275" t="s">
        <v>331</v>
      </c>
      <c r="D196" s="275" t="s">
        <v>212</v>
      </c>
      <c r="E196" s="407" t="s">
        <v>331</v>
      </c>
      <c r="F196" s="279" t="s">
        <v>212</v>
      </c>
      <c r="G196" s="275" t="s">
        <v>331</v>
      </c>
      <c r="H196" s="276" t="s">
        <v>212</v>
      </c>
    </row>
    <row r="197" spans="1:8" ht="13.5" thickBot="1">
      <c r="A197" s="420" t="s">
        <v>333</v>
      </c>
      <c r="B197" s="421" t="s">
        <v>214</v>
      </c>
      <c r="C197" s="422" t="s">
        <v>333</v>
      </c>
      <c r="D197" s="422" t="s">
        <v>214</v>
      </c>
      <c r="E197" s="420" t="s">
        <v>333</v>
      </c>
      <c r="F197" s="421" t="s">
        <v>214</v>
      </c>
      <c r="G197" s="422" t="s">
        <v>333</v>
      </c>
      <c r="H197" s="423" t="s">
        <v>214</v>
      </c>
    </row>
    <row r="198" spans="1:8" s="438" customFormat="1" ht="26.25" customHeight="1" thickTop="1">
      <c r="A198" s="819" t="s">
        <v>434</v>
      </c>
      <c r="B198" s="820"/>
      <c r="C198" s="815" t="s">
        <v>434</v>
      </c>
      <c r="D198" s="815"/>
      <c r="E198" s="819" t="s">
        <v>434</v>
      </c>
      <c r="F198" s="820"/>
      <c r="G198" s="815" t="s">
        <v>434</v>
      </c>
      <c r="H198" s="816"/>
    </row>
    <row r="199" spans="1:8" ht="38.25">
      <c r="A199" s="405" t="s">
        <v>329</v>
      </c>
      <c r="B199" s="278" t="s">
        <v>215</v>
      </c>
      <c r="C199" s="406" t="s">
        <v>329</v>
      </c>
      <c r="D199" s="411" t="s">
        <v>215</v>
      </c>
      <c r="E199" s="851" t="s">
        <v>332</v>
      </c>
      <c r="F199" s="845" t="s">
        <v>388</v>
      </c>
      <c r="G199" s="853" t="s">
        <v>332</v>
      </c>
      <c r="H199" s="849" t="s">
        <v>388</v>
      </c>
    </row>
    <row r="200" spans="1:8" ht="25.5">
      <c r="A200" s="427" t="s">
        <v>330</v>
      </c>
      <c r="B200" s="428" t="s">
        <v>216</v>
      </c>
      <c r="C200" s="429" t="s">
        <v>330</v>
      </c>
      <c r="D200" s="430" t="s">
        <v>216</v>
      </c>
      <c r="E200" s="851"/>
      <c r="F200" s="845"/>
      <c r="G200" s="853"/>
      <c r="H200" s="849"/>
    </row>
    <row r="201" spans="1:8" ht="26.25" thickBot="1">
      <c r="A201" s="408" t="s">
        <v>331</v>
      </c>
      <c r="B201" s="280" t="s">
        <v>217</v>
      </c>
      <c r="C201" s="409" t="s">
        <v>331</v>
      </c>
      <c r="D201" s="415" t="s">
        <v>217</v>
      </c>
      <c r="E201" s="852"/>
      <c r="F201" s="846"/>
      <c r="G201" s="854"/>
      <c r="H201" s="850"/>
    </row>
    <row r="202" spans="1:8" s="438" customFormat="1" ht="30.75" customHeight="1" thickTop="1">
      <c r="A202" s="819" t="s">
        <v>435</v>
      </c>
      <c r="B202" s="820"/>
      <c r="C202" s="815" t="s">
        <v>435</v>
      </c>
      <c r="D202" s="815"/>
      <c r="E202" s="819" t="s">
        <v>435</v>
      </c>
      <c r="F202" s="820"/>
      <c r="G202" s="815" t="s">
        <v>435</v>
      </c>
      <c r="H202" s="816"/>
    </row>
    <row r="203" spans="1:8" ht="25.5">
      <c r="A203" s="431" t="s">
        <v>329</v>
      </c>
      <c r="B203" s="432" t="s">
        <v>218</v>
      </c>
      <c r="C203" s="433" t="s">
        <v>329</v>
      </c>
      <c r="D203" s="433" t="s">
        <v>218</v>
      </c>
      <c r="E203" s="431" t="s">
        <v>329</v>
      </c>
      <c r="F203" s="432" t="s">
        <v>218</v>
      </c>
      <c r="G203" s="433" t="s">
        <v>329</v>
      </c>
      <c r="H203" s="434" t="s">
        <v>218</v>
      </c>
    </row>
    <row r="204" spans="1:8" ht="25.5">
      <c r="A204" s="431" t="s">
        <v>330</v>
      </c>
      <c r="B204" s="432" t="s">
        <v>219</v>
      </c>
      <c r="C204" s="433" t="s">
        <v>330</v>
      </c>
      <c r="D204" s="433" t="s">
        <v>219</v>
      </c>
      <c r="E204" s="431" t="s">
        <v>330</v>
      </c>
      <c r="F204" s="432" t="s">
        <v>219</v>
      </c>
      <c r="G204" s="433" t="s">
        <v>330</v>
      </c>
      <c r="H204" s="434" t="s">
        <v>219</v>
      </c>
    </row>
    <row r="205" spans="1:8" ht="25.5">
      <c r="A205" s="405" t="s">
        <v>331</v>
      </c>
      <c r="B205" s="278" t="s">
        <v>220</v>
      </c>
      <c r="C205" s="406" t="s">
        <v>331</v>
      </c>
      <c r="D205" s="406" t="s">
        <v>220</v>
      </c>
      <c r="E205" s="405" t="s">
        <v>331</v>
      </c>
      <c r="F205" s="278" t="s">
        <v>220</v>
      </c>
      <c r="G205" s="406" t="s">
        <v>331</v>
      </c>
      <c r="H205" s="419" t="s">
        <v>220</v>
      </c>
    </row>
    <row r="206" spans="1:8" ht="12.75">
      <c r="A206" s="427" t="s">
        <v>332</v>
      </c>
      <c r="B206" s="428" t="s">
        <v>221</v>
      </c>
      <c r="C206" s="429" t="s">
        <v>332</v>
      </c>
      <c r="D206" s="429" t="s">
        <v>221</v>
      </c>
      <c r="E206" s="427" t="s">
        <v>332</v>
      </c>
      <c r="F206" s="428" t="s">
        <v>221</v>
      </c>
      <c r="G206" s="429" t="s">
        <v>332</v>
      </c>
      <c r="H206" s="435" t="s">
        <v>221</v>
      </c>
    </row>
    <row r="207" spans="1:8" ht="13.5" thickBot="1">
      <c r="A207" s="408" t="s">
        <v>333</v>
      </c>
      <c r="B207" s="280" t="s">
        <v>222</v>
      </c>
      <c r="C207" s="409" t="s">
        <v>333</v>
      </c>
      <c r="D207" s="409" t="s">
        <v>222</v>
      </c>
      <c r="E207" s="408" t="s">
        <v>333</v>
      </c>
      <c r="F207" s="280" t="s">
        <v>222</v>
      </c>
      <c r="G207" s="409" t="s">
        <v>333</v>
      </c>
      <c r="H207" s="410" t="s">
        <v>222</v>
      </c>
    </row>
    <row r="208" spans="1:8" s="438" customFormat="1" ht="28.5" customHeight="1" thickTop="1">
      <c r="A208" s="819" t="s">
        <v>436</v>
      </c>
      <c r="B208" s="820"/>
      <c r="C208" s="815" t="s">
        <v>436</v>
      </c>
      <c r="D208" s="815"/>
      <c r="E208" s="819" t="s">
        <v>436</v>
      </c>
      <c r="F208" s="820"/>
      <c r="G208" s="815" t="s">
        <v>436</v>
      </c>
      <c r="H208" s="816"/>
    </row>
    <row r="209" spans="1:8" ht="12.75">
      <c r="A209" s="405" t="s">
        <v>329</v>
      </c>
      <c r="B209" s="278" t="s">
        <v>223</v>
      </c>
      <c r="C209" s="406" t="s">
        <v>329</v>
      </c>
      <c r="D209" s="406" t="s">
        <v>223</v>
      </c>
      <c r="E209" s="405" t="s">
        <v>329</v>
      </c>
      <c r="F209" s="278" t="s">
        <v>223</v>
      </c>
      <c r="G209" s="406" t="s">
        <v>329</v>
      </c>
      <c r="H209" s="419" t="s">
        <v>223</v>
      </c>
    </row>
    <row r="210" spans="1:8" ht="13.5" thickBot="1">
      <c r="A210" s="408" t="s">
        <v>330</v>
      </c>
      <c r="B210" s="280" t="s">
        <v>224</v>
      </c>
      <c r="C210" s="409" t="s">
        <v>330</v>
      </c>
      <c r="D210" s="409" t="s">
        <v>224</v>
      </c>
      <c r="E210" s="408" t="s">
        <v>330</v>
      </c>
      <c r="F210" s="280" t="s">
        <v>224</v>
      </c>
      <c r="G210" s="409" t="s">
        <v>330</v>
      </c>
      <c r="H210" s="410" t="s">
        <v>224</v>
      </c>
    </row>
    <row r="211" spans="1:8" s="438" customFormat="1" ht="27.75" customHeight="1" thickTop="1">
      <c r="A211" s="819" t="s">
        <v>437</v>
      </c>
      <c r="B211" s="820"/>
      <c r="C211" s="815" t="s">
        <v>437</v>
      </c>
      <c r="D211" s="815"/>
      <c r="E211" s="819" t="s">
        <v>437</v>
      </c>
      <c r="F211" s="820"/>
      <c r="G211" s="815" t="s">
        <v>437</v>
      </c>
      <c r="H211" s="816"/>
    </row>
    <row r="212" spans="1:8" ht="13.5" thickBot="1">
      <c r="A212" s="408" t="s">
        <v>329</v>
      </c>
      <c r="B212" s="280" t="s">
        <v>225</v>
      </c>
      <c r="C212" s="409" t="s">
        <v>329</v>
      </c>
      <c r="D212" s="409" t="s">
        <v>225</v>
      </c>
      <c r="E212" s="408" t="s">
        <v>329</v>
      </c>
      <c r="F212" s="280" t="s">
        <v>225</v>
      </c>
      <c r="G212" s="409" t="s">
        <v>329</v>
      </c>
      <c r="H212" s="410" t="s">
        <v>225</v>
      </c>
    </row>
    <row r="213" spans="1:8" s="438" customFormat="1" ht="45" customHeight="1" thickTop="1">
      <c r="A213" s="819" t="s">
        <v>438</v>
      </c>
      <c r="B213" s="820"/>
      <c r="C213" s="815" t="s">
        <v>438</v>
      </c>
      <c r="D213" s="815"/>
      <c r="E213" s="819" t="s">
        <v>438</v>
      </c>
      <c r="F213" s="820"/>
      <c r="G213" s="815" t="s">
        <v>438</v>
      </c>
      <c r="H213" s="816"/>
    </row>
    <row r="214" spans="1:8" ht="25.5">
      <c r="A214" s="405" t="s">
        <v>329</v>
      </c>
      <c r="B214" s="278" t="s">
        <v>226</v>
      </c>
      <c r="C214" s="406" t="s">
        <v>329</v>
      </c>
      <c r="D214" s="406" t="s">
        <v>226</v>
      </c>
      <c r="E214" s="405" t="s">
        <v>329</v>
      </c>
      <c r="F214" s="278" t="s">
        <v>226</v>
      </c>
      <c r="G214" s="406" t="s">
        <v>329</v>
      </c>
      <c r="H214" s="419" t="s">
        <v>226</v>
      </c>
    </row>
    <row r="215" spans="1:8" ht="12.75">
      <c r="A215" s="427" t="s">
        <v>330</v>
      </c>
      <c r="B215" s="428" t="s">
        <v>227</v>
      </c>
      <c r="C215" s="429" t="s">
        <v>330</v>
      </c>
      <c r="D215" s="429" t="s">
        <v>227</v>
      </c>
      <c r="E215" s="427" t="s">
        <v>330</v>
      </c>
      <c r="F215" s="428" t="s">
        <v>227</v>
      </c>
      <c r="G215" s="429" t="s">
        <v>330</v>
      </c>
      <c r="H215" s="435" t="s">
        <v>227</v>
      </c>
    </row>
    <row r="216" spans="1:8" ht="26.25" thickBot="1">
      <c r="A216" s="408" t="s">
        <v>331</v>
      </c>
      <c r="B216" s="280" t="s">
        <v>228</v>
      </c>
      <c r="C216" s="409" t="s">
        <v>331</v>
      </c>
      <c r="D216" s="409" t="s">
        <v>228</v>
      </c>
      <c r="E216" s="408" t="s">
        <v>331</v>
      </c>
      <c r="F216" s="280" t="s">
        <v>228</v>
      </c>
      <c r="G216" s="409" t="s">
        <v>331</v>
      </c>
      <c r="H216" s="410" t="s">
        <v>228</v>
      </c>
    </row>
    <row r="217" spans="1:8" s="438" customFormat="1" ht="27" customHeight="1" thickTop="1">
      <c r="A217" s="819" t="s">
        <v>439</v>
      </c>
      <c r="B217" s="820"/>
      <c r="C217" s="815" t="s">
        <v>439</v>
      </c>
      <c r="D217" s="815"/>
      <c r="E217" s="819" t="s">
        <v>439</v>
      </c>
      <c r="F217" s="820"/>
      <c r="G217" s="815" t="s">
        <v>439</v>
      </c>
      <c r="H217" s="816"/>
    </row>
    <row r="218" spans="1:8" ht="12.75">
      <c r="A218" s="405" t="s">
        <v>329</v>
      </c>
      <c r="B218" s="278" t="s">
        <v>229</v>
      </c>
      <c r="C218" s="406" t="s">
        <v>329</v>
      </c>
      <c r="D218" s="406" t="s">
        <v>229</v>
      </c>
      <c r="E218" s="405" t="s">
        <v>329</v>
      </c>
      <c r="F218" s="278" t="s">
        <v>229</v>
      </c>
      <c r="G218" s="406" t="s">
        <v>329</v>
      </c>
      <c r="H218" s="419" t="s">
        <v>229</v>
      </c>
    </row>
    <row r="219" spans="1:8" ht="13.5" thickBot="1">
      <c r="A219" s="408" t="s">
        <v>330</v>
      </c>
      <c r="B219" s="280" t="s">
        <v>230</v>
      </c>
      <c r="C219" s="409" t="s">
        <v>330</v>
      </c>
      <c r="D219" s="409" t="s">
        <v>230</v>
      </c>
      <c r="E219" s="408" t="s">
        <v>330</v>
      </c>
      <c r="F219" s="280" t="s">
        <v>230</v>
      </c>
      <c r="G219" s="409" t="s">
        <v>330</v>
      </c>
      <c r="H219" s="410" t="s">
        <v>230</v>
      </c>
    </row>
    <row r="220" spans="1:8" s="438" customFormat="1" ht="31.5" customHeight="1" thickTop="1">
      <c r="A220" s="819" t="s">
        <v>440</v>
      </c>
      <c r="B220" s="820"/>
      <c r="C220" s="815" t="s">
        <v>440</v>
      </c>
      <c r="D220" s="815"/>
      <c r="E220" s="819" t="s">
        <v>440</v>
      </c>
      <c r="F220" s="820"/>
      <c r="G220" s="815" t="s">
        <v>440</v>
      </c>
      <c r="H220" s="816"/>
    </row>
    <row r="221" spans="1:8" ht="12.75">
      <c r="A221" s="405" t="s">
        <v>329</v>
      </c>
      <c r="B221" s="278" t="s">
        <v>231</v>
      </c>
      <c r="C221" s="406" t="s">
        <v>329</v>
      </c>
      <c r="D221" s="406" t="s">
        <v>231</v>
      </c>
      <c r="E221" s="405" t="s">
        <v>329</v>
      </c>
      <c r="F221" s="278" t="s">
        <v>231</v>
      </c>
      <c r="G221" s="406" t="s">
        <v>329</v>
      </c>
      <c r="H221" s="419" t="s">
        <v>231</v>
      </c>
    </row>
    <row r="222" spans="1:8" ht="13.5" thickBot="1">
      <c r="A222" s="436" t="s">
        <v>330</v>
      </c>
      <c r="B222" s="437" t="s">
        <v>232</v>
      </c>
      <c r="C222" s="409" t="s">
        <v>330</v>
      </c>
      <c r="D222" s="409" t="s">
        <v>232</v>
      </c>
      <c r="E222" s="436" t="s">
        <v>330</v>
      </c>
      <c r="F222" s="437" t="s">
        <v>232</v>
      </c>
      <c r="G222" s="409" t="s">
        <v>330</v>
      </c>
      <c r="H222" s="410" t="s">
        <v>232</v>
      </c>
    </row>
    <row r="223" spans="1:8" ht="63.75" customHeight="1" thickTop="1">
      <c r="A223" s="858" t="s">
        <v>539</v>
      </c>
      <c r="B223" s="858"/>
      <c r="C223" s="858"/>
      <c r="D223" s="858"/>
      <c r="E223" s="858"/>
      <c r="F223" s="858"/>
      <c r="G223" s="858"/>
      <c r="H223" s="858"/>
    </row>
  </sheetData>
  <sheetProtection/>
  <mergeCells count="198">
    <mergeCell ref="A223:H223"/>
    <mergeCell ref="A1:E1"/>
    <mergeCell ref="A149:A150"/>
    <mergeCell ref="B149:B150"/>
    <mergeCell ref="C149:C150"/>
    <mergeCell ref="D149:D150"/>
    <mergeCell ref="D151:D152"/>
    <mergeCell ref="C151:C152"/>
    <mergeCell ref="A151:A152"/>
    <mergeCell ref="B151:B152"/>
    <mergeCell ref="E73:E74"/>
    <mergeCell ref="A140:B140"/>
    <mergeCell ref="C140:D140"/>
    <mergeCell ref="A107:B107"/>
    <mergeCell ref="C107:D107"/>
    <mergeCell ref="E107:F107"/>
    <mergeCell ref="A90:B90"/>
    <mergeCell ref="C90:D90"/>
    <mergeCell ref="E90:F90"/>
    <mergeCell ref="A77:B77"/>
    <mergeCell ref="C77:D77"/>
    <mergeCell ref="E77:F77"/>
    <mergeCell ref="A146:B146"/>
    <mergeCell ref="C146:D146"/>
    <mergeCell ref="F193:F194"/>
    <mergeCell ref="E193:E194"/>
    <mergeCell ref="G193:G194"/>
    <mergeCell ref="H193:H194"/>
    <mergeCell ref="G128:G129"/>
    <mergeCell ref="H128:H129"/>
    <mergeCell ref="H116:H117"/>
    <mergeCell ref="E174:E175"/>
    <mergeCell ref="F174:F175"/>
    <mergeCell ref="G174:G175"/>
    <mergeCell ref="H174:H175"/>
    <mergeCell ref="E121:E122"/>
    <mergeCell ref="F121:F122"/>
    <mergeCell ref="E116:E117"/>
    <mergeCell ref="F116:F117"/>
    <mergeCell ref="G116:G117"/>
    <mergeCell ref="E140:F140"/>
    <mergeCell ref="G140:H140"/>
    <mergeCell ref="E146:F146"/>
    <mergeCell ref="G146:H146"/>
    <mergeCell ref="E127:F127"/>
    <mergeCell ref="G127:H127"/>
    <mergeCell ref="A217:B217"/>
    <mergeCell ref="C217:D217"/>
    <mergeCell ref="E217:F217"/>
    <mergeCell ref="G217:H217"/>
    <mergeCell ref="A220:B220"/>
    <mergeCell ref="C220:D220"/>
    <mergeCell ref="E220:F220"/>
    <mergeCell ref="G220:H220"/>
    <mergeCell ref="A208:B208"/>
    <mergeCell ref="C208:D208"/>
    <mergeCell ref="E208:F208"/>
    <mergeCell ref="G208:H208"/>
    <mergeCell ref="A213:B213"/>
    <mergeCell ref="C213:D213"/>
    <mergeCell ref="E213:F213"/>
    <mergeCell ref="G213:H213"/>
    <mergeCell ref="A211:B211"/>
    <mergeCell ref="C211:D211"/>
    <mergeCell ref="E211:F211"/>
    <mergeCell ref="G211:H211"/>
    <mergeCell ref="A198:B198"/>
    <mergeCell ref="C198:D198"/>
    <mergeCell ref="E198:F198"/>
    <mergeCell ref="G198:H198"/>
    <mergeCell ref="A202:B202"/>
    <mergeCell ref="C202:D202"/>
    <mergeCell ref="E202:F202"/>
    <mergeCell ref="G202:H202"/>
    <mergeCell ref="E199:E201"/>
    <mergeCell ref="F199:F201"/>
    <mergeCell ref="G199:G201"/>
    <mergeCell ref="H199:H201"/>
    <mergeCell ref="C185:D185"/>
    <mergeCell ref="E185:F185"/>
    <mergeCell ref="G185:H185"/>
    <mergeCell ref="A192:B192"/>
    <mergeCell ref="C192:D192"/>
    <mergeCell ref="E192:F192"/>
    <mergeCell ref="G192:H192"/>
    <mergeCell ref="E188:E189"/>
    <mergeCell ref="F188:F189"/>
    <mergeCell ref="G188:G189"/>
    <mergeCell ref="H188:H189"/>
    <mergeCell ref="A185:B185"/>
    <mergeCell ref="A173:B173"/>
    <mergeCell ref="C173:D173"/>
    <mergeCell ref="E173:F173"/>
    <mergeCell ref="G173:H173"/>
    <mergeCell ref="A183:B183"/>
    <mergeCell ref="C183:D183"/>
    <mergeCell ref="E183:F183"/>
    <mergeCell ref="G183:H183"/>
    <mergeCell ref="A157:B157"/>
    <mergeCell ref="C157:D157"/>
    <mergeCell ref="E157:F157"/>
    <mergeCell ref="G157:H157"/>
    <mergeCell ref="A169:B169"/>
    <mergeCell ref="C169:D169"/>
    <mergeCell ref="E169:F169"/>
    <mergeCell ref="G169:H169"/>
    <mergeCell ref="G163:G164"/>
    <mergeCell ref="H163:H164"/>
    <mergeCell ref="A136:B136"/>
    <mergeCell ref="C136:D136"/>
    <mergeCell ref="E136:F136"/>
    <mergeCell ref="G136:H136"/>
    <mergeCell ref="G107:H107"/>
    <mergeCell ref="A111:B111"/>
    <mergeCell ref="C111:D111"/>
    <mergeCell ref="E111:F111"/>
    <mergeCell ref="G111:H111"/>
    <mergeCell ref="E109:E110"/>
    <mergeCell ref="F109:F110"/>
    <mergeCell ref="G109:G110"/>
    <mergeCell ref="H109:H110"/>
    <mergeCell ref="C127:D127"/>
    <mergeCell ref="A127:B127"/>
    <mergeCell ref="G90:H90"/>
    <mergeCell ref="A100:B100"/>
    <mergeCell ref="C100:D100"/>
    <mergeCell ref="E100:F100"/>
    <mergeCell ref="G100:H100"/>
    <mergeCell ref="E92:E93"/>
    <mergeCell ref="F92:F93"/>
    <mergeCell ref="G92:G93"/>
    <mergeCell ref="H92:H93"/>
    <mergeCell ref="G77:H77"/>
    <mergeCell ref="A81:B81"/>
    <mergeCell ref="C81:D81"/>
    <mergeCell ref="E81:F81"/>
    <mergeCell ref="G81:H81"/>
    <mergeCell ref="A67:B67"/>
    <mergeCell ref="C67:D67"/>
    <mergeCell ref="E67:F67"/>
    <mergeCell ref="G67:H67"/>
    <mergeCell ref="A71:B71"/>
    <mergeCell ref="C71:D71"/>
    <mergeCell ref="E71:F71"/>
    <mergeCell ref="G71:H71"/>
    <mergeCell ref="E68:E69"/>
    <mergeCell ref="F68:F69"/>
    <mergeCell ref="G68:G69"/>
    <mergeCell ref="H68:H69"/>
    <mergeCell ref="F73:F74"/>
    <mergeCell ref="G73:G74"/>
    <mergeCell ref="H73:H74"/>
    <mergeCell ref="E78:E80"/>
    <mergeCell ref="F78:F80"/>
    <mergeCell ref="G78:G80"/>
    <mergeCell ref="H78:H80"/>
    <mergeCell ref="E14:F14"/>
    <mergeCell ref="G14:H14"/>
    <mergeCell ref="A55:B55"/>
    <mergeCell ref="C55:D55"/>
    <mergeCell ref="E55:F55"/>
    <mergeCell ref="G55:H55"/>
    <mergeCell ref="A61:B61"/>
    <mergeCell ref="C61:D61"/>
    <mergeCell ref="E61:F61"/>
    <mergeCell ref="G61:H61"/>
    <mergeCell ref="A42:B42"/>
    <mergeCell ref="C42:D42"/>
    <mergeCell ref="E42:F42"/>
    <mergeCell ref="G42:H42"/>
    <mergeCell ref="A47:B47"/>
    <mergeCell ref="C47:D47"/>
    <mergeCell ref="E47:F47"/>
    <mergeCell ref="G47:H47"/>
    <mergeCell ref="A7:B7"/>
    <mergeCell ref="C7:D7"/>
    <mergeCell ref="E7:F7"/>
    <mergeCell ref="G7:H7"/>
    <mergeCell ref="A8:B8"/>
    <mergeCell ref="C8:D8"/>
    <mergeCell ref="E8:F8"/>
    <mergeCell ref="G8:H8"/>
    <mergeCell ref="G121:G122"/>
    <mergeCell ref="H121:H122"/>
    <mergeCell ref="A21:B21"/>
    <mergeCell ref="C21:D21"/>
    <mergeCell ref="E21:F21"/>
    <mergeCell ref="G21:H21"/>
    <mergeCell ref="A33:B33"/>
    <mergeCell ref="C33:D33"/>
    <mergeCell ref="E33:F33"/>
    <mergeCell ref="G33:H33"/>
    <mergeCell ref="A12:B12"/>
    <mergeCell ref="C12:D12"/>
    <mergeCell ref="E12:F12"/>
    <mergeCell ref="G12:H12"/>
    <mergeCell ref="A14:B14"/>
    <mergeCell ref="C14:D14"/>
  </mergeCells>
  <printOptions/>
  <pageMargins left="0.1968503937007874" right="0.1968503937007874" top="0.3937007874015748" bottom="0.3937007874015748" header="0.1968503937007874" footer="0.15748031496062992"/>
  <pageSetup horizontalDpi="600" verticalDpi="600" orientation="landscape" paperSize="9" scale="55" r:id="rId1"/>
  <headerFooter>
    <oddFooter>&amp;C&amp;P/&amp;N
</oddFooter>
  </headerFooter>
  <rowBreaks count="3" manualBreakCount="3">
    <brk id="41" max="7" man="1"/>
    <brk id="76" max="7" man="1"/>
    <brk id="126" max="7" man="1"/>
  </rowBreaks>
</worksheet>
</file>

<file path=xl/worksheets/sheet22.xml><?xml version="1.0" encoding="utf-8"?>
<worksheet xmlns="http://schemas.openxmlformats.org/spreadsheetml/2006/main" xmlns:r="http://schemas.openxmlformats.org/officeDocument/2006/relationships">
  <sheetPr>
    <pageSetUpPr fitToPage="1"/>
  </sheetPr>
  <dimension ref="A1:H27"/>
  <sheetViews>
    <sheetView zoomScalePageLayoutView="0" workbookViewId="0" topLeftCell="A1">
      <selection activeCell="A1" sqref="A1:H27"/>
    </sheetView>
  </sheetViews>
  <sheetFormatPr defaultColWidth="9.140625" defaultRowHeight="12.75"/>
  <cols>
    <col min="1" max="4" width="62.7109375" style="0" customWidth="1"/>
  </cols>
  <sheetData>
    <row r="1" spans="1:5" ht="23.25">
      <c r="A1" s="859" t="s">
        <v>463</v>
      </c>
      <c r="B1" s="859"/>
      <c r="C1" s="859"/>
      <c r="D1" s="859"/>
      <c r="E1" s="859"/>
    </row>
    <row r="3" ht="23.25">
      <c r="A3" s="247" t="s">
        <v>397</v>
      </c>
    </row>
    <row r="5" ht="21">
      <c r="A5" s="248" t="s">
        <v>396</v>
      </c>
    </row>
    <row r="6" ht="16.5" thickBot="1">
      <c r="A6" s="2"/>
    </row>
    <row r="7" spans="1:4" ht="20.25" thickBot="1" thickTop="1">
      <c r="A7" s="249">
        <v>2007</v>
      </c>
      <c r="B7" s="250">
        <v>2008</v>
      </c>
      <c r="C7" s="251">
        <v>2009</v>
      </c>
      <c r="D7" s="251">
        <v>2010</v>
      </c>
    </row>
    <row r="8" spans="1:4" s="1" customFormat="1" ht="44.25" customHeight="1" thickBot="1" thickTop="1">
      <c r="A8" s="252" t="s">
        <v>308</v>
      </c>
      <c r="B8" s="253" t="s">
        <v>308</v>
      </c>
      <c r="C8" s="254" t="s">
        <v>308</v>
      </c>
      <c r="D8" s="255" t="s">
        <v>308</v>
      </c>
    </row>
    <row r="9" spans="1:4" s="1" customFormat="1" ht="44.25" customHeight="1" thickTop="1">
      <c r="A9" s="256" t="s">
        <v>309</v>
      </c>
      <c r="B9" s="257" t="s">
        <v>309</v>
      </c>
      <c r="C9" s="860" t="s">
        <v>309</v>
      </c>
      <c r="D9" s="865" t="s">
        <v>309</v>
      </c>
    </row>
    <row r="10" spans="1:4" s="1" customFormat="1" ht="44.25" customHeight="1">
      <c r="A10" s="258" t="s">
        <v>322</v>
      </c>
      <c r="B10" s="259" t="s">
        <v>322</v>
      </c>
      <c r="C10" s="861"/>
      <c r="D10" s="866"/>
    </row>
    <row r="11" spans="1:4" s="1" customFormat="1" ht="44.25" customHeight="1" thickBot="1">
      <c r="A11" s="252" t="s">
        <v>321</v>
      </c>
      <c r="B11" s="253" t="s">
        <v>321</v>
      </c>
      <c r="C11" s="862"/>
      <c r="D11" s="867"/>
    </row>
    <row r="12" spans="1:4" s="1" customFormat="1" ht="44.25" customHeight="1" thickTop="1">
      <c r="A12" s="260" t="s">
        <v>323</v>
      </c>
      <c r="B12" s="261" t="s">
        <v>323</v>
      </c>
      <c r="C12" s="860" t="s">
        <v>310</v>
      </c>
      <c r="D12" s="870" t="s">
        <v>395</v>
      </c>
    </row>
    <row r="13" spans="1:4" s="1" customFormat="1" ht="44.25" customHeight="1">
      <c r="A13" s="262" t="s">
        <v>324</v>
      </c>
      <c r="B13" s="263" t="s">
        <v>324</v>
      </c>
      <c r="C13" s="861"/>
      <c r="D13" s="871"/>
    </row>
    <row r="14" spans="1:4" s="1" customFormat="1" ht="44.25" customHeight="1" thickBot="1">
      <c r="A14" s="252" t="s">
        <v>325</v>
      </c>
      <c r="B14" s="253" t="s">
        <v>325</v>
      </c>
      <c r="C14" s="862"/>
      <c r="D14" s="264" t="s">
        <v>325</v>
      </c>
    </row>
    <row r="15" spans="1:4" s="1" customFormat="1" ht="44.25" customHeight="1" thickBot="1" thickTop="1">
      <c r="A15" s="265" t="s">
        <v>311</v>
      </c>
      <c r="B15" s="266" t="s">
        <v>311</v>
      </c>
      <c r="C15" s="267" t="s">
        <v>311</v>
      </c>
      <c r="D15" s="268" t="s">
        <v>311</v>
      </c>
    </row>
    <row r="16" spans="1:4" s="1" customFormat="1" ht="44.25" customHeight="1" thickBot="1" thickTop="1">
      <c r="A16" s="265" t="s">
        <v>312</v>
      </c>
      <c r="B16" s="266" t="s">
        <v>312</v>
      </c>
      <c r="C16" s="267" t="s">
        <v>312</v>
      </c>
      <c r="D16" s="268" t="s">
        <v>312</v>
      </c>
    </row>
    <row r="17" spans="1:4" s="1" customFormat="1" ht="44.25" customHeight="1" thickTop="1">
      <c r="A17" s="256" t="s">
        <v>326</v>
      </c>
      <c r="B17" s="257" t="s">
        <v>326</v>
      </c>
      <c r="C17" s="860" t="s">
        <v>313</v>
      </c>
      <c r="D17" s="865" t="s">
        <v>313</v>
      </c>
    </row>
    <row r="18" spans="1:4" s="1" customFormat="1" ht="44.25" customHeight="1" thickBot="1">
      <c r="A18" s="252" t="s">
        <v>327</v>
      </c>
      <c r="B18" s="253" t="s">
        <v>327</v>
      </c>
      <c r="C18" s="862"/>
      <c r="D18" s="867"/>
    </row>
    <row r="19" spans="1:4" s="1" customFormat="1" ht="44.25" customHeight="1" thickBot="1" thickTop="1">
      <c r="A19" s="265" t="s">
        <v>314</v>
      </c>
      <c r="B19" s="266" t="s">
        <v>314</v>
      </c>
      <c r="C19" s="267" t="s">
        <v>314</v>
      </c>
      <c r="D19" s="268" t="s">
        <v>314</v>
      </c>
    </row>
    <row r="20" spans="1:4" s="1" customFormat="1" ht="44.25" customHeight="1" thickBot="1" thickTop="1">
      <c r="A20" s="269" t="s">
        <v>315</v>
      </c>
      <c r="B20" s="270" t="s">
        <v>315</v>
      </c>
      <c r="C20" s="271" t="s">
        <v>315</v>
      </c>
      <c r="D20" s="272" t="s">
        <v>315</v>
      </c>
    </row>
    <row r="21" spans="1:4" s="1" customFormat="1" ht="44.25" customHeight="1" thickTop="1">
      <c r="A21" s="256" t="s">
        <v>328</v>
      </c>
      <c r="B21" s="257" t="s">
        <v>328</v>
      </c>
      <c r="C21" s="863" t="s">
        <v>316</v>
      </c>
      <c r="D21" s="868" t="s">
        <v>316</v>
      </c>
    </row>
    <row r="22" spans="1:4" s="1" customFormat="1" ht="44.25" customHeight="1" thickBot="1">
      <c r="A22" s="252" t="s">
        <v>320</v>
      </c>
      <c r="B22" s="253" t="s">
        <v>320</v>
      </c>
      <c r="C22" s="864"/>
      <c r="D22" s="869"/>
    </row>
    <row r="23" spans="1:4" s="1" customFormat="1" ht="44.25" customHeight="1" thickBot="1" thickTop="1">
      <c r="A23" s="265" t="s">
        <v>317</v>
      </c>
      <c r="B23" s="266" t="s">
        <v>317</v>
      </c>
      <c r="C23" s="267" t="s">
        <v>317</v>
      </c>
      <c r="D23" s="268" t="s">
        <v>317</v>
      </c>
    </row>
    <row r="24" spans="1:4" s="1" customFormat="1" ht="44.25" customHeight="1" thickBot="1" thickTop="1">
      <c r="A24" s="269" t="s">
        <v>318</v>
      </c>
      <c r="B24" s="270" t="s">
        <v>318</v>
      </c>
      <c r="C24" s="271" t="s">
        <v>318</v>
      </c>
      <c r="D24" s="272" t="s">
        <v>318</v>
      </c>
    </row>
    <row r="25" spans="1:4" s="1" customFormat="1" ht="44.25" customHeight="1" thickBot="1" thickTop="1">
      <c r="A25" s="265" t="s">
        <v>319</v>
      </c>
      <c r="B25" s="266" t="s">
        <v>319</v>
      </c>
      <c r="C25" s="267" t="s">
        <v>319</v>
      </c>
      <c r="D25" s="268" t="s">
        <v>319</v>
      </c>
    </row>
    <row r="26" ht="13.5" thickTop="1"/>
    <row r="27" spans="1:8" ht="48.75" customHeight="1">
      <c r="A27" s="858" t="s">
        <v>540</v>
      </c>
      <c r="B27" s="858"/>
      <c r="C27" s="858"/>
      <c r="D27" s="858"/>
      <c r="E27" s="858"/>
      <c r="F27" s="858"/>
      <c r="G27" s="858"/>
      <c r="H27" s="858"/>
    </row>
  </sheetData>
  <sheetProtection/>
  <mergeCells count="10">
    <mergeCell ref="A27:H27"/>
    <mergeCell ref="A1:E1"/>
    <mergeCell ref="C9:C11"/>
    <mergeCell ref="C12:C14"/>
    <mergeCell ref="C17:C18"/>
    <mergeCell ref="C21:C22"/>
    <mergeCell ref="D9:D11"/>
    <mergeCell ref="D17:D18"/>
    <mergeCell ref="D21:D22"/>
    <mergeCell ref="D12:D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9" r:id="rId1"/>
</worksheet>
</file>

<file path=xl/worksheets/sheet23.xml><?xml version="1.0" encoding="utf-8"?>
<worksheet xmlns="http://schemas.openxmlformats.org/spreadsheetml/2006/main" xmlns:r="http://schemas.openxmlformats.org/officeDocument/2006/relationships">
  <dimension ref="A1:C31"/>
  <sheetViews>
    <sheetView zoomScalePageLayoutView="0" workbookViewId="0" topLeftCell="A1">
      <selection activeCell="A1" sqref="A1:C30"/>
    </sheetView>
  </sheetViews>
  <sheetFormatPr defaultColWidth="9.140625" defaultRowHeight="12.75"/>
  <cols>
    <col min="1" max="1" width="50.7109375" style="10" customWidth="1"/>
    <col min="2" max="2" width="3.7109375" style="0" customWidth="1"/>
    <col min="3" max="3" width="57.00390625" style="10" customWidth="1"/>
  </cols>
  <sheetData>
    <row r="1" ht="23.25">
      <c r="A1" s="284" t="s">
        <v>463</v>
      </c>
    </row>
    <row r="3" spans="1:2" ht="23.25">
      <c r="A3" s="247" t="s">
        <v>447</v>
      </c>
      <c r="B3" s="247"/>
    </row>
    <row r="4" ht="12.75">
      <c r="A4"/>
    </row>
    <row r="5" spans="1:2" ht="21">
      <c r="A5" s="248" t="s">
        <v>465</v>
      </c>
      <c r="B5" s="248"/>
    </row>
    <row r="6" ht="21.75" thickBot="1">
      <c r="B6" s="248"/>
    </row>
    <row r="7" spans="1:3" ht="40.5" customHeight="1" thickBot="1" thickTop="1">
      <c r="A7" s="304" t="s">
        <v>449</v>
      </c>
      <c r="B7" s="872" t="s">
        <v>448</v>
      </c>
      <c r="C7" s="873"/>
    </row>
    <row r="8" spans="1:3" ht="30" customHeight="1" thickTop="1">
      <c r="A8" s="295" t="s">
        <v>257</v>
      </c>
      <c r="B8" s="874" t="s">
        <v>233</v>
      </c>
      <c r="C8" s="875"/>
    </row>
    <row r="9" spans="1:3" ht="30" customHeight="1">
      <c r="A9" s="296" t="s">
        <v>234</v>
      </c>
      <c r="B9" s="289">
        <v>1</v>
      </c>
      <c r="C9" s="297" t="s">
        <v>234</v>
      </c>
    </row>
    <row r="10" spans="1:3" ht="30" customHeight="1">
      <c r="A10" s="296" t="s">
        <v>235</v>
      </c>
      <c r="B10" s="289">
        <v>2</v>
      </c>
      <c r="C10" s="297" t="s">
        <v>235</v>
      </c>
    </row>
    <row r="11" spans="1:3" ht="30" customHeight="1">
      <c r="A11" s="296" t="s">
        <v>236</v>
      </c>
      <c r="B11" s="289">
        <v>3</v>
      </c>
      <c r="C11" s="297" t="s">
        <v>236</v>
      </c>
    </row>
    <row r="12" spans="1:3" ht="42.75" customHeight="1">
      <c r="A12" s="878" t="s">
        <v>255</v>
      </c>
      <c r="B12" s="289">
        <v>4</v>
      </c>
      <c r="C12" s="297" t="s">
        <v>237</v>
      </c>
    </row>
    <row r="13" spans="1:3" ht="42.75" customHeight="1">
      <c r="A13" s="879"/>
      <c r="B13" s="289">
        <v>5</v>
      </c>
      <c r="C13" s="297" t="s">
        <v>238</v>
      </c>
    </row>
    <row r="14" spans="1:3" ht="30" customHeight="1">
      <c r="A14" s="879"/>
      <c r="B14" s="289">
        <v>6</v>
      </c>
      <c r="C14" s="297" t="s">
        <v>239</v>
      </c>
    </row>
    <row r="15" spans="1:3" ht="30" customHeight="1">
      <c r="A15" s="879"/>
      <c r="B15" s="289">
        <v>7</v>
      </c>
      <c r="C15" s="297" t="s">
        <v>240</v>
      </c>
    </row>
    <row r="16" spans="1:3" ht="30" customHeight="1">
      <c r="A16" s="880"/>
      <c r="B16" s="289">
        <v>8</v>
      </c>
      <c r="C16" s="297" t="s">
        <v>471</v>
      </c>
    </row>
    <row r="17" spans="1:3" ht="47.25" customHeight="1">
      <c r="A17" s="296" t="s">
        <v>241</v>
      </c>
      <c r="B17" s="289">
        <v>9</v>
      </c>
      <c r="C17" s="297" t="s">
        <v>241</v>
      </c>
    </row>
    <row r="18" spans="1:3" ht="30" customHeight="1">
      <c r="A18" s="878" t="s">
        <v>256</v>
      </c>
      <c r="B18" s="290">
        <v>10</v>
      </c>
      <c r="C18" s="298" t="s">
        <v>242</v>
      </c>
    </row>
    <row r="19" spans="1:3" ht="30" customHeight="1">
      <c r="A19" s="879"/>
      <c r="B19" s="290">
        <v>11</v>
      </c>
      <c r="C19" s="298" t="s">
        <v>243</v>
      </c>
    </row>
    <row r="20" spans="1:3" ht="30" customHeight="1" thickBot="1">
      <c r="A20" s="881"/>
      <c r="B20" s="291">
        <v>12</v>
      </c>
      <c r="C20" s="299" t="s">
        <v>244</v>
      </c>
    </row>
    <row r="21" spans="1:3" ht="30" customHeight="1" thickTop="1">
      <c r="A21" s="300" t="s">
        <v>258</v>
      </c>
      <c r="B21" s="876" t="s">
        <v>245</v>
      </c>
      <c r="C21" s="877"/>
    </row>
    <row r="22" spans="1:3" ht="39" customHeight="1">
      <c r="A22" s="301" t="s">
        <v>246</v>
      </c>
      <c r="B22" s="292">
        <v>21</v>
      </c>
      <c r="C22" s="302" t="s">
        <v>246</v>
      </c>
    </row>
    <row r="23" spans="1:3" ht="30" customHeight="1">
      <c r="A23" s="882" t="s">
        <v>247</v>
      </c>
      <c r="B23" s="293">
        <v>22</v>
      </c>
      <c r="C23" s="303" t="s">
        <v>247</v>
      </c>
    </row>
    <row r="24" spans="1:3" ht="39.75" customHeight="1">
      <c r="A24" s="879"/>
      <c r="B24" s="293">
        <v>23</v>
      </c>
      <c r="C24" s="303" t="s">
        <v>248</v>
      </c>
    </row>
    <row r="25" spans="1:3" ht="43.5" customHeight="1">
      <c r="A25" s="879"/>
      <c r="B25" s="293">
        <v>24</v>
      </c>
      <c r="C25" s="303" t="s">
        <v>249</v>
      </c>
    </row>
    <row r="26" spans="1:3" ht="39.75" customHeight="1">
      <c r="A26" s="883"/>
      <c r="B26" s="293">
        <v>25</v>
      </c>
      <c r="C26" s="303" t="s">
        <v>250</v>
      </c>
    </row>
    <row r="27" spans="1:3" ht="39.75" customHeight="1">
      <c r="A27" s="882" t="s">
        <v>256</v>
      </c>
      <c r="B27" s="293">
        <v>26</v>
      </c>
      <c r="C27" s="303" t="s">
        <v>251</v>
      </c>
    </row>
    <row r="28" spans="1:3" ht="30" customHeight="1" thickBot="1">
      <c r="A28" s="881"/>
      <c r="B28" s="294">
        <v>31</v>
      </c>
      <c r="C28" s="298" t="s">
        <v>252</v>
      </c>
    </row>
    <row r="29" spans="1:3" ht="39" customHeight="1" thickTop="1">
      <c r="A29" s="884" t="s">
        <v>259</v>
      </c>
      <c r="B29" s="876" t="s">
        <v>253</v>
      </c>
      <c r="C29" s="877"/>
    </row>
    <row r="30" spans="1:3" ht="30" customHeight="1" thickBot="1">
      <c r="A30" s="885"/>
      <c r="B30" s="291">
        <v>61</v>
      </c>
      <c r="C30" s="299" t="s">
        <v>254</v>
      </c>
    </row>
    <row r="31" spans="2:3" ht="13.5" thickTop="1">
      <c r="B31" s="287"/>
      <c r="C31" s="288"/>
    </row>
  </sheetData>
  <sheetProtection/>
  <mergeCells count="9">
    <mergeCell ref="B7:C7"/>
    <mergeCell ref="B8:C8"/>
    <mergeCell ref="B21:C21"/>
    <mergeCell ref="B29:C29"/>
    <mergeCell ref="A12:A16"/>
    <mergeCell ref="A18:A20"/>
    <mergeCell ref="A23:A26"/>
    <mergeCell ref="A27:A28"/>
    <mergeCell ref="A29:A30"/>
  </mergeCells>
  <printOptions/>
  <pageMargins left="0.7" right="0.7" top="0.75" bottom="0.75" header="0.3" footer="0.3"/>
  <pageSetup horizontalDpi="600" verticalDpi="600" orientation="portrait" paperSize="9" scale="78" r:id="rId1"/>
</worksheet>
</file>

<file path=xl/worksheets/sheet24.xml><?xml version="1.0" encoding="utf-8"?>
<worksheet xmlns="http://schemas.openxmlformats.org/spreadsheetml/2006/main" xmlns:r="http://schemas.openxmlformats.org/officeDocument/2006/relationships">
  <sheetPr>
    <pageSetUpPr fitToPage="1"/>
  </sheetPr>
  <dimension ref="A1:G27"/>
  <sheetViews>
    <sheetView zoomScalePageLayoutView="0" workbookViewId="0" topLeftCell="A1">
      <selection activeCell="A1" sqref="A1:G27"/>
    </sheetView>
  </sheetViews>
  <sheetFormatPr defaultColWidth="9.140625" defaultRowHeight="12.75"/>
  <cols>
    <col min="2" max="2" width="30.00390625" style="10" customWidth="1"/>
    <col min="3" max="3" width="43.140625" style="10" bestFit="1" customWidth="1"/>
    <col min="4" max="4" width="6.421875" style="0" customWidth="1"/>
    <col min="5" max="5" width="4.8515625" style="0" customWidth="1"/>
    <col min="6" max="6" width="6.8515625" style="0" customWidth="1"/>
    <col min="7" max="7" width="53.57421875" style="10" customWidth="1"/>
  </cols>
  <sheetData>
    <row r="1" spans="1:7" ht="23.25">
      <c r="A1" s="284" t="s">
        <v>463</v>
      </c>
      <c r="C1"/>
      <c r="F1" s="10"/>
      <c r="G1"/>
    </row>
    <row r="2" spans="1:7" ht="12.75">
      <c r="A2" s="10"/>
      <c r="C2"/>
      <c r="F2" s="10"/>
      <c r="G2"/>
    </row>
    <row r="3" spans="1:7" ht="23.25">
      <c r="A3" s="916" t="s">
        <v>450</v>
      </c>
      <c r="B3" s="916"/>
      <c r="C3" s="247"/>
      <c r="D3" s="10"/>
      <c r="F3" s="10"/>
      <c r="G3"/>
    </row>
    <row r="4" spans="1:7" ht="12.75">
      <c r="A4" s="10"/>
      <c r="C4"/>
      <c r="D4" s="10"/>
      <c r="F4" s="10"/>
      <c r="G4"/>
    </row>
    <row r="5" spans="1:7" ht="21">
      <c r="A5" s="917" t="s">
        <v>464</v>
      </c>
      <c r="B5" s="917"/>
      <c r="C5" s="917"/>
      <c r="D5" s="917"/>
      <c r="E5" s="917"/>
      <c r="F5" s="917"/>
      <c r="G5"/>
    </row>
    <row r="6" ht="13.5" thickBot="1"/>
    <row r="7" spans="1:7" ht="60.75" customHeight="1" thickBot="1" thickTop="1">
      <c r="A7" s="922" t="s">
        <v>455</v>
      </c>
      <c r="B7" s="923"/>
      <c r="C7" s="923"/>
      <c r="D7" s="933" t="s">
        <v>456</v>
      </c>
      <c r="E7" s="923"/>
      <c r="F7" s="923"/>
      <c r="G7" s="934"/>
    </row>
    <row r="8" spans="1:7" ht="17.25" thickBot="1" thickTop="1">
      <c r="A8" s="931"/>
      <c r="B8" s="932"/>
      <c r="C8" s="331"/>
      <c r="D8" s="305">
        <v>4</v>
      </c>
      <c r="E8" s="889" t="s">
        <v>237</v>
      </c>
      <c r="F8" s="890"/>
      <c r="G8" s="935"/>
    </row>
    <row r="9" spans="1:7" ht="17.25" thickBot="1" thickTop="1">
      <c r="A9" s="924" t="s">
        <v>451</v>
      </c>
      <c r="B9" s="918"/>
      <c r="C9" s="321" t="s">
        <v>260</v>
      </c>
      <c r="D9" s="311"/>
      <c r="E9" s="312">
        <v>1</v>
      </c>
      <c r="F9" s="905" t="s">
        <v>260</v>
      </c>
      <c r="G9" s="906"/>
    </row>
    <row r="10" spans="1:7" ht="17.25" thickBot="1" thickTop="1">
      <c r="A10" s="924"/>
      <c r="B10" s="918"/>
      <c r="C10" s="320" t="s">
        <v>261</v>
      </c>
      <c r="D10" s="313"/>
      <c r="E10" s="314">
        <v>2</v>
      </c>
      <c r="F10" s="907" t="s">
        <v>261</v>
      </c>
      <c r="G10" s="908"/>
    </row>
    <row r="11" spans="1:7" ht="17.25" thickBot="1" thickTop="1">
      <c r="A11" s="924"/>
      <c r="B11" s="918"/>
      <c r="C11" s="307" t="s">
        <v>262</v>
      </c>
      <c r="D11" s="315"/>
      <c r="E11" s="316">
        <v>3</v>
      </c>
      <c r="F11" s="939" t="s">
        <v>262</v>
      </c>
      <c r="G11" s="940"/>
    </row>
    <row r="12" spans="1:7" ht="17.25" thickBot="1" thickTop="1">
      <c r="A12" s="924"/>
      <c r="B12" s="918"/>
      <c r="C12" s="322" t="s">
        <v>279</v>
      </c>
      <c r="D12" s="333">
        <v>5</v>
      </c>
      <c r="E12" s="886" t="s">
        <v>238</v>
      </c>
      <c r="F12" s="887"/>
      <c r="G12" s="888"/>
    </row>
    <row r="13" spans="1:7" ht="17.25" thickBot="1" thickTop="1">
      <c r="A13" s="924"/>
      <c r="B13" s="918"/>
      <c r="C13" s="320" t="s">
        <v>280</v>
      </c>
      <c r="D13" s="332">
        <v>6</v>
      </c>
      <c r="E13" s="889" t="s">
        <v>239</v>
      </c>
      <c r="F13" s="890"/>
      <c r="G13" s="891"/>
    </row>
    <row r="14" spans="1:7" ht="16.5" thickTop="1">
      <c r="A14" s="924"/>
      <c r="B14" s="918"/>
      <c r="C14" s="920" t="s">
        <v>281</v>
      </c>
      <c r="D14" s="326">
        <v>7</v>
      </c>
      <c r="E14" s="892" t="s">
        <v>240</v>
      </c>
      <c r="F14" s="893"/>
      <c r="G14" s="894"/>
    </row>
    <row r="15" spans="1:7" ht="16.5" thickBot="1">
      <c r="A15" s="924"/>
      <c r="B15" s="918"/>
      <c r="C15" s="921"/>
      <c r="D15" s="327">
        <v>8</v>
      </c>
      <c r="E15" s="936" t="s">
        <v>471</v>
      </c>
      <c r="F15" s="937"/>
      <c r="G15" s="938"/>
    </row>
    <row r="16" spans="1:7" ht="17.25" thickBot="1" thickTop="1">
      <c r="A16" s="336"/>
      <c r="B16" s="337"/>
      <c r="C16" s="338"/>
      <c r="D16" s="305">
        <v>22</v>
      </c>
      <c r="E16" s="889" t="s">
        <v>247</v>
      </c>
      <c r="F16" s="890"/>
      <c r="G16" s="909"/>
    </row>
    <row r="17" spans="1:7" ht="17.25" thickBot="1" thickTop="1">
      <c r="A17" s="925" t="s">
        <v>452</v>
      </c>
      <c r="B17" s="930" t="s">
        <v>247</v>
      </c>
      <c r="C17" s="324" t="s">
        <v>260</v>
      </c>
      <c r="D17" s="311"/>
      <c r="E17" s="312">
        <v>1</v>
      </c>
      <c r="F17" s="905" t="s">
        <v>260</v>
      </c>
      <c r="G17" s="906"/>
    </row>
    <row r="18" spans="1:7" ht="17.25" thickBot="1" thickTop="1">
      <c r="A18" s="925"/>
      <c r="B18" s="930"/>
      <c r="C18" s="323" t="s">
        <v>261</v>
      </c>
      <c r="D18" s="335"/>
      <c r="E18" s="314">
        <v>2</v>
      </c>
      <c r="F18" s="910" t="s">
        <v>261</v>
      </c>
      <c r="G18" s="908"/>
    </row>
    <row r="19" spans="1:7" ht="20.25" customHeight="1" thickBot="1" thickTop="1">
      <c r="A19" s="925"/>
      <c r="B19" s="930"/>
      <c r="C19" s="309" t="s">
        <v>264</v>
      </c>
      <c r="D19" s="306"/>
      <c r="E19" s="334">
        <v>3</v>
      </c>
      <c r="F19" s="911" t="s">
        <v>264</v>
      </c>
      <c r="G19" s="912"/>
    </row>
    <row r="20" spans="1:7" ht="17.25" thickBot="1" thickTop="1">
      <c r="A20" s="925"/>
      <c r="B20" s="930"/>
      <c r="C20" s="323" t="s">
        <v>280</v>
      </c>
      <c r="D20" s="317">
        <v>23</v>
      </c>
      <c r="E20" s="913" t="s">
        <v>248</v>
      </c>
      <c r="F20" s="914"/>
      <c r="G20" s="915"/>
    </row>
    <row r="21" spans="1:7" ht="17.25" thickBot="1" thickTop="1">
      <c r="A21" s="925"/>
      <c r="B21" s="930"/>
      <c r="C21" s="309" t="s">
        <v>279</v>
      </c>
      <c r="D21" s="310">
        <v>24</v>
      </c>
      <c r="E21" s="899" t="s">
        <v>249</v>
      </c>
      <c r="F21" s="900"/>
      <c r="G21" s="901"/>
    </row>
    <row r="22" spans="1:7" ht="17.25" thickBot="1" thickTop="1">
      <c r="A22" s="925"/>
      <c r="B22" s="930"/>
      <c r="C22" s="323" t="s">
        <v>281</v>
      </c>
      <c r="D22" s="308">
        <v>25</v>
      </c>
      <c r="E22" s="902" t="s">
        <v>250</v>
      </c>
      <c r="F22" s="903"/>
      <c r="G22" s="904"/>
    </row>
    <row r="23" spans="1:7" ht="17.25" thickBot="1" thickTop="1">
      <c r="A23" s="926"/>
      <c r="B23" s="928"/>
      <c r="C23" s="929"/>
      <c r="D23" s="339">
        <v>26</v>
      </c>
      <c r="E23" s="902" t="s">
        <v>251</v>
      </c>
      <c r="F23" s="903"/>
      <c r="G23" s="904"/>
    </row>
    <row r="24" spans="1:7" ht="17.25" thickBot="1" thickTop="1">
      <c r="A24" s="925"/>
      <c r="B24" s="918" t="s">
        <v>251</v>
      </c>
      <c r="C24" s="321" t="s">
        <v>284</v>
      </c>
      <c r="D24" s="311"/>
      <c r="E24" s="312">
        <v>1</v>
      </c>
      <c r="F24" s="905" t="s">
        <v>284</v>
      </c>
      <c r="G24" s="906"/>
    </row>
    <row r="25" spans="1:7" ht="17.25" thickBot="1" thickTop="1">
      <c r="A25" s="925"/>
      <c r="B25" s="918"/>
      <c r="C25" s="325" t="s">
        <v>453</v>
      </c>
      <c r="D25" s="313"/>
      <c r="E25" s="314">
        <v>2</v>
      </c>
      <c r="F25" s="907" t="s">
        <v>280</v>
      </c>
      <c r="G25" s="908"/>
    </row>
    <row r="26" spans="1:7" ht="17.25" thickBot="1" thickTop="1">
      <c r="A26" s="925"/>
      <c r="B26" s="918"/>
      <c r="C26" s="318" t="s">
        <v>279</v>
      </c>
      <c r="D26" s="313"/>
      <c r="E26" s="319">
        <v>3</v>
      </c>
      <c r="F26" s="895" t="s">
        <v>279</v>
      </c>
      <c r="G26" s="896"/>
    </row>
    <row r="27" spans="1:7" ht="17.25" thickBot="1" thickTop="1">
      <c r="A27" s="927"/>
      <c r="B27" s="919"/>
      <c r="C27" s="328" t="s">
        <v>454</v>
      </c>
      <c r="D27" s="329"/>
      <c r="E27" s="330">
        <v>4</v>
      </c>
      <c r="F27" s="897" t="s">
        <v>285</v>
      </c>
      <c r="G27" s="898"/>
    </row>
    <row r="28" ht="13.5" thickTop="1"/>
  </sheetData>
  <sheetProtection/>
  <mergeCells count="31">
    <mergeCell ref="A3:B3"/>
    <mergeCell ref="A5:F5"/>
    <mergeCell ref="B24:B27"/>
    <mergeCell ref="C14:C15"/>
    <mergeCell ref="A7:C7"/>
    <mergeCell ref="A9:B15"/>
    <mergeCell ref="A17:A27"/>
    <mergeCell ref="B23:C23"/>
    <mergeCell ref="B17:B22"/>
    <mergeCell ref="A8:B8"/>
    <mergeCell ref="D7:G7"/>
    <mergeCell ref="E8:G8"/>
    <mergeCell ref="F9:G9"/>
    <mergeCell ref="E15:G15"/>
    <mergeCell ref="F10:G10"/>
    <mergeCell ref="F11:G11"/>
    <mergeCell ref="E12:G12"/>
    <mergeCell ref="E13:G13"/>
    <mergeCell ref="E14:G14"/>
    <mergeCell ref="F26:G26"/>
    <mergeCell ref="F27:G27"/>
    <mergeCell ref="E21:G21"/>
    <mergeCell ref="E22:G22"/>
    <mergeCell ref="E23:G23"/>
    <mergeCell ref="F24:G24"/>
    <mergeCell ref="F25:G25"/>
    <mergeCell ref="E16:G16"/>
    <mergeCell ref="F17:G17"/>
    <mergeCell ref="F18:G18"/>
    <mergeCell ref="F19:G19"/>
    <mergeCell ref="E20:G2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G57"/>
  <sheetViews>
    <sheetView zoomScalePageLayoutView="0" workbookViewId="0" topLeftCell="A1">
      <selection activeCell="A1" sqref="A1:G55"/>
    </sheetView>
  </sheetViews>
  <sheetFormatPr defaultColWidth="9.140625" defaultRowHeight="12.75"/>
  <cols>
    <col min="1" max="1" width="14.00390625" style="50" customWidth="1"/>
    <col min="2" max="2" width="36.7109375" style="54" bestFit="1" customWidth="1"/>
    <col min="3" max="7" width="21.7109375" style="50" customWidth="1"/>
    <col min="8" max="16384" width="9.140625" style="50" customWidth="1"/>
  </cols>
  <sheetData>
    <row r="1" spans="1:7" ht="18.75" customHeight="1">
      <c r="A1" s="685" t="s">
        <v>463</v>
      </c>
      <c r="B1" s="685"/>
      <c r="C1" s="685"/>
      <c r="D1" s="685"/>
      <c r="E1" s="685"/>
      <c r="F1" s="685"/>
      <c r="G1" s="685"/>
    </row>
    <row r="2" spans="1:7" ht="15">
      <c r="A2" s="515"/>
      <c r="B2" s="73"/>
      <c r="C2" s="73"/>
      <c r="D2" s="73"/>
      <c r="E2" s="73"/>
      <c r="F2" s="73"/>
      <c r="G2" s="73"/>
    </row>
    <row r="3" spans="1:7" ht="39" customHeight="1" thickBot="1">
      <c r="A3" s="362"/>
      <c r="B3" s="686" t="s">
        <v>441</v>
      </c>
      <c r="C3" s="686"/>
      <c r="D3" s="686"/>
      <c r="E3" s="686"/>
      <c r="F3" s="686"/>
      <c r="G3" s="362"/>
    </row>
    <row r="4" spans="1:7" ht="101.25" customHeight="1">
      <c r="A4" s="352" t="s">
        <v>59</v>
      </c>
      <c r="B4" s="351" t="s">
        <v>472</v>
      </c>
      <c r="C4" s="351" t="s">
        <v>466</v>
      </c>
      <c r="D4" s="351" t="s">
        <v>467</v>
      </c>
      <c r="E4" s="354" t="s">
        <v>468</v>
      </c>
      <c r="F4" s="353" t="s">
        <v>469</v>
      </c>
      <c r="G4" s="355" t="s">
        <v>470</v>
      </c>
    </row>
    <row r="5" spans="1:7" s="51" customFormat="1" ht="16.5" customHeight="1">
      <c r="A5" s="682" t="s">
        <v>301</v>
      </c>
      <c r="B5" s="89" t="s">
        <v>292</v>
      </c>
      <c r="C5" s="90">
        <v>378320.9495576547</v>
      </c>
      <c r="D5" s="90">
        <v>47278.46684604936</v>
      </c>
      <c r="E5" s="91">
        <v>425599.41640370403</v>
      </c>
      <c r="F5" s="90">
        <v>166542.0896879051</v>
      </c>
      <c r="G5" s="92">
        <v>592141.5060916091</v>
      </c>
    </row>
    <row r="6" spans="1:7" s="51" customFormat="1" ht="16.5" customHeight="1">
      <c r="A6" s="682"/>
      <c r="B6" s="60" t="s">
        <v>287</v>
      </c>
      <c r="C6" s="61">
        <v>354824.6577181901</v>
      </c>
      <c r="D6" s="61">
        <v>44706.116915512815</v>
      </c>
      <c r="E6" s="62">
        <v>399530.77463370294</v>
      </c>
      <c r="F6" s="61">
        <v>165422.3589685323</v>
      </c>
      <c r="G6" s="74">
        <v>564953.1336022352</v>
      </c>
    </row>
    <row r="7" spans="1:7" s="51" customFormat="1" ht="16.5" customHeight="1">
      <c r="A7" s="682"/>
      <c r="B7" s="89" t="s">
        <v>293</v>
      </c>
      <c r="C7" s="90">
        <v>385282.4647389052</v>
      </c>
      <c r="D7" s="90">
        <v>46122.36103435988</v>
      </c>
      <c r="E7" s="91">
        <v>431404.8257732651</v>
      </c>
      <c r="F7" s="90">
        <v>173360.84895185073</v>
      </c>
      <c r="G7" s="92">
        <v>604765.6747251158</v>
      </c>
    </row>
    <row r="8" spans="1:7" s="51" customFormat="1" ht="16.5" customHeight="1">
      <c r="A8" s="682"/>
      <c r="B8" s="93" t="s">
        <v>294</v>
      </c>
      <c r="C8" s="94">
        <v>348446.5110754182</v>
      </c>
      <c r="D8" s="94">
        <v>34747.650379337596</v>
      </c>
      <c r="E8" s="95">
        <v>383194.1614547558</v>
      </c>
      <c r="F8" s="94">
        <v>166344.0181379663</v>
      </c>
      <c r="G8" s="96">
        <v>549538.1795927221</v>
      </c>
    </row>
    <row r="9" spans="1:7" s="51" customFormat="1" ht="16.5" customHeight="1">
      <c r="A9" s="683"/>
      <c r="B9" s="63" t="s">
        <v>295</v>
      </c>
      <c r="C9" s="64">
        <v>311972.64637679665</v>
      </c>
      <c r="D9" s="64">
        <v>16885.863025301223</v>
      </c>
      <c r="E9" s="65">
        <v>328858.50940209784</v>
      </c>
      <c r="F9" s="64">
        <v>162660.22145671834</v>
      </c>
      <c r="G9" s="75">
        <v>491518.7308588162</v>
      </c>
    </row>
    <row r="10" spans="1:7" s="51" customFormat="1" ht="16.5" customHeight="1">
      <c r="A10" s="681" t="s">
        <v>302</v>
      </c>
      <c r="B10" s="89" t="s">
        <v>292</v>
      </c>
      <c r="C10" s="90">
        <v>384175.24415499903</v>
      </c>
      <c r="D10" s="90">
        <v>55678.90480149979</v>
      </c>
      <c r="E10" s="91">
        <v>439854.14895649883</v>
      </c>
      <c r="F10" s="90">
        <v>190923.2131882434</v>
      </c>
      <c r="G10" s="92">
        <v>630777.3621447422</v>
      </c>
    </row>
    <row r="11" spans="1:7" s="51" customFormat="1" ht="16.5" customHeight="1">
      <c r="A11" s="682"/>
      <c r="B11" s="60" t="s">
        <v>287</v>
      </c>
      <c r="C11" s="61">
        <v>378464.06337959063</v>
      </c>
      <c r="D11" s="61">
        <v>53903.65393256106</v>
      </c>
      <c r="E11" s="62">
        <v>432367.71731215174</v>
      </c>
      <c r="F11" s="61">
        <v>186283.7305747649</v>
      </c>
      <c r="G11" s="74">
        <v>618651.4478869166</v>
      </c>
    </row>
    <row r="12" spans="1:7" s="51" customFormat="1" ht="16.5" customHeight="1">
      <c r="A12" s="682"/>
      <c r="B12" s="89" t="s">
        <v>293</v>
      </c>
      <c r="C12" s="90">
        <v>400572.2817582259</v>
      </c>
      <c r="D12" s="90">
        <v>60775.09438249831</v>
      </c>
      <c r="E12" s="91">
        <v>461347.37614072417</v>
      </c>
      <c r="F12" s="90">
        <v>195688.74743708264</v>
      </c>
      <c r="G12" s="92">
        <v>657036.1235778069</v>
      </c>
    </row>
    <row r="13" spans="1:7" s="51" customFormat="1" ht="16.5" customHeight="1">
      <c r="A13" s="682"/>
      <c r="B13" s="93" t="s">
        <v>294</v>
      </c>
      <c r="C13" s="94">
        <v>379314.3022409065</v>
      </c>
      <c r="D13" s="94">
        <v>46852.04336172125</v>
      </c>
      <c r="E13" s="95">
        <v>426166.3456026277</v>
      </c>
      <c r="F13" s="94">
        <v>187376.27035485752</v>
      </c>
      <c r="G13" s="96">
        <v>613542.6159574853</v>
      </c>
    </row>
    <row r="14" spans="1:7" s="51" customFormat="1" ht="16.5" customHeight="1">
      <c r="A14" s="683"/>
      <c r="B14" s="63" t="s">
        <v>295</v>
      </c>
      <c r="C14" s="64">
        <v>340500.6936016155</v>
      </c>
      <c r="D14" s="64">
        <v>26927.518372954186</v>
      </c>
      <c r="E14" s="65">
        <v>367428.21197456965</v>
      </c>
      <c r="F14" s="64">
        <v>183565.8022899699</v>
      </c>
      <c r="G14" s="75">
        <v>550994.0142645396</v>
      </c>
    </row>
    <row r="15" spans="1:7" s="51" customFormat="1" ht="16.5" customHeight="1">
      <c r="A15" s="681">
        <v>2002</v>
      </c>
      <c r="B15" s="89" t="s">
        <v>292</v>
      </c>
      <c r="C15" s="90">
        <v>394298.8</v>
      </c>
      <c r="D15" s="90">
        <v>60018.9</v>
      </c>
      <c r="E15" s="91">
        <v>454317.7</v>
      </c>
      <c r="F15" s="90">
        <v>224510.9</v>
      </c>
      <c r="G15" s="92">
        <v>678828.6</v>
      </c>
    </row>
    <row r="16" spans="1:7" s="51" customFormat="1" ht="16.5" customHeight="1">
      <c r="A16" s="682"/>
      <c r="B16" s="60" t="s">
        <v>287</v>
      </c>
      <c r="C16" s="61">
        <v>378547.1</v>
      </c>
      <c r="D16" s="61">
        <v>58197.3</v>
      </c>
      <c r="E16" s="62">
        <v>436744.39999999997</v>
      </c>
      <c r="F16" s="61">
        <v>190791.8</v>
      </c>
      <c r="G16" s="74">
        <v>627536.2</v>
      </c>
    </row>
    <row r="17" spans="1:7" s="51" customFormat="1" ht="16.5" customHeight="1">
      <c r="A17" s="682"/>
      <c r="B17" s="89" t="s">
        <v>293</v>
      </c>
      <c r="C17" s="90">
        <v>408940.8</v>
      </c>
      <c r="D17" s="90">
        <v>68582.1</v>
      </c>
      <c r="E17" s="91">
        <v>477522.9</v>
      </c>
      <c r="F17" s="90">
        <v>226197.4</v>
      </c>
      <c r="G17" s="92">
        <v>703720.3</v>
      </c>
    </row>
    <row r="18" spans="1:7" s="51" customFormat="1" ht="16.5" customHeight="1">
      <c r="A18" s="682"/>
      <c r="B18" s="93" t="s">
        <v>294</v>
      </c>
      <c r="C18" s="94">
        <v>374683</v>
      </c>
      <c r="D18" s="94">
        <v>49072.7</v>
      </c>
      <c r="E18" s="95">
        <v>423755.7</v>
      </c>
      <c r="F18" s="94">
        <v>192011.4</v>
      </c>
      <c r="G18" s="96">
        <v>615767.1</v>
      </c>
    </row>
    <row r="19" spans="1:7" s="51" customFormat="1" ht="16.5" customHeight="1">
      <c r="A19" s="683"/>
      <c r="B19" s="63" t="s">
        <v>295</v>
      </c>
      <c r="C19" s="64">
        <v>342913.9</v>
      </c>
      <c r="D19" s="64">
        <v>28540.4</v>
      </c>
      <c r="E19" s="65">
        <v>371454.30000000005</v>
      </c>
      <c r="F19" s="64">
        <v>189282.3</v>
      </c>
      <c r="G19" s="75">
        <v>560736.6000000001</v>
      </c>
    </row>
    <row r="20" spans="1:7" s="51" customFormat="1" ht="16.5" customHeight="1">
      <c r="A20" s="681">
        <v>2003</v>
      </c>
      <c r="B20" s="89" t="s">
        <v>292</v>
      </c>
      <c r="C20" s="90">
        <v>404491.04904485034</v>
      </c>
      <c r="D20" s="90">
        <v>61602.074235</v>
      </c>
      <c r="E20" s="91">
        <v>466093.12327985035</v>
      </c>
      <c r="F20" s="90">
        <v>256820.44118932998</v>
      </c>
      <c r="G20" s="92">
        <v>722913.5644691803</v>
      </c>
    </row>
    <row r="21" spans="1:7" s="51" customFormat="1" ht="16.5" customHeight="1">
      <c r="A21" s="682"/>
      <c r="B21" s="60" t="s">
        <v>287</v>
      </c>
      <c r="C21" s="61">
        <v>391593.42317654134</v>
      </c>
      <c r="D21" s="61">
        <v>60035.244206570016</v>
      </c>
      <c r="E21" s="62">
        <v>451628.6673831114</v>
      </c>
      <c r="F21" s="61">
        <v>230794.12953579007</v>
      </c>
      <c r="G21" s="74">
        <v>682422.7969189014</v>
      </c>
    </row>
    <row r="22" spans="1:7" s="51" customFormat="1" ht="16.5" customHeight="1">
      <c r="A22" s="682"/>
      <c r="B22" s="89" t="s">
        <v>293</v>
      </c>
      <c r="C22" s="90">
        <v>416393.2267287</v>
      </c>
      <c r="D22" s="90">
        <v>75781.25546967001</v>
      </c>
      <c r="E22" s="91">
        <v>492174.48219837</v>
      </c>
      <c r="F22" s="90">
        <v>257118.830705</v>
      </c>
      <c r="G22" s="92">
        <v>749293.31290337</v>
      </c>
    </row>
    <row r="23" spans="1:7" s="51" customFormat="1" ht="16.5" customHeight="1">
      <c r="A23" s="682"/>
      <c r="B23" s="93" t="s">
        <v>294</v>
      </c>
      <c r="C23" s="94">
        <v>394108.8111697696</v>
      </c>
      <c r="D23" s="94">
        <v>61912.38457408997</v>
      </c>
      <c r="E23" s="95">
        <v>456021.1957438596</v>
      </c>
      <c r="F23" s="94">
        <v>232013.19920693</v>
      </c>
      <c r="G23" s="96">
        <v>688034.3949507895</v>
      </c>
    </row>
    <row r="24" spans="1:7" s="56" customFormat="1" ht="16.5" customHeight="1">
      <c r="A24" s="683"/>
      <c r="B24" s="63" t="s">
        <v>295</v>
      </c>
      <c r="C24" s="64">
        <v>360634.296311012</v>
      </c>
      <c r="D24" s="64">
        <v>38460.87228524993</v>
      </c>
      <c r="E24" s="65">
        <v>399095.16859626194</v>
      </c>
      <c r="F24" s="64">
        <v>230503.18184440007</v>
      </c>
      <c r="G24" s="75">
        <v>629598.3504406615</v>
      </c>
    </row>
    <row r="25" spans="1:7" s="51" customFormat="1" ht="16.5" customHeight="1">
      <c r="A25" s="681">
        <v>2004</v>
      </c>
      <c r="B25" s="89" t="s">
        <v>292</v>
      </c>
      <c r="C25" s="90">
        <v>423863.0107290006</v>
      </c>
      <c r="D25" s="90">
        <v>48548.63782176</v>
      </c>
      <c r="E25" s="91">
        <v>472411.6485507606</v>
      </c>
      <c r="F25" s="90">
        <v>235102.663552</v>
      </c>
      <c r="G25" s="92">
        <v>707514.3121027607</v>
      </c>
    </row>
    <row r="26" spans="1:7" s="51" customFormat="1" ht="16.5" customHeight="1">
      <c r="A26" s="682"/>
      <c r="B26" s="60" t="s">
        <v>287</v>
      </c>
      <c r="C26" s="61">
        <v>400560.8559914205</v>
      </c>
      <c r="D26" s="61">
        <v>47363.73159568998</v>
      </c>
      <c r="E26" s="62">
        <v>447924.58758711047</v>
      </c>
      <c r="F26" s="61">
        <v>192928.57752226</v>
      </c>
      <c r="G26" s="74">
        <v>640853.1651093705</v>
      </c>
    </row>
    <row r="27" spans="1:7" s="51" customFormat="1" ht="16.5" customHeight="1">
      <c r="A27" s="682"/>
      <c r="B27" s="89" t="s">
        <v>293</v>
      </c>
      <c r="C27" s="90">
        <v>434521.1261383494</v>
      </c>
      <c r="D27" s="90">
        <v>57022.80713928</v>
      </c>
      <c r="E27" s="91">
        <v>491543.93327762943</v>
      </c>
      <c r="F27" s="90">
        <v>235383.97717909</v>
      </c>
      <c r="G27" s="92">
        <v>726927.9104567193</v>
      </c>
    </row>
    <row r="28" spans="1:7" s="51" customFormat="1" ht="16.5" customHeight="1">
      <c r="A28" s="682"/>
      <c r="B28" s="93" t="s">
        <v>294</v>
      </c>
      <c r="C28" s="94">
        <v>397144.2050783509</v>
      </c>
      <c r="D28" s="94">
        <v>43975.896056150115</v>
      </c>
      <c r="E28" s="95">
        <v>441120.10113450105</v>
      </c>
      <c r="F28" s="94">
        <v>183741.43482886</v>
      </c>
      <c r="G28" s="96">
        <v>624861.5359633609</v>
      </c>
    </row>
    <row r="29" spans="1:7" s="56" customFormat="1" ht="16.5" customHeight="1">
      <c r="A29" s="683"/>
      <c r="B29" s="63" t="s">
        <v>295</v>
      </c>
      <c r="C29" s="64">
        <v>373693.69110135187</v>
      </c>
      <c r="D29" s="64">
        <v>25402.53028530996</v>
      </c>
      <c r="E29" s="65">
        <v>399096.2213866618</v>
      </c>
      <c r="F29" s="64">
        <v>183728.60607624997</v>
      </c>
      <c r="G29" s="75">
        <v>582824.8274629117</v>
      </c>
    </row>
    <row r="30" spans="1:7" s="51" customFormat="1" ht="16.5" customHeight="1">
      <c r="A30" s="681">
        <v>2005</v>
      </c>
      <c r="B30" s="89" t="s">
        <v>292</v>
      </c>
      <c r="C30" s="90">
        <v>437872.61991631985</v>
      </c>
      <c r="D30" s="90">
        <v>47811.0917621</v>
      </c>
      <c r="E30" s="91">
        <v>485683.71167841984</v>
      </c>
      <c r="F30" s="90">
        <v>201484.081266</v>
      </c>
      <c r="G30" s="92">
        <v>687167.7929444198</v>
      </c>
    </row>
    <row r="31" spans="1:7" s="51" customFormat="1" ht="16.5" customHeight="1">
      <c r="A31" s="682"/>
      <c r="B31" s="60" t="s">
        <v>287</v>
      </c>
      <c r="C31" s="61">
        <v>420449.4879102495</v>
      </c>
      <c r="D31" s="61">
        <v>46793.820498880035</v>
      </c>
      <c r="E31" s="62">
        <v>467243.30840912956</v>
      </c>
      <c r="F31" s="61">
        <v>168313.05004200994</v>
      </c>
      <c r="G31" s="74">
        <v>635556.3584511394</v>
      </c>
    </row>
    <row r="32" spans="1:7" s="51" customFormat="1" ht="16.5" customHeight="1">
      <c r="A32" s="682"/>
      <c r="B32" s="89" t="s">
        <v>293</v>
      </c>
      <c r="C32" s="90">
        <v>446293.26296555984</v>
      </c>
      <c r="D32" s="90">
        <v>56276.42496619</v>
      </c>
      <c r="E32" s="91">
        <v>502569.68793174985</v>
      </c>
      <c r="F32" s="90">
        <v>210692.498703</v>
      </c>
      <c r="G32" s="92">
        <v>713262.1866347498</v>
      </c>
    </row>
    <row r="33" spans="1:7" s="51" customFormat="1" ht="16.5" customHeight="1">
      <c r="A33" s="682"/>
      <c r="B33" s="93" t="s">
        <v>294</v>
      </c>
      <c r="C33" s="94">
        <v>410085.5357512394</v>
      </c>
      <c r="D33" s="94">
        <v>42495.48882960997</v>
      </c>
      <c r="E33" s="95">
        <v>452581.02458084933</v>
      </c>
      <c r="F33" s="94">
        <v>174017.14003266997</v>
      </c>
      <c r="G33" s="96">
        <v>626598.1646135193</v>
      </c>
    </row>
    <row r="34" spans="1:7" s="56" customFormat="1" ht="16.5" customHeight="1">
      <c r="A34" s="683"/>
      <c r="B34" s="63" t="s">
        <v>295</v>
      </c>
      <c r="C34" s="64">
        <v>390871.76793946855</v>
      </c>
      <c r="D34" s="64">
        <v>26381.886507909974</v>
      </c>
      <c r="E34" s="65">
        <v>417253.65444737853</v>
      </c>
      <c r="F34" s="64">
        <v>165044.19954231998</v>
      </c>
      <c r="G34" s="75">
        <v>582297.8539896985</v>
      </c>
    </row>
    <row r="35" spans="1:7" s="51" customFormat="1" ht="16.5" customHeight="1">
      <c r="A35" s="681">
        <v>2006</v>
      </c>
      <c r="B35" s="89" t="s">
        <v>292</v>
      </c>
      <c r="C35" s="90">
        <v>439557.7512030701</v>
      </c>
      <c r="D35" s="90">
        <v>39823.934288029996</v>
      </c>
      <c r="E35" s="91">
        <v>479381.68549110007</v>
      </c>
      <c r="F35" s="90">
        <v>189124.247308</v>
      </c>
      <c r="G35" s="92">
        <v>668505.9327991001</v>
      </c>
    </row>
    <row r="36" spans="1:7" s="51" customFormat="1" ht="16.5" customHeight="1">
      <c r="A36" s="682"/>
      <c r="B36" s="60" t="s">
        <v>287</v>
      </c>
      <c r="C36" s="61">
        <v>428139.4710805589</v>
      </c>
      <c r="D36" s="61">
        <v>38954.46560881999</v>
      </c>
      <c r="E36" s="62">
        <v>467093.93668937887</v>
      </c>
      <c r="F36" s="61">
        <v>163620.4459682</v>
      </c>
      <c r="G36" s="74">
        <v>630714.3826575789</v>
      </c>
    </row>
    <row r="37" spans="1:7" s="51" customFormat="1" ht="16.5" customHeight="1">
      <c r="A37" s="682"/>
      <c r="B37" s="89" t="s">
        <v>293</v>
      </c>
      <c r="C37" s="90">
        <v>444710.55942668003</v>
      </c>
      <c r="D37" s="90">
        <v>51758.758770259985</v>
      </c>
      <c r="E37" s="91">
        <v>496469.31819694</v>
      </c>
      <c r="F37" s="90">
        <v>190571.169977</v>
      </c>
      <c r="G37" s="92">
        <v>687040.4881739401</v>
      </c>
    </row>
    <row r="38" spans="1:7" s="51" customFormat="1" ht="16.5" customHeight="1">
      <c r="A38" s="682"/>
      <c r="B38" s="93" t="s">
        <v>294</v>
      </c>
      <c r="C38" s="94">
        <v>421831.2029681396</v>
      </c>
      <c r="D38" s="94">
        <v>37970.78808048997</v>
      </c>
      <c r="E38" s="95">
        <v>459801.99104862957</v>
      </c>
      <c r="F38" s="94">
        <v>158149.3219899599</v>
      </c>
      <c r="G38" s="96">
        <v>617951.3130385894</v>
      </c>
    </row>
    <row r="39" spans="1:7" s="56" customFormat="1" ht="16.5" customHeight="1">
      <c r="A39" s="683"/>
      <c r="B39" s="63" t="s">
        <v>295</v>
      </c>
      <c r="C39" s="64">
        <v>400729.11791835143</v>
      </c>
      <c r="D39" s="64">
        <v>19965.443447279973</v>
      </c>
      <c r="E39" s="65">
        <v>420694.5613656314</v>
      </c>
      <c r="F39" s="64">
        <v>156727.16411786</v>
      </c>
      <c r="G39" s="75">
        <v>577421.7254834914</v>
      </c>
    </row>
    <row r="40" spans="1:7" s="51" customFormat="1" ht="16.5" customHeight="1">
      <c r="A40" s="681">
        <v>2007</v>
      </c>
      <c r="B40" s="89" t="s">
        <v>292</v>
      </c>
      <c r="C40" s="90">
        <v>457766.5922452701</v>
      </c>
      <c r="D40" s="90">
        <v>54773.46005673</v>
      </c>
      <c r="E40" s="91">
        <v>512540.0523020001</v>
      </c>
      <c r="F40" s="90">
        <v>191193.647356</v>
      </c>
      <c r="G40" s="92">
        <v>703733.699658</v>
      </c>
    </row>
    <row r="41" spans="1:7" s="51" customFormat="1" ht="16.5" customHeight="1">
      <c r="A41" s="682"/>
      <c r="B41" s="60" t="s">
        <v>287</v>
      </c>
      <c r="C41" s="61">
        <v>437188.9026278891</v>
      </c>
      <c r="D41" s="61">
        <v>53156.992560290055</v>
      </c>
      <c r="E41" s="62">
        <v>490345.89518817916</v>
      </c>
      <c r="F41" s="61">
        <v>164199.46553844</v>
      </c>
      <c r="G41" s="74">
        <v>654545.3607266191</v>
      </c>
    </row>
    <row r="42" spans="1:7" s="51" customFormat="1" ht="16.5" customHeight="1">
      <c r="A42" s="682"/>
      <c r="B42" s="89" t="s">
        <v>293</v>
      </c>
      <c r="C42" s="90">
        <v>465601.8985982701</v>
      </c>
      <c r="D42" s="90">
        <v>69048.19460372998</v>
      </c>
      <c r="E42" s="91">
        <v>534650.093202</v>
      </c>
      <c r="F42" s="90">
        <v>193385.550067</v>
      </c>
      <c r="G42" s="92">
        <v>728035.643269</v>
      </c>
    </row>
    <row r="43" spans="1:7" s="51" customFormat="1" ht="16.5" customHeight="1">
      <c r="A43" s="682"/>
      <c r="B43" s="93" t="s">
        <v>294</v>
      </c>
      <c r="C43" s="94">
        <v>430275.73145053</v>
      </c>
      <c r="D43" s="94">
        <v>45684.87354805007</v>
      </c>
      <c r="E43" s="95">
        <v>475960.60499858006</v>
      </c>
      <c r="F43" s="94">
        <v>166990.29160702002</v>
      </c>
      <c r="G43" s="96">
        <v>642950.8966056001</v>
      </c>
    </row>
    <row r="44" spans="1:7" s="56" customFormat="1" ht="16.5" customHeight="1">
      <c r="A44" s="683"/>
      <c r="B44" s="63" t="s">
        <v>295</v>
      </c>
      <c r="C44" s="64">
        <v>410959.3405193902</v>
      </c>
      <c r="D44" s="64">
        <v>23950.946810740006</v>
      </c>
      <c r="E44" s="65">
        <v>434910.2873301302</v>
      </c>
      <c r="F44" s="64">
        <v>161221.95579904</v>
      </c>
      <c r="G44" s="75">
        <v>596132.2431291702</v>
      </c>
    </row>
    <row r="45" spans="1:7" s="51" customFormat="1" ht="16.5" customHeight="1">
      <c r="A45" s="681">
        <v>2008</v>
      </c>
      <c r="B45" s="89" t="s">
        <v>292</v>
      </c>
      <c r="C45" s="90">
        <v>489192.44559881993</v>
      </c>
      <c r="D45" s="90">
        <v>64849.66401061001</v>
      </c>
      <c r="E45" s="91">
        <v>554042.10960943</v>
      </c>
      <c r="F45" s="90">
        <v>194473.459239</v>
      </c>
      <c r="G45" s="92">
        <v>748515.56884843</v>
      </c>
    </row>
    <row r="46" spans="1:7" s="51" customFormat="1" ht="16.5" customHeight="1">
      <c r="A46" s="682"/>
      <c r="B46" s="60" t="s">
        <v>287</v>
      </c>
      <c r="C46" s="61">
        <v>472685.1514800695</v>
      </c>
      <c r="D46" s="61">
        <v>63051.55053048003</v>
      </c>
      <c r="E46" s="62">
        <v>535736.7020105495</v>
      </c>
      <c r="F46" s="61">
        <v>184807.78960350004</v>
      </c>
      <c r="G46" s="74">
        <v>720544.4916140495</v>
      </c>
    </row>
    <row r="47" spans="1:7" s="51" customFormat="1" ht="16.5" customHeight="1">
      <c r="A47" s="682"/>
      <c r="B47" s="89" t="s">
        <v>293</v>
      </c>
      <c r="C47" s="90">
        <v>499285.44144153</v>
      </c>
      <c r="D47" s="90">
        <v>76060.80656514995</v>
      </c>
      <c r="E47" s="91">
        <v>575346.2480066799</v>
      </c>
      <c r="F47" s="90">
        <v>194459.710773</v>
      </c>
      <c r="G47" s="92">
        <v>769805.95877968</v>
      </c>
    </row>
    <row r="48" spans="1:7" s="51" customFormat="1" ht="16.5" customHeight="1">
      <c r="A48" s="682"/>
      <c r="B48" s="93" t="s">
        <v>294</v>
      </c>
      <c r="C48" s="94">
        <v>463064.5105915713</v>
      </c>
      <c r="D48" s="94">
        <v>60956.564813620025</v>
      </c>
      <c r="E48" s="95">
        <v>524021.0754051913</v>
      </c>
      <c r="F48" s="94">
        <v>187852.94234228996</v>
      </c>
      <c r="G48" s="96">
        <v>711874.0177474812</v>
      </c>
    </row>
    <row r="49" spans="1:7" s="56" customFormat="1" ht="16.5" customHeight="1">
      <c r="A49" s="683"/>
      <c r="B49" s="63" t="s">
        <v>295</v>
      </c>
      <c r="C49" s="64">
        <v>440693.2015798203</v>
      </c>
      <c r="D49" s="64">
        <v>38998.947701920035</v>
      </c>
      <c r="E49" s="65">
        <v>479692.14928174036</v>
      </c>
      <c r="F49" s="64">
        <v>184166.69333664002</v>
      </c>
      <c r="G49" s="75">
        <v>663858.8426183803</v>
      </c>
    </row>
    <row r="50" spans="1:7" s="51" customFormat="1" ht="16.5" customHeight="1">
      <c r="A50" s="681">
        <v>2009</v>
      </c>
      <c r="B50" s="89" t="s">
        <v>292</v>
      </c>
      <c r="C50" s="90">
        <v>497581.77698674984</v>
      </c>
      <c r="D50" s="90">
        <v>60706.232870249994</v>
      </c>
      <c r="E50" s="91">
        <v>558288.0098569999</v>
      </c>
      <c r="F50" s="90">
        <v>215959.996068</v>
      </c>
      <c r="G50" s="92">
        <v>774248.0059249997</v>
      </c>
    </row>
    <row r="51" spans="1:7" s="51" customFormat="1" ht="16.5" customHeight="1">
      <c r="A51" s="682"/>
      <c r="B51" s="60" t="s">
        <v>287</v>
      </c>
      <c r="C51" s="61">
        <v>481578.2628795098</v>
      </c>
      <c r="D51" s="61">
        <v>58913.34283622006</v>
      </c>
      <c r="E51" s="62">
        <v>540491.6057157299</v>
      </c>
      <c r="F51" s="61">
        <v>176141.24064972994</v>
      </c>
      <c r="G51" s="74">
        <v>716632.8463654598</v>
      </c>
    </row>
    <row r="52" spans="1:7" s="51" customFormat="1" ht="16.5" customHeight="1">
      <c r="A52" s="682"/>
      <c r="B52" s="89" t="s">
        <v>293</v>
      </c>
      <c r="C52" s="90">
        <v>511154.93732507975</v>
      </c>
      <c r="D52" s="90">
        <v>73192.97763902998</v>
      </c>
      <c r="E52" s="91">
        <v>584347.9149641098</v>
      </c>
      <c r="F52" s="90">
        <v>216592.420753</v>
      </c>
      <c r="G52" s="92">
        <v>800940.3357171097</v>
      </c>
    </row>
    <row r="53" spans="1:7" ht="15.75">
      <c r="A53" s="682"/>
      <c r="B53" s="93" t="s">
        <v>294</v>
      </c>
      <c r="C53" s="94">
        <v>469577.4543577098</v>
      </c>
      <c r="D53" s="94">
        <v>53669.787094800035</v>
      </c>
      <c r="E53" s="95">
        <v>523247.2414525098</v>
      </c>
      <c r="F53" s="94">
        <v>176103.20765388996</v>
      </c>
      <c r="G53" s="96">
        <v>699350.4491063998</v>
      </c>
    </row>
    <row r="54" spans="1:7" s="52" customFormat="1" ht="16.5" thickBot="1">
      <c r="A54" s="684"/>
      <c r="B54" s="76" t="s">
        <v>295</v>
      </c>
      <c r="C54" s="77">
        <v>444681.37616266956</v>
      </c>
      <c r="D54" s="77">
        <v>31864.01949424998</v>
      </c>
      <c r="E54" s="78">
        <v>476545.3956569196</v>
      </c>
      <c r="F54" s="77">
        <v>175472.59920289993</v>
      </c>
      <c r="G54" s="79">
        <v>652017.9948598194</v>
      </c>
    </row>
    <row r="55" spans="1:2" s="52" customFormat="1" ht="33.75" customHeight="1">
      <c r="A55" s="664" t="s">
        <v>303</v>
      </c>
      <c r="B55" s="53"/>
    </row>
    <row r="57" ht="14.25">
      <c r="A57" s="52"/>
    </row>
  </sheetData>
  <sheetProtection/>
  <mergeCells count="12">
    <mergeCell ref="A1:G1"/>
    <mergeCell ref="A5:A9"/>
    <mergeCell ref="A10:A14"/>
    <mergeCell ref="A15:A19"/>
    <mergeCell ref="B3:F3"/>
    <mergeCell ref="A40:A44"/>
    <mergeCell ref="A45:A49"/>
    <mergeCell ref="A50:A54"/>
    <mergeCell ref="A20:A24"/>
    <mergeCell ref="A25:A29"/>
    <mergeCell ref="A30:A34"/>
    <mergeCell ref="A35:A3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4" r:id="rId1"/>
</worksheet>
</file>

<file path=xl/worksheets/sheet4.xml><?xml version="1.0" encoding="utf-8"?>
<worksheet xmlns="http://schemas.openxmlformats.org/spreadsheetml/2006/main" xmlns:r="http://schemas.openxmlformats.org/officeDocument/2006/relationships">
  <dimension ref="A1:U210"/>
  <sheetViews>
    <sheetView zoomScaleSheetLayoutView="33" zoomScalePageLayoutView="0" workbookViewId="0" topLeftCell="A1">
      <selection activeCell="A1" sqref="A1:T206"/>
    </sheetView>
  </sheetViews>
  <sheetFormatPr defaultColWidth="9.140625" defaultRowHeight="12.75"/>
  <cols>
    <col min="1" max="1" width="2.00390625" style="636" customWidth="1"/>
    <col min="2" max="2" width="73.7109375" style="636" bestFit="1" customWidth="1"/>
    <col min="3" max="3" width="15.140625" style="81" customWidth="1"/>
    <col min="4" max="4" width="16.7109375" style="81" customWidth="1"/>
    <col min="5" max="5" width="16.00390625" style="81" customWidth="1"/>
    <col min="6" max="6" width="15.8515625" style="81" customWidth="1"/>
    <col min="7" max="7" width="15.7109375" style="81" customWidth="1"/>
    <col min="8" max="9" width="16.7109375" style="81" customWidth="1"/>
    <col min="10" max="10" width="15.421875" style="81" customWidth="1"/>
    <col min="11" max="11" width="16.00390625" style="81" customWidth="1"/>
    <col min="12" max="17" width="16.7109375" style="81" customWidth="1"/>
    <col min="18" max="18" width="16.140625" style="81" customWidth="1"/>
    <col min="19" max="19" width="15.7109375" style="81" customWidth="1"/>
    <col min="20" max="20" width="24.00390625" style="81" customWidth="1"/>
    <col min="21" max="21" width="9.28125" style="81" customWidth="1"/>
    <col min="22" max="16384" width="9.140625" style="81" customWidth="1"/>
  </cols>
  <sheetData>
    <row r="1" spans="1:20" ht="21">
      <c r="A1" s="695" t="s">
        <v>463</v>
      </c>
      <c r="B1" s="695"/>
      <c r="C1" s="695"/>
      <c r="D1" s="695"/>
      <c r="E1" s="695"/>
      <c r="F1" s="695"/>
      <c r="G1" s="695"/>
      <c r="H1" s="695"/>
      <c r="I1" s="695"/>
      <c r="J1" s="695"/>
      <c r="K1" s="695"/>
      <c r="L1" s="695"/>
      <c r="M1" s="695"/>
      <c r="N1" s="695"/>
      <c r="O1" s="695"/>
      <c r="P1" s="695"/>
      <c r="Q1" s="695"/>
      <c r="R1" s="695"/>
      <c r="S1" s="695"/>
      <c r="T1" s="695"/>
    </row>
    <row r="2" spans="1:20" ht="21">
      <c r="A2" s="696" t="s">
        <v>444</v>
      </c>
      <c r="B2" s="696"/>
      <c r="C2" s="696"/>
      <c r="D2" s="696"/>
      <c r="E2" s="696"/>
      <c r="F2" s="696"/>
      <c r="G2" s="696"/>
      <c r="H2" s="696"/>
      <c r="I2" s="696"/>
      <c r="J2" s="696"/>
      <c r="K2" s="696"/>
      <c r="L2" s="696"/>
      <c r="M2" s="696"/>
      <c r="N2" s="696"/>
      <c r="O2" s="696"/>
      <c r="P2" s="696"/>
      <c r="Q2" s="696"/>
      <c r="R2" s="696"/>
      <c r="S2" s="696"/>
      <c r="T2" s="696"/>
    </row>
    <row r="3" spans="1:15" ht="15.75" thickBot="1">
      <c r="A3" s="637"/>
      <c r="B3" s="635"/>
      <c r="C3" s="82"/>
      <c r="D3" s="82"/>
      <c r="E3" s="82"/>
      <c r="F3" s="82"/>
      <c r="G3" s="82"/>
      <c r="H3" s="82"/>
      <c r="I3" s="82"/>
      <c r="J3" s="82"/>
      <c r="K3" s="82"/>
      <c r="L3" s="82"/>
      <c r="M3" s="82"/>
      <c r="N3" s="82"/>
      <c r="O3" s="82"/>
    </row>
    <row r="4" spans="1:20" s="363" customFormat="1" ht="18.75">
      <c r="A4" s="687" t="s">
        <v>65</v>
      </c>
      <c r="B4" s="689"/>
      <c r="C4" s="687">
        <v>2007</v>
      </c>
      <c r="D4" s="688"/>
      <c r="E4" s="688"/>
      <c r="F4" s="688"/>
      <c r="G4" s="688"/>
      <c r="H4" s="689"/>
      <c r="I4" s="687">
        <v>2008</v>
      </c>
      <c r="J4" s="688"/>
      <c r="K4" s="688"/>
      <c r="L4" s="688"/>
      <c r="M4" s="688"/>
      <c r="N4" s="689"/>
      <c r="O4" s="687">
        <v>2009</v>
      </c>
      <c r="P4" s="688"/>
      <c r="Q4" s="688"/>
      <c r="R4" s="688"/>
      <c r="S4" s="688"/>
      <c r="T4" s="689"/>
    </row>
    <row r="5" spans="1:21" s="363" customFormat="1" ht="63" customHeight="1" thickBot="1">
      <c r="A5" s="692"/>
      <c r="B5" s="693"/>
      <c r="C5" s="365" t="s">
        <v>288</v>
      </c>
      <c r="D5" s="366" t="s">
        <v>296</v>
      </c>
      <c r="E5" s="366" t="s">
        <v>297</v>
      </c>
      <c r="F5" s="366" t="s">
        <v>289</v>
      </c>
      <c r="G5" s="366" t="s">
        <v>294</v>
      </c>
      <c r="H5" s="367" t="s">
        <v>298</v>
      </c>
      <c r="I5" s="365" t="s">
        <v>288</v>
      </c>
      <c r="J5" s="366" t="s">
        <v>296</v>
      </c>
      <c r="K5" s="366" t="s">
        <v>297</v>
      </c>
      <c r="L5" s="366" t="s">
        <v>289</v>
      </c>
      <c r="M5" s="366" t="s">
        <v>294</v>
      </c>
      <c r="N5" s="367" t="s">
        <v>298</v>
      </c>
      <c r="O5" s="365" t="s">
        <v>288</v>
      </c>
      <c r="P5" s="366" t="s">
        <v>296</v>
      </c>
      <c r="Q5" s="366" t="s">
        <v>297</v>
      </c>
      <c r="R5" s="366" t="s">
        <v>289</v>
      </c>
      <c r="S5" s="366" t="s">
        <v>294</v>
      </c>
      <c r="T5" s="367" t="s">
        <v>298</v>
      </c>
      <c r="U5" s="364"/>
    </row>
    <row r="6" spans="1:21" s="445" customFormat="1" ht="15">
      <c r="A6" s="690" t="s">
        <v>34</v>
      </c>
      <c r="B6" s="691"/>
      <c r="C6" s="439">
        <v>224.84015124931997</v>
      </c>
      <c r="D6" s="440">
        <v>3110.911251633</v>
      </c>
      <c r="E6" s="440">
        <v>3355.855765928</v>
      </c>
      <c r="F6" s="440">
        <v>3350.14601270574</v>
      </c>
      <c r="G6" s="440">
        <v>2961.1484027590704</v>
      </c>
      <c r="H6" s="441">
        <v>2677.9395234159097</v>
      </c>
      <c r="I6" s="439">
        <v>1110.47026134</v>
      </c>
      <c r="J6" s="440">
        <v>3340.999419</v>
      </c>
      <c r="K6" s="440">
        <v>3546.979394</v>
      </c>
      <c r="L6" s="440">
        <v>3512.95942471</v>
      </c>
      <c r="M6" s="440">
        <v>3564.16655063</v>
      </c>
      <c r="N6" s="441">
        <v>2608.6437346400003</v>
      </c>
      <c r="O6" s="439">
        <v>1077.8732356399998</v>
      </c>
      <c r="P6" s="440">
        <v>3058.236326</v>
      </c>
      <c r="Q6" s="440">
        <v>3301.331368</v>
      </c>
      <c r="R6" s="440">
        <v>3270.8190716500003</v>
      </c>
      <c r="S6" s="440">
        <v>3674.2921302600002</v>
      </c>
      <c r="T6" s="441">
        <v>2673.7940330600004</v>
      </c>
      <c r="U6" s="66"/>
    </row>
    <row r="7" spans="1:21" s="448" customFormat="1" ht="15">
      <c r="A7" s="638"/>
      <c r="B7" s="634" t="s">
        <v>66</v>
      </c>
      <c r="C7" s="619">
        <v>2.4559539</v>
      </c>
      <c r="D7" s="620">
        <v>1945.560992</v>
      </c>
      <c r="E7" s="620">
        <v>1945.564864</v>
      </c>
      <c r="F7" s="620">
        <v>1941.9671386</v>
      </c>
      <c r="G7" s="620">
        <v>1944.41860896</v>
      </c>
      <c r="H7" s="621">
        <v>1941.9671386</v>
      </c>
      <c r="I7" s="619">
        <v>0.00448354</v>
      </c>
      <c r="J7" s="620">
        <v>1955.114863</v>
      </c>
      <c r="K7" s="620">
        <v>2061.332346</v>
      </c>
      <c r="L7" s="620">
        <v>2061.3323441400003</v>
      </c>
      <c r="M7" s="620">
        <v>2061.3323441400003</v>
      </c>
      <c r="N7" s="621">
        <v>2061.3323441400003</v>
      </c>
      <c r="O7" s="619">
        <v>0</v>
      </c>
      <c r="P7" s="620">
        <v>1958.144017</v>
      </c>
      <c r="Q7" s="620">
        <v>2065.454122</v>
      </c>
      <c r="R7" s="620">
        <v>2065.4541206500003</v>
      </c>
      <c r="S7" s="620">
        <v>2065.45238826</v>
      </c>
      <c r="T7" s="621">
        <v>2065.45238826</v>
      </c>
      <c r="U7" s="447"/>
    </row>
    <row r="8" spans="1:21" s="448" customFormat="1" ht="15">
      <c r="A8" s="638"/>
      <c r="B8" s="634" t="s">
        <v>67</v>
      </c>
      <c r="C8" s="619">
        <v>63.79633669</v>
      </c>
      <c r="D8" s="620">
        <v>509.905933</v>
      </c>
      <c r="E8" s="620">
        <v>563.64776</v>
      </c>
      <c r="F8" s="620">
        <v>563.42564557</v>
      </c>
      <c r="G8" s="620">
        <v>554.21487157</v>
      </c>
      <c r="H8" s="621">
        <v>489.10912188</v>
      </c>
      <c r="I8" s="619">
        <v>74.82587969</v>
      </c>
      <c r="J8" s="620">
        <v>553.095</v>
      </c>
      <c r="K8" s="620">
        <v>572.917676</v>
      </c>
      <c r="L8" s="620">
        <v>572.3196255</v>
      </c>
      <c r="M8" s="620">
        <v>623.7415641900001</v>
      </c>
      <c r="N8" s="621">
        <v>547.3113905</v>
      </c>
      <c r="O8" s="619">
        <v>25.008235</v>
      </c>
      <c r="P8" s="620">
        <v>522.242249</v>
      </c>
      <c r="Q8" s="620">
        <v>559.422661</v>
      </c>
      <c r="R8" s="620">
        <v>559.320366</v>
      </c>
      <c r="S8" s="620">
        <v>560.288456</v>
      </c>
      <c r="T8" s="621">
        <v>531.199703</v>
      </c>
      <c r="U8" s="447"/>
    </row>
    <row r="9" spans="1:21" s="448" customFormat="1" ht="15">
      <c r="A9" s="638"/>
      <c r="B9" s="634" t="s">
        <v>68</v>
      </c>
      <c r="C9" s="619">
        <v>158.58786065931997</v>
      </c>
      <c r="D9" s="620">
        <v>655.4443266330001</v>
      </c>
      <c r="E9" s="620">
        <v>846.643141928</v>
      </c>
      <c r="F9" s="620">
        <v>844.75322853574</v>
      </c>
      <c r="G9" s="620">
        <v>462.51492222907</v>
      </c>
      <c r="H9" s="621">
        <v>246.86326293590997</v>
      </c>
      <c r="I9" s="619">
        <v>1035.63989811</v>
      </c>
      <c r="J9" s="620">
        <v>832.789556</v>
      </c>
      <c r="K9" s="620">
        <v>912.729372</v>
      </c>
      <c r="L9" s="620">
        <v>879.30745507</v>
      </c>
      <c r="M9" s="620">
        <v>879.0926423000001</v>
      </c>
      <c r="N9" s="621">
        <v>0</v>
      </c>
      <c r="O9" s="619">
        <v>1052.86500064</v>
      </c>
      <c r="P9" s="620">
        <v>577.85006</v>
      </c>
      <c r="Q9" s="620">
        <v>676.454585</v>
      </c>
      <c r="R9" s="620">
        <v>646.044585</v>
      </c>
      <c r="S9" s="620">
        <v>1048.551286</v>
      </c>
      <c r="T9" s="621">
        <v>77.1419418</v>
      </c>
      <c r="U9" s="447"/>
    </row>
    <row r="10" spans="1:21" s="445" customFormat="1" ht="15">
      <c r="A10" s="690" t="s">
        <v>33</v>
      </c>
      <c r="B10" s="691"/>
      <c r="C10" s="442">
        <v>39.539461124561996</v>
      </c>
      <c r="D10" s="443">
        <v>323.0709606531</v>
      </c>
      <c r="E10" s="443">
        <v>395.00821815090006</v>
      </c>
      <c r="F10" s="443">
        <v>366.96596733826203</v>
      </c>
      <c r="G10" s="443">
        <v>379.62525926411695</v>
      </c>
      <c r="H10" s="444">
        <v>342.972905778164</v>
      </c>
      <c r="I10" s="442">
        <v>12</v>
      </c>
      <c r="J10" s="443">
        <v>352.036731</v>
      </c>
      <c r="K10" s="443">
        <v>559.3304549200001</v>
      </c>
      <c r="L10" s="443">
        <v>532.02262164</v>
      </c>
      <c r="M10" s="443">
        <v>538.1789175900001</v>
      </c>
      <c r="N10" s="444">
        <v>526.1789175900001</v>
      </c>
      <c r="O10" s="442">
        <v>5.8437040499999995</v>
      </c>
      <c r="P10" s="443">
        <v>423.674147</v>
      </c>
      <c r="Q10" s="443">
        <v>580.282493</v>
      </c>
      <c r="R10" s="443">
        <v>573.2527435600001</v>
      </c>
      <c r="S10" s="443">
        <v>597.66658701</v>
      </c>
      <c r="T10" s="444">
        <v>571.1971825100001</v>
      </c>
      <c r="U10" s="66"/>
    </row>
    <row r="11" spans="1:21" s="448" customFormat="1" ht="15">
      <c r="A11" s="638"/>
      <c r="B11" s="634" t="s">
        <v>69</v>
      </c>
      <c r="C11" s="619">
        <v>39.539461124561996</v>
      </c>
      <c r="D11" s="620">
        <v>323.0709606531</v>
      </c>
      <c r="E11" s="620">
        <v>395.00821815090006</v>
      </c>
      <c r="F11" s="620">
        <v>366.96596733826203</v>
      </c>
      <c r="G11" s="620">
        <v>379.62525926411695</v>
      </c>
      <c r="H11" s="621">
        <v>342.972905778164</v>
      </c>
      <c r="I11" s="619">
        <v>12</v>
      </c>
      <c r="J11" s="620">
        <v>352.036731</v>
      </c>
      <c r="K11" s="620">
        <v>559.3304549200001</v>
      </c>
      <c r="L11" s="620">
        <v>532.02262164</v>
      </c>
      <c r="M11" s="620">
        <v>538.1789175900001</v>
      </c>
      <c r="N11" s="621">
        <v>526.1789175900001</v>
      </c>
      <c r="O11" s="619">
        <v>5.8437040499999995</v>
      </c>
      <c r="P11" s="620">
        <v>423.674147</v>
      </c>
      <c r="Q11" s="620">
        <v>580.282493</v>
      </c>
      <c r="R11" s="620">
        <v>573.2527435600001</v>
      </c>
      <c r="S11" s="620">
        <v>597.66658701</v>
      </c>
      <c r="T11" s="621">
        <v>571.1971825100001</v>
      </c>
      <c r="U11" s="447"/>
    </row>
    <row r="12" spans="1:21" s="445" customFormat="1" ht="15">
      <c r="A12" s="690" t="s">
        <v>32</v>
      </c>
      <c r="B12" s="691"/>
      <c r="C12" s="442">
        <v>18606.163474731387</v>
      </c>
      <c r="D12" s="443">
        <v>96378.9413138869</v>
      </c>
      <c r="E12" s="443">
        <v>103084.2027840513</v>
      </c>
      <c r="F12" s="443">
        <v>101378.3793198761</v>
      </c>
      <c r="G12" s="443">
        <v>96877.49333968277</v>
      </c>
      <c r="H12" s="444">
        <v>92117.18084297293</v>
      </c>
      <c r="I12" s="442">
        <v>16727.25834947</v>
      </c>
      <c r="J12" s="443">
        <v>113464.878184</v>
      </c>
      <c r="K12" s="443">
        <v>122790.20481126002</v>
      </c>
      <c r="L12" s="443">
        <v>122216.77305595</v>
      </c>
      <c r="M12" s="443">
        <v>118125.33338190003</v>
      </c>
      <c r="N12" s="444">
        <v>109479.92938735003</v>
      </c>
      <c r="O12" s="442">
        <v>19693.15945153</v>
      </c>
      <c r="P12" s="443">
        <v>111056.539177</v>
      </c>
      <c r="Q12" s="443">
        <v>113624.326893</v>
      </c>
      <c r="R12" s="443">
        <v>112359.48187292999</v>
      </c>
      <c r="S12" s="443">
        <v>105644.09678101</v>
      </c>
      <c r="T12" s="444">
        <v>94313.21409837</v>
      </c>
      <c r="U12" s="66"/>
    </row>
    <row r="13" spans="1:21" s="448" customFormat="1" ht="15">
      <c r="A13" s="638"/>
      <c r="B13" s="634" t="s">
        <v>70</v>
      </c>
      <c r="C13" s="619">
        <v>261.62601824</v>
      </c>
      <c r="D13" s="620">
        <v>399.493045</v>
      </c>
      <c r="E13" s="620">
        <v>468.444507</v>
      </c>
      <c r="F13" s="620">
        <v>423.07993403999996</v>
      </c>
      <c r="G13" s="620">
        <v>367.44778352</v>
      </c>
      <c r="H13" s="621">
        <v>263.44784669</v>
      </c>
      <c r="I13" s="619">
        <v>233.08121243</v>
      </c>
      <c r="J13" s="620">
        <v>9472.842377</v>
      </c>
      <c r="K13" s="620">
        <v>10131.119841</v>
      </c>
      <c r="L13" s="620">
        <v>10130.03169245</v>
      </c>
      <c r="M13" s="620">
        <v>9395.50198557</v>
      </c>
      <c r="N13" s="621">
        <v>9289.321934360001</v>
      </c>
      <c r="O13" s="619">
        <v>920.6823672300001</v>
      </c>
      <c r="P13" s="620">
        <v>487.064881</v>
      </c>
      <c r="Q13" s="620">
        <v>694.573255</v>
      </c>
      <c r="R13" s="620">
        <v>693.48605195</v>
      </c>
      <c r="S13" s="620">
        <v>632.5171010700001</v>
      </c>
      <c r="T13" s="621">
        <v>543.5751969500001</v>
      </c>
      <c r="U13" s="447"/>
    </row>
    <row r="14" spans="1:21" s="448" customFormat="1" ht="15">
      <c r="A14" s="638"/>
      <c r="B14" s="634" t="s">
        <v>71</v>
      </c>
      <c r="C14" s="619">
        <v>49.926122776393996</v>
      </c>
      <c r="D14" s="620">
        <v>32.6174456747</v>
      </c>
      <c r="E14" s="620">
        <v>52.295482229099996</v>
      </c>
      <c r="F14" s="620">
        <v>45.082041006628</v>
      </c>
      <c r="G14" s="620">
        <v>59.40989054814901</v>
      </c>
      <c r="H14" s="621">
        <v>28.686360810868</v>
      </c>
      <c r="I14" s="619">
        <v>32.95325721</v>
      </c>
      <c r="J14" s="620">
        <v>27.90373</v>
      </c>
      <c r="K14" s="620">
        <v>261.43162725999997</v>
      </c>
      <c r="L14" s="620">
        <v>259.74817914</v>
      </c>
      <c r="M14" s="620">
        <v>277.08770619</v>
      </c>
      <c r="N14" s="621">
        <v>252.88310094</v>
      </c>
      <c r="O14" s="619">
        <v>15.2243583</v>
      </c>
      <c r="P14" s="620">
        <v>25.364379</v>
      </c>
      <c r="Q14" s="620">
        <v>556.136373</v>
      </c>
      <c r="R14" s="620">
        <v>551.9742741499999</v>
      </c>
      <c r="S14" s="620">
        <v>562.64265335</v>
      </c>
      <c r="T14" s="621">
        <v>548.5934053999999</v>
      </c>
      <c r="U14" s="447"/>
    </row>
    <row r="15" spans="1:21" s="448" customFormat="1" ht="15">
      <c r="A15" s="638"/>
      <c r="B15" s="634" t="s">
        <v>72</v>
      </c>
      <c r="C15" s="619">
        <v>5185.992419434995</v>
      </c>
      <c r="D15" s="620">
        <v>14131.1112402122</v>
      </c>
      <c r="E15" s="620">
        <v>15016.4947928222</v>
      </c>
      <c r="F15" s="620">
        <v>14978.69831071946</v>
      </c>
      <c r="G15" s="620">
        <v>14670.253131854633</v>
      </c>
      <c r="H15" s="621">
        <v>12966.390575172065</v>
      </c>
      <c r="I15" s="619">
        <v>2814.67340986</v>
      </c>
      <c r="J15" s="620">
        <v>14429.495551</v>
      </c>
      <c r="K15" s="620">
        <v>17383.865259</v>
      </c>
      <c r="L15" s="620">
        <v>17381.62454588</v>
      </c>
      <c r="M15" s="620">
        <v>17910.14714123</v>
      </c>
      <c r="N15" s="621">
        <v>16477.87431397</v>
      </c>
      <c r="O15" s="619">
        <v>1934.04842918</v>
      </c>
      <c r="P15" s="620">
        <v>16626.304161</v>
      </c>
      <c r="Q15" s="620">
        <v>18154.091447</v>
      </c>
      <c r="R15" s="620">
        <v>17937.55201082</v>
      </c>
      <c r="S15" s="620">
        <v>18574.34826921</v>
      </c>
      <c r="T15" s="621">
        <v>17417.37406461</v>
      </c>
      <c r="U15" s="447"/>
    </row>
    <row r="16" spans="1:21" s="448" customFormat="1" ht="15">
      <c r="A16" s="638"/>
      <c r="B16" s="634" t="s">
        <v>73</v>
      </c>
      <c r="C16" s="619">
        <v>7916.50429949</v>
      </c>
      <c r="D16" s="620">
        <v>50305.980872</v>
      </c>
      <c r="E16" s="620">
        <v>50787.703116</v>
      </c>
      <c r="F16" s="620">
        <v>50787.70311507</v>
      </c>
      <c r="G16" s="620">
        <v>48758.5712632</v>
      </c>
      <c r="H16" s="621">
        <v>48525.61847604</v>
      </c>
      <c r="I16" s="619">
        <v>6348.87151823</v>
      </c>
      <c r="J16" s="620">
        <v>54813.874315</v>
      </c>
      <c r="K16" s="620">
        <v>54639.861549</v>
      </c>
      <c r="L16" s="620">
        <v>54611.817327920005</v>
      </c>
      <c r="M16" s="620">
        <v>54318.725992820015</v>
      </c>
      <c r="N16" s="621">
        <v>50286.09043459001</v>
      </c>
      <c r="O16" s="619">
        <v>6488.19733106</v>
      </c>
      <c r="P16" s="620">
        <v>56196.52725</v>
      </c>
      <c r="Q16" s="620">
        <v>56608.900758</v>
      </c>
      <c r="R16" s="620">
        <v>56583.951921069995</v>
      </c>
      <c r="S16" s="620">
        <v>54245.03981768001</v>
      </c>
      <c r="T16" s="621">
        <v>49343.48305439999</v>
      </c>
      <c r="U16" s="447"/>
    </row>
    <row r="17" spans="1:21" s="448" customFormat="1" ht="15">
      <c r="A17" s="638"/>
      <c r="B17" s="634" t="s">
        <v>74</v>
      </c>
      <c r="C17" s="619">
        <v>765.00153459</v>
      </c>
      <c r="D17" s="620">
        <v>21131.269861</v>
      </c>
      <c r="E17" s="620">
        <v>23640.748208</v>
      </c>
      <c r="F17" s="620">
        <v>23572.19004319</v>
      </c>
      <c r="G17" s="620">
        <v>24147.88336174</v>
      </c>
      <c r="H17" s="621">
        <v>23479.33874289</v>
      </c>
      <c r="I17" s="619">
        <v>116.91347137999999</v>
      </c>
      <c r="J17" s="620">
        <v>25703.306861</v>
      </c>
      <c r="K17" s="620">
        <v>32211.250472</v>
      </c>
      <c r="L17" s="620">
        <v>31837.054464329998</v>
      </c>
      <c r="M17" s="620">
        <v>29421.75410425</v>
      </c>
      <c r="N17" s="621">
        <v>29415.60083703</v>
      </c>
      <c r="O17" s="619">
        <v>2514.5496919</v>
      </c>
      <c r="P17" s="620">
        <v>31059.055923</v>
      </c>
      <c r="Q17" s="620">
        <v>30655.744518</v>
      </c>
      <c r="R17" s="620">
        <v>29923.62598082</v>
      </c>
      <c r="S17" s="620">
        <v>24548.4264732</v>
      </c>
      <c r="T17" s="621">
        <v>23287.91235352</v>
      </c>
      <c r="U17" s="447"/>
    </row>
    <row r="18" spans="1:21" s="448" customFormat="1" ht="15">
      <c r="A18" s="638"/>
      <c r="B18" s="634" t="s">
        <v>75</v>
      </c>
      <c r="C18" s="619">
        <v>4427.1130802</v>
      </c>
      <c r="D18" s="620">
        <v>10378.46885</v>
      </c>
      <c r="E18" s="620">
        <v>13118.516678</v>
      </c>
      <c r="F18" s="620">
        <v>11571.62587585</v>
      </c>
      <c r="G18" s="620">
        <v>8873.92790882</v>
      </c>
      <c r="H18" s="621">
        <v>6853.69884137</v>
      </c>
      <c r="I18" s="619">
        <v>7180.765480360001</v>
      </c>
      <c r="J18" s="620">
        <v>9017.45535</v>
      </c>
      <c r="K18" s="620">
        <v>8162.676063</v>
      </c>
      <c r="L18" s="620">
        <v>7996.49684623</v>
      </c>
      <c r="M18" s="620">
        <v>6802.11645184</v>
      </c>
      <c r="N18" s="621">
        <v>3758.15876646</v>
      </c>
      <c r="O18" s="619">
        <v>7820.457273860001</v>
      </c>
      <c r="P18" s="620">
        <v>6662.222583</v>
      </c>
      <c r="Q18" s="620">
        <v>6954.880542</v>
      </c>
      <c r="R18" s="620">
        <v>6668.89163412</v>
      </c>
      <c r="S18" s="620">
        <v>7081.1224665</v>
      </c>
      <c r="T18" s="621">
        <v>3172.2760234899997</v>
      </c>
      <c r="U18" s="447"/>
    </row>
    <row r="19" spans="1:21" s="445" customFormat="1" ht="15">
      <c r="A19" s="690" t="s">
        <v>31</v>
      </c>
      <c r="B19" s="691"/>
      <c r="C19" s="442">
        <v>656.9639707948959</v>
      </c>
      <c r="D19" s="443">
        <v>24287.800554547204</v>
      </c>
      <c r="E19" s="443">
        <v>25219.163859949396</v>
      </c>
      <c r="F19" s="443">
        <v>22981.701032615936</v>
      </c>
      <c r="G19" s="443">
        <v>22382.9851510369</v>
      </c>
      <c r="H19" s="444">
        <v>21962.941587662703</v>
      </c>
      <c r="I19" s="442">
        <v>1189.0621310699999</v>
      </c>
      <c r="J19" s="443">
        <v>27186.987646</v>
      </c>
      <c r="K19" s="443">
        <v>27646.80766682</v>
      </c>
      <c r="L19" s="443">
        <v>27136.81752232</v>
      </c>
      <c r="M19" s="443">
        <v>27517.67019433</v>
      </c>
      <c r="N19" s="444">
        <v>26756.463244300005</v>
      </c>
      <c r="O19" s="442">
        <v>765.3212837</v>
      </c>
      <c r="P19" s="443">
        <v>26297.215184</v>
      </c>
      <c r="Q19" s="443">
        <v>27128.91022191</v>
      </c>
      <c r="R19" s="443">
        <v>25808.862975689994</v>
      </c>
      <c r="S19" s="443">
        <v>24295.786669869998</v>
      </c>
      <c r="T19" s="444">
        <v>23803.504350810003</v>
      </c>
      <c r="U19" s="66"/>
    </row>
    <row r="20" spans="1:21" s="448" customFormat="1" ht="15">
      <c r="A20" s="638"/>
      <c r="B20" s="634" t="s">
        <v>76</v>
      </c>
      <c r="C20" s="619">
        <v>0.6332031599999999</v>
      </c>
      <c r="D20" s="620">
        <v>5.425043</v>
      </c>
      <c r="E20" s="620">
        <v>8.451003</v>
      </c>
      <c r="F20" s="620">
        <v>7.970795300000001</v>
      </c>
      <c r="G20" s="620">
        <v>8.67954424</v>
      </c>
      <c r="H20" s="621">
        <v>7.743754469999999</v>
      </c>
      <c r="I20" s="619">
        <v>0.28169180000000005</v>
      </c>
      <c r="J20" s="620">
        <v>5.003436</v>
      </c>
      <c r="K20" s="620">
        <v>8.543386</v>
      </c>
      <c r="L20" s="620">
        <v>8.36006581</v>
      </c>
      <c r="M20" s="620">
        <v>8.33990737</v>
      </c>
      <c r="N20" s="621">
        <v>7.585801830000001</v>
      </c>
      <c r="O20" s="619">
        <v>0.8142639800000001</v>
      </c>
      <c r="P20" s="620">
        <v>5.917961</v>
      </c>
      <c r="Q20" s="620">
        <v>7.723176</v>
      </c>
      <c r="R20" s="620">
        <v>8.28807174</v>
      </c>
      <c r="S20" s="620">
        <v>9.399987099999997</v>
      </c>
      <c r="T20" s="621">
        <v>8.11196709</v>
      </c>
      <c r="U20" s="447"/>
    </row>
    <row r="21" spans="1:21" s="448" customFormat="1" ht="15">
      <c r="A21" s="638"/>
      <c r="B21" s="634" t="s">
        <v>77</v>
      </c>
      <c r="C21" s="619">
        <v>243.28883724000005</v>
      </c>
      <c r="D21" s="620">
        <v>677.077279</v>
      </c>
      <c r="E21" s="620">
        <v>1370.214302</v>
      </c>
      <c r="F21" s="620">
        <v>1315.83026592</v>
      </c>
      <c r="G21" s="620">
        <v>1235.61297</v>
      </c>
      <c r="H21" s="621">
        <v>1113.10791472</v>
      </c>
      <c r="I21" s="619">
        <v>291.02870726000003</v>
      </c>
      <c r="J21" s="620">
        <v>766.12909</v>
      </c>
      <c r="K21" s="620">
        <v>870.697691</v>
      </c>
      <c r="L21" s="620">
        <v>795.67714399</v>
      </c>
      <c r="M21" s="620">
        <v>662.0732799399999</v>
      </c>
      <c r="N21" s="621">
        <v>516.4594889900002</v>
      </c>
      <c r="O21" s="619">
        <v>386.98165442</v>
      </c>
      <c r="P21" s="620">
        <v>350.528764</v>
      </c>
      <c r="Q21" s="620">
        <v>437.386898</v>
      </c>
      <c r="R21" s="620">
        <v>437.80331255</v>
      </c>
      <c r="S21" s="620">
        <v>400.70245436</v>
      </c>
      <c r="T21" s="621">
        <v>184.35773349000002</v>
      </c>
      <c r="U21" s="447"/>
    </row>
    <row r="22" spans="1:21" s="448" customFormat="1" ht="15">
      <c r="A22" s="638"/>
      <c r="B22" s="634" t="s">
        <v>78</v>
      </c>
      <c r="C22" s="619">
        <v>12.472373614974</v>
      </c>
      <c r="D22" s="620">
        <v>132.3101391507</v>
      </c>
      <c r="E22" s="620">
        <v>139.6097679808</v>
      </c>
      <c r="F22" s="620">
        <v>123.186581613195</v>
      </c>
      <c r="G22" s="620">
        <v>122.50861697033</v>
      </c>
      <c r="H22" s="621">
        <v>111.896256545066</v>
      </c>
      <c r="I22" s="619">
        <v>11.874090769999999</v>
      </c>
      <c r="J22" s="620">
        <v>131.972577</v>
      </c>
      <c r="K22" s="620">
        <v>164.314721</v>
      </c>
      <c r="L22" s="620">
        <v>143.22300502</v>
      </c>
      <c r="M22" s="620">
        <v>147.91215945000002</v>
      </c>
      <c r="N22" s="621">
        <v>137.01219185999997</v>
      </c>
      <c r="O22" s="619">
        <v>6.900361269999999</v>
      </c>
      <c r="P22" s="620">
        <v>114.847629</v>
      </c>
      <c r="Q22" s="620">
        <v>148.668427</v>
      </c>
      <c r="R22" s="620">
        <v>147.16490536</v>
      </c>
      <c r="S22" s="620">
        <v>151.32630386000002</v>
      </c>
      <c r="T22" s="621">
        <v>145.54930734</v>
      </c>
      <c r="U22" s="447"/>
    </row>
    <row r="23" spans="1:21" s="448" customFormat="1" ht="15">
      <c r="A23" s="638"/>
      <c r="B23" s="634" t="s">
        <v>79</v>
      </c>
      <c r="C23" s="619">
        <v>11.767607147500001</v>
      </c>
      <c r="D23" s="620">
        <v>63.606667900000005</v>
      </c>
      <c r="E23" s="620">
        <v>66.27964157</v>
      </c>
      <c r="F23" s="620">
        <v>59.50917369630001</v>
      </c>
      <c r="G23" s="620">
        <v>57.82985845300001</v>
      </c>
      <c r="H23" s="621">
        <v>52.226241858099996</v>
      </c>
      <c r="I23" s="619">
        <v>11.55993316</v>
      </c>
      <c r="J23" s="620">
        <v>70.792248</v>
      </c>
      <c r="K23" s="620">
        <v>86.39673</v>
      </c>
      <c r="L23" s="620">
        <v>81.37787955</v>
      </c>
      <c r="M23" s="620">
        <v>69.12710415000001</v>
      </c>
      <c r="N23" s="621">
        <v>64.4293279</v>
      </c>
      <c r="O23" s="619">
        <v>10.91730308</v>
      </c>
      <c r="P23" s="620">
        <v>62.711197</v>
      </c>
      <c r="Q23" s="620">
        <v>247.568149</v>
      </c>
      <c r="R23" s="620">
        <v>244.22963407999998</v>
      </c>
      <c r="S23" s="620">
        <v>58.56663056</v>
      </c>
      <c r="T23" s="621">
        <v>49.08542341999999</v>
      </c>
      <c r="U23" s="447"/>
    </row>
    <row r="24" spans="1:21" s="448" customFormat="1" ht="15">
      <c r="A24" s="638"/>
      <c r="B24" s="634" t="s">
        <v>80</v>
      </c>
      <c r="C24" s="619">
        <v>1.18647807716</v>
      </c>
      <c r="D24" s="620">
        <v>6.5762661347</v>
      </c>
      <c r="E24" s="620">
        <v>7.83497292</v>
      </c>
      <c r="F24" s="620">
        <v>7.181491502619</v>
      </c>
      <c r="G24" s="620">
        <v>6.757816632879</v>
      </c>
      <c r="H24" s="621">
        <v>6.069137182038001</v>
      </c>
      <c r="I24" s="619">
        <v>3.08964565</v>
      </c>
      <c r="J24" s="620">
        <v>5.959286</v>
      </c>
      <c r="K24" s="620">
        <v>8.117316</v>
      </c>
      <c r="L24" s="620">
        <v>7.05038205</v>
      </c>
      <c r="M24" s="620">
        <v>7.48736038</v>
      </c>
      <c r="N24" s="621">
        <v>5.186401010000001</v>
      </c>
      <c r="O24" s="619">
        <v>2.5043249</v>
      </c>
      <c r="P24" s="620">
        <v>5.365782</v>
      </c>
      <c r="Q24" s="620">
        <v>6.475316</v>
      </c>
      <c r="R24" s="620">
        <v>6.52283253</v>
      </c>
      <c r="S24" s="620">
        <v>6.753709409999999</v>
      </c>
      <c r="T24" s="621">
        <v>5.255555209999999</v>
      </c>
      <c r="U24" s="447"/>
    </row>
    <row r="25" spans="1:21" s="448" customFormat="1" ht="15">
      <c r="A25" s="638"/>
      <c r="B25" s="634" t="s">
        <v>81</v>
      </c>
      <c r="C25" s="619">
        <v>70.04201516209999</v>
      </c>
      <c r="D25" s="620">
        <v>834.39314845</v>
      </c>
      <c r="E25" s="620">
        <v>1104.74056386</v>
      </c>
      <c r="F25" s="620">
        <v>1064.6644941815</v>
      </c>
      <c r="G25" s="620">
        <v>1060.3918238935998</v>
      </c>
      <c r="H25" s="621">
        <v>1027.4791896364998</v>
      </c>
      <c r="I25" s="619">
        <v>74.61038810000001</v>
      </c>
      <c r="J25" s="620">
        <v>994.819731</v>
      </c>
      <c r="K25" s="620">
        <v>1053.696761</v>
      </c>
      <c r="L25" s="620">
        <v>990.8238543100001</v>
      </c>
      <c r="M25" s="620">
        <v>1002.9252959400001</v>
      </c>
      <c r="N25" s="621">
        <v>954.92249783</v>
      </c>
      <c r="O25" s="619">
        <v>85.18118532</v>
      </c>
      <c r="P25" s="620">
        <v>1087.926796</v>
      </c>
      <c r="Q25" s="620">
        <v>1180.56908499</v>
      </c>
      <c r="R25" s="620">
        <v>1054.61562299</v>
      </c>
      <c r="S25" s="620">
        <v>1052.15918904</v>
      </c>
      <c r="T25" s="621">
        <v>1013.14021187</v>
      </c>
      <c r="U25" s="447"/>
    </row>
    <row r="26" spans="1:21" s="448" customFormat="1" ht="15">
      <c r="A26" s="638"/>
      <c r="B26" s="634" t="s">
        <v>82</v>
      </c>
      <c r="C26" s="619">
        <v>0.4339564</v>
      </c>
      <c r="D26" s="620">
        <v>12.670687</v>
      </c>
      <c r="E26" s="620">
        <v>14.008719</v>
      </c>
      <c r="F26" s="620">
        <v>10.85182893</v>
      </c>
      <c r="G26" s="620">
        <v>11.202513060000001</v>
      </c>
      <c r="H26" s="621">
        <v>10.79897526</v>
      </c>
      <c r="I26" s="619">
        <v>0.052996049999999996</v>
      </c>
      <c r="J26" s="620">
        <v>13.032391</v>
      </c>
      <c r="K26" s="620">
        <v>16.170806</v>
      </c>
      <c r="L26" s="620">
        <v>12.862956310000001</v>
      </c>
      <c r="M26" s="620">
        <v>13.24309042</v>
      </c>
      <c r="N26" s="621">
        <v>12.80914363</v>
      </c>
      <c r="O26" s="619">
        <v>0.06087074</v>
      </c>
      <c r="P26" s="620">
        <v>16.563153</v>
      </c>
      <c r="Q26" s="620">
        <v>18.937755</v>
      </c>
      <c r="R26" s="620">
        <v>17.308901830000003</v>
      </c>
      <c r="S26" s="620">
        <v>17.40645602</v>
      </c>
      <c r="T26" s="621">
        <v>16.871771130000003</v>
      </c>
      <c r="U26" s="447"/>
    </row>
    <row r="27" spans="1:21" s="448" customFormat="1" ht="15">
      <c r="A27" s="638"/>
      <c r="B27" s="634" t="s">
        <v>83</v>
      </c>
      <c r="C27" s="619">
        <v>7.7378109</v>
      </c>
      <c r="D27" s="620">
        <v>94.560201</v>
      </c>
      <c r="E27" s="620">
        <v>102.716183</v>
      </c>
      <c r="F27" s="620">
        <v>91.16360354</v>
      </c>
      <c r="G27" s="620">
        <v>91.44414586999999</v>
      </c>
      <c r="H27" s="621">
        <v>86.63711721</v>
      </c>
      <c r="I27" s="619">
        <v>6.98256679</v>
      </c>
      <c r="J27" s="620">
        <v>110.894425</v>
      </c>
      <c r="K27" s="620">
        <v>132.650223</v>
      </c>
      <c r="L27" s="620">
        <v>113.91138150999998</v>
      </c>
      <c r="M27" s="620">
        <v>114.42028752000002</v>
      </c>
      <c r="N27" s="621">
        <v>110.69357464999997</v>
      </c>
      <c r="O27" s="619">
        <v>4.608331740000001</v>
      </c>
      <c r="P27" s="620">
        <v>71.108437</v>
      </c>
      <c r="Q27" s="620">
        <v>101.317686</v>
      </c>
      <c r="R27" s="620">
        <v>97.74173641000002</v>
      </c>
      <c r="S27" s="620">
        <v>98.65095886000002</v>
      </c>
      <c r="T27" s="621">
        <v>96.11667215</v>
      </c>
      <c r="U27" s="447"/>
    </row>
    <row r="28" spans="1:21" s="448" customFormat="1" ht="30">
      <c r="A28" s="638"/>
      <c r="B28" s="634" t="s">
        <v>84</v>
      </c>
      <c r="C28" s="619">
        <v>14.5653954314</v>
      </c>
      <c r="D28" s="620">
        <v>212.4315344</v>
      </c>
      <c r="E28" s="620">
        <v>228.49861927000003</v>
      </c>
      <c r="F28" s="620">
        <v>214.86011790570006</v>
      </c>
      <c r="G28" s="620">
        <v>216.6800278474</v>
      </c>
      <c r="H28" s="621">
        <v>203.43981257740003</v>
      </c>
      <c r="I28" s="619">
        <v>13.1310034</v>
      </c>
      <c r="J28" s="620">
        <v>216.846939</v>
      </c>
      <c r="K28" s="620">
        <v>227.80464881999998</v>
      </c>
      <c r="L28" s="620">
        <v>214.71866452</v>
      </c>
      <c r="M28" s="620">
        <v>212.67540477</v>
      </c>
      <c r="N28" s="621">
        <v>200.76401564</v>
      </c>
      <c r="O28" s="619">
        <v>15.68541349</v>
      </c>
      <c r="P28" s="620">
        <v>200.453451</v>
      </c>
      <c r="Q28" s="620">
        <v>209.37626892000003</v>
      </c>
      <c r="R28" s="620">
        <v>205.15886566999998</v>
      </c>
      <c r="S28" s="620">
        <v>208.86205664</v>
      </c>
      <c r="T28" s="621">
        <v>195.06894647</v>
      </c>
      <c r="U28" s="447"/>
    </row>
    <row r="29" spans="1:21" s="448" customFormat="1" ht="15">
      <c r="A29" s="638"/>
      <c r="B29" s="634" t="s">
        <v>85</v>
      </c>
      <c r="C29" s="619">
        <v>2.902202251762</v>
      </c>
      <c r="D29" s="620">
        <v>21671.468573511804</v>
      </c>
      <c r="E29" s="620">
        <v>20765.8506203486</v>
      </c>
      <c r="F29" s="620">
        <v>18682.935877256623</v>
      </c>
      <c r="G29" s="620">
        <v>18682.65416369969</v>
      </c>
      <c r="H29" s="621">
        <v>18681.559357743598</v>
      </c>
      <c r="I29" s="619">
        <v>0.53355663</v>
      </c>
      <c r="J29" s="620">
        <v>24374.291126</v>
      </c>
      <c r="K29" s="620">
        <v>24374.852111</v>
      </c>
      <c r="L29" s="620">
        <v>24073.586111959998</v>
      </c>
      <c r="M29" s="620">
        <v>24073.66424904</v>
      </c>
      <c r="N29" s="621">
        <v>24073.39908381</v>
      </c>
      <c r="O29" s="619">
        <v>0.42983035999999997</v>
      </c>
      <c r="P29" s="620">
        <v>23890.326352</v>
      </c>
      <c r="Q29" s="620">
        <v>23889.693171</v>
      </c>
      <c r="R29" s="620">
        <v>22715.575673199997</v>
      </c>
      <c r="S29" s="620">
        <v>21515.65753348</v>
      </c>
      <c r="T29" s="621">
        <v>21515.30113542</v>
      </c>
      <c r="U29" s="447"/>
    </row>
    <row r="30" spans="1:21" s="448" customFormat="1" ht="15">
      <c r="A30" s="649"/>
      <c r="B30" s="650" t="s">
        <v>86</v>
      </c>
      <c r="C30" s="651">
        <v>291.93409141</v>
      </c>
      <c r="D30" s="652">
        <v>577.281015</v>
      </c>
      <c r="E30" s="652">
        <v>1410.959467</v>
      </c>
      <c r="F30" s="652">
        <v>1403.5468027699999</v>
      </c>
      <c r="G30" s="652">
        <v>889.22367037</v>
      </c>
      <c r="H30" s="653">
        <v>661.98383046</v>
      </c>
      <c r="I30" s="651">
        <v>775.9175514599999</v>
      </c>
      <c r="J30" s="652">
        <v>497.246397</v>
      </c>
      <c r="K30" s="652">
        <v>703.563273</v>
      </c>
      <c r="L30" s="652">
        <v>695.2260772899999</v>
      </c>
      <c r="M30" s="652">
        <v>1205.8020553499998</v>
      </c>
      <c r="N30" s="653">
        <v>673.2017171499999</v>
      </c>
      <c r="O30" s="651">
        <v>251.2377444</v>
      </c>
      <c r="P30" s="652">
        <v>491.465662</v>
      </c>
      <c r="Q30" s="652">
        <v>881.19429</v>
      </c>
      <c r="R30" s="652">
        <v>874.45341933</v>
      </c>
      <c r="S30" s="652">
        <v>776.3013905399999</v>
      </c>
      <c r="T30" s="653">
        <v>574.64562722</v>
      </c>
      <c r="U30" s="447"/>
    </row>
    <row r="31" spans="1:21" s="445" customFormat="1" ht="15">
      <c r="A31" s="690" t="s">
        <v>30</v>
      </c>
      <c r="B31" s="691"/>
      <c r="C31" s="442">
        <v>4452.225619499999</v>
      </c>
      <c r="D31" s="443">
        <v>18487.486904</v>
      </c>
      <c r="E31" s="443">
        <v>22186.620129220002</v>
      </c>
      <c r="F31" s="443">
        <v>21550.96092672</v>
      </c>
      <c r="G31" s="443">
        <v>21968.661826269992</v>
      </c>
      <c r="H31" s="444">
        <v>19394.613702510003</v>
      </c>
      <c r="I31" s="442">
        <v>3222.1645483199995</v>
      </c>
      <c r="J31" s="443">
        <v>19021.871891</v>
      </c>
      <c r="K31" s="443">
        <v>23258.857151580003</v>
      </c>
      <c r="L31" s="443">
        <v>22660.62916643</v>
      </c>
      <c r="M31" s="443">
        <v>22624.96701466</v>
      </c>
      <c r="N31" s="444">
        <v>20695.82779159</v>
      </c>
      <c r="O31" s="442">
        <v>3115.52731488</v>
      </c>
      <c r="P31" s="443">
        <v>19244.341897</v>
      </c>
      <c r="Q31" s="443">
        <v>22849.9779</v>
      </c>
      <c r="R31" s="443">
        <v>22836.979405619993</v>
      </c>
      <c r="S31" s="443">
        <v>22166.19707316</v>
      </c>
      <c r="T31" s="444">
        <v>20311.1104386</v>
      </c>
      <c r="U31" s="66"/>
    </row>
    <row r="32" spans="1:21" s="448" customFormat="1" ht="15">
      <c r="A32" s="639"/>
      <c r="B32" s="630" t="s">
        <v>87</v>
      </c>
      <c r="C32" s="631">
        <v>185.81806824000003</v>
      </c>
      <c r="D32" s="632">
        <v>5271.19423</v>
      </c>
      <c r="E32" s="632">
        <v>5734.734667090001</v>
      </c>
      <c r="F32" s="632">
        <v>5711.5616183600005</v>
      </c>
      <c r="G32" s="632">
        <v>5486.2396387</v>
      </c>
      <c r="H32" s="633">
        <v>5340.41923687</v>
      </c>
      <c r="I32" s="631">
        <v>400.35486801999997</v>
      </c>
      <c r="J32" s="632">
        <v>5293.135191</v>
      </c>
      <c r="K32" s="632">
        <v>5861.04315488</v>
      </c>
      <c r="L32" s="632">
        <v>5804.688787239999</v>
      </c>
      <c r="M32" s="632">
        <v>5898.21351352</v>
      </c>
      <c r="N32" s="633">
        <v>5624.277558889999</v>
      </c>
      <c r="O32" s="631">
        <v>248.69429677</v>
      </c>
      <c r="P32" s="632">
        <v>5491.480405</v>
      </c>
      <c r="Q32" s="632">
        <v>5864.240187</v>
      </c>
      <c r="R32" s="632">
        <v>5864.08050082</v>
      </c>
      <c r="S32" s="632">
        <v>5964.9859654500015</v>
      </c>
      <c r="T32" s="633">
        <v>5667.3868613800005</v>
      </c>
      <c r="U32" s="447"/>
    </row>
    <row r="33" spans="1:21" s="448" customFormat="1" ht="15">
      <c r="A33" s="638"/>
      <c r="B33" s="634" t="s">
        <v>88</v>
      </c>
      <c r="C33" s="619">
        <v>292.93439218</v>
      </c>
      <c r="D33" s="620">
        <v>3839.165732</v>
      </c>
      <c r="E33" s="620">
        <v>4806.39176191</v>
      </c>
      <c r="F33" s="620">
        <v>4689.648503429999</v>
      </c>
      <c r="G33" s="620">
        <v>4739.00043033</v>
      </c>
      <c r="H33" s="621">
        <v>4593.94617315</v>
      </c>
      <c r="I33" s="99">
        <v>229.24079430000003</v>
      </c>
      <c r="J33" s="97">
        <v>4063.460363</v>
      </c>
      <c r="K33" s="97">
        <v>5098.985249</v>
      </c>
      <c r="L33" s="97">
        <v>5054.08256322</v>
      </c>
      <c r="M33" s="97">
        <v>4916.115539150001</v>
      </c>
      <c r="N33" s="100">
        <v>4782.15871384</v>
      </c>
      <c r="O33" s="99">
        <v>352.61826396000004</v>
      </c>
      <c r="P33" s="97">
        <v>4185.110731</v>
      </c>
      <c r="Q33" s="97">
        <v>5041.955512</v>
      </c>
      <c r="R33" s="97">
        <v>5041.49262845</v>
      </c>
      <c r="S33" s="97">
        <v>5075.3369645699995</v>
      </c>
      <c r="T33" s="100">
        <v>4870.02235327</v>
      </c>
      <c r="U33" s="447"/>
    </row>
    <row r="34" spans="1:21" s="448" customFormat="1" ht="15">
      <c r="A34" s="638"/>
      <c r="B34" s="634" t="s">
        <v>89</v>
      </c>
      <c r="C34" s="619">
        <v>167.90254832000002</v>
      </c>
      <c r="D34" s="620">
        <v>1573.568351</v>
      </c>
      <c r="E34" s="620">
        <v>1812.306678</v>
      </c>
      <c r="F34" s="620">
        <v>1752.87703933</v>
      </c>
      <c r="G34" s="620">
        <v>1754.7750782799997</v>
      </c>
      <c r="H34" s="621">
        <v>1672.09986591</v>
      </c>
      <c r="I34" s="99">
        <v>152.22599123999996</v>
      </c>
      <c r="J34" s="97">
        <v>1573.007587</v>
      </c>
      <c r="K34" s="97">
        <v>1806.73048387</v>
      </c>
      <c r="L34" s="97">
        <v>1787.43031417</v>
      </c>
      <c r="M34" s="97">
        <v>1787.4114654899997</v>
      </c>
      <c r="N34" s="100">
        <v>1712.44523044</v>
      </c>
      <c r="O34" s="99">
        <v>140.66909005000002</v>
      </c>
      <c r="P34" s="97">
        <v>1594.895641</v>
      </c>
      <c r="Q34" s="97">
        <v>1784.427</v>
      </c>
      <c r="R34" s="97">
        <v>1783.7249614599998</v>
      </c>
      <c r="S34" s="97">
        <v>1803.4406747500002</v>
      </c>
      <c r="T34" s="100">
        <v>1706.47783622</v>
      </c>
      <c r="U34" s="447"/>
    </row>
    <row r="35" spans="1:21" s="448" customFormat="1" ht="15">
      <c r="A35" s="638"/>
      <c r="B35" s="634" t="s">
        <v>90</v>
      </c>
      <c r="C35" s="619">
        <v>266.43087335300004</v>
      </c>
      <c r="D35" s="620">
        <v>2242.99626825</v>
      </c>
      <c r="E35" s="620">
        <v>2638.7036743</v>
      </c>
      <c r="F35" s="620">
        <v>2550.2607230040003</v>
      </c>
      <c r="G35" s="620">
        <v>2596.8035702190004</v>
      </c>
      <c r="H35" s="621">
        <v>2410.691153136</v>
      </c>
      <c r="I35" s="99">
        <v>220.83303454999998</v>
      </c>
      <c r="J35" s="97">
        <v>2233.246722</v>
      </c>
      <c r="K35" s="97">
        <v>2770.950677</v>
      </c>
      <c r="L35" s="97">
        <v>2741.17152407</v>
      </c>
      <c r="M35" s="97">
        <v>2694.81072071</v>
      </c>
      <c r="N35" s="100">
        <v>2576.7111010200006</v>
      </c>
      <c r="O35" s="99">
        <v>269.21398417</v>
      </c>
      <c r="P35" s="97">
        <v>2318.292607</v>
      </c>
      <c r="Q35" s="97">
        <v>2698.848463</v>
      </c>
      <c r="R35" s="97">
        <v>2696.09810978</v>
      </c>
      <c r="S35" s="97">
        <v>2723.4939214600004</v>
      </c>
      <c r="T35" s="100">
        <v>2553.5474785700007</v>
      </c>
      <c r="U35" s="447"/>
    </row>
    <row r="36" spans="1:21" s="448" customFormat="1" ht="15">
      <c r="A36" s="638"/>
      <c r="B36" s="634" t="s">
        <v>91</v>
      </c>
      <c r="C36" s="619">
        <v>221.1481492365</v>
      </c>
      <c r="D36" s="620">
        <v>448.05156866500005</v>
      </c>
      <c r="E36" s="620">
        <v>487.8184335244</v>
      </c>
      <c r="F36" s="620">
        <v>471.88395968184994</v>
      </c>
      <c r="G36" s="620">
        <v>472.27296890145004</v>
      </c>
      <c r="H36" s="621">
        <v>409.7486744616999</v>
      </c>
      <c r="I36" s="99">
        <v>104.19014856999998</v>
      </c>
      <c r="J36" s="97">
        <v>379.643919</v>
      </c>
      <c r="K36" s="97">
        <v>492.761439</v>
      </c>
      <c r="L36" s="97">
        <v>474.19622989</v>
      </c>
      <c r="M36" s="97">
        <v>455.89720855</v>
      </c>
      <c r="N36" s="100">
        <v>400.41142692000005</v>
      </c>
      <c r="O36" s="99">
        <v>117.23681466000001</v>
      </c>
      <c r="P36" s="97">
        <v>464.519257</v>
      </c>
      <c r="Q36" s="97">
        <v>560.187716</v>
      </c>
      <c r="R36" s="97">
        <v>559.54165338</v>
      </c>
      <c r="S36" s="97">
        <v>540.73986025</v>
      </c>
      <c r="T36" s="100">
        <v>484.18021075999997</v>
      </c>
      <c r="U36" s="447"/>
    </row>
    <row r="37" spans="1:21" s="448" customFormat="1" ht="15">
      <c r="A37" s="638"/>
      <c r="B37" s="634" t="s">
        <v>92</v>
      </c>
      <c r="C37" s="619">
        <v>3308.941674320499</v>
      </c>
      <c r="D37" s="620">
        <v>4112.510754085</v>
      </c>
      <c r="E37" s="620">
        <v>6523.0718703956</v>
      </c>
      <c r="F37" s="620">
        <v>6191.20145491415</v>
      </c>
      <c r="G37" s="620">
        <v>6749.730920149549</v>
      </c>
      <c r="H37" s="621">
        <v>4804.6997239822995</v>
      </c>
      <c r="I37" s="99">
        <v>2093.49030571</v>
      </c>
      <c r="J37" s="97">
        <v>4479.378109</v>
      </c>
      <c r="K37" s="97">
        <v>7054.3132318299995</v>
      </c>
      <c r="L37" s="97">
        <v>6624.98708284</v>
      </c>
      <c r="M37" s="97">
        <v>6685.695454900001</v>
      </c>
      <c r="N37" s="100">
        <v>5431.953760480001</v>
      </c>
      <c r="O37" s="99">
        <v>1978.5190653599998</v>
      </c>
      <c r="P37" s="97">
        <v>4190.043256</v>
      </c>
      <c r="Q37" s="97">
        <v>6730.290909</v>
      </c>
      <c r="R37" s="97">
        <v>6722.01697273</v>
      </c>
      <c r="S37" s="97">
        <v>6049.62388677</v>
      </c>
      <c r="T37" s="100">
        <v>5029.4956984</v>
      </c>
      <c r="U37" s="447"/>
    </row>
    <row r="38" spans="1:21" s="448" customFormat="1" ht="15">
      <c r="A38" s="638"/>
      <c r="B38" s="634" t="s">
        <v>93</v>
      </c>
      <c r="C38" s="619">
        <v>9.04991385</v>
      </c>
      <c r="D38" s="620">
        <v>0</v>
      </c>
      <c r="E38" s="620">
        <v>183.593044</v>
      </c>
      <c r="F38" s="620">
        <v>183.527628</v>
      </c>
      <c r="G38" s="620">
        <v>169.83921969</v>
      </c>
      <c r="H38" s="621">
        <v>163.008875</v>
      </c>
      <c r="I38" s="99">
        <v>21.82940593</v>
      </c>
      <c r="J38" s="97">
        <v>0</v>
      </c>
      <c r="K38" s="97">
        <v>174.072665</v>
      </c>
      <c r="L38" s="97">
        <v>174.072665</v>
      </c>
      <c r="M38" s="97">
        <v>186.82311234</v>
      </c>
      <c r="N38" s="100">
        <v>167.87</v>
      </c>
      <c r="O38" s="99">
        <v>8.57579991</v>
      </c>
      <c r="P38" s="97">
        <v>0</v>
      </c>
      <c r="Q38" s="97">
        <v>0</v>
      </c>
      <c r="R38" s="97">
        <v>0</v>
      </c>
      <c r="S38" s="97">
        <v>8.57579991</v>
      </c>
      <c r="T38" s="100">
        <v>0</v>
      </c>
      <c r="U38" s="447"/>
    </row>
    <row r="39" spans="1:21" s="448" customFormat="1" ht="15">
      <c r="A39" s="638"/>
      <c r="B39" s="634" t="s">
        <v>94</v>
      </c>
      <c r="C39" s="619">
        <v>0</v>
      </c>
      <c r="D39" s="620">
        <v>1000</v>
      </c>
      <c r="E39" s="620">
        <v>0</v>
      </c>
      <c r="F39" s="620">
        <v>0</v>
      </c>
      <c r="G39" s="620">
        <v>0</v>
      </c>
      <c r="H39" s="621">
        <v>0</v>
      </c>
      <c r="I39" s="99">
        <v>0</v>
      </c>
      <c r="J39" s="97">
        <v>1000</v>
      </c>
      <c r="K39" s="97">
        <v>0.000251</v>
      </c>
      <c r="L39" s="97">
        <v>0</v>
      </c>
      <c r="M39" s="97">
        <v>0</v>
      </c>
      <c r="N39" s="100">
        <v>0</v>
      </c>
      <c r="O39" s="99">
        <v>0</v>
      </c>
      <c r="P39" s="97">
        <v>1000</v>
      </c>
      <c r="Q39" s="97">
        <v>170.028113</v>
      </c>
      <c r="R39" s="97">
        <v>170.024579</v>
      </c>
      <c r="S39" s="97">
        <v>0</v>
      </c>
      <c r="T39" s="100">
        <v>0</v>
      </c>
      <c r="U39" s="447"/>
    </row>
    <row r="40" spans="1:21" s="445" customFormat="1" ht="15">
      <c r="A40" s="690" t="s">
        <v>29</v>
      </c>
      <c r="B40" s="691"/>
      <c r="C40" s="442">
        <v>1770.1579128800001</v>
      </c>
      <c r="D40" s="443">
        <v>7401.754158</v>
      </c>
      <c r="E40" s="443">
        <v>7958.130425</v>
      </c>
      <c r="F40" s="443">
        <v>7356.350448990001</v>
      </c>
      <c r="G40" s="443">
        <v>7715.683044419999</v>
      </c>
      <c r="H40" s="444">
        <v>6685.1319416999995</v>
      </c>
      <c r="I40" s="449">
        <v>1272.68322267</v>
      </c>
      <c r="J40" s="450">
        <v>7278.169362</v>
      </c>
      <c r="K40" s="450">
        <v>7840.0416280399995</v>
      </c>
      <c r="L40" s="450">
        <v>7345.05794959</v>
      </c>
      <c r="M40" s="450">
        <v>7461.956990610001</v>
      </c>
      <c r="N40" s="451">
        <v>6766.292786290001</v>
      </c>
      <c r="O40" s="449">
        <v>1048.10493589</v>
      </c>
      <c r="P40" s="450">
        <v>7308.211971</v>
      </c>
      <c r="Q40" s="450">
        <v>8612.529594</v>
      </c>
      <c r="R40" s="450">
        <v>8132.70955907</v>
      </c>
      <c r="S40" s="450">
        <v>8058.936682290002</v>
      </c>
      <c r="T40" s="451">
        <v>7416.13125781</v>
      </c>
      <c r="U40" s="66"/>
    </row>
    <row r="41" spans="1:21" s="448" customFormat="1" ht="15">
      <c r="A41" s="638"/>
      <c r="B41" s="634" t="s">
        <v>95</v>
      </c>
      <c r="C41" s="619">
        <v>191.16855264</v>
      </c>
      <c r="D41" s="620">
        <v>2868.562697</v>
      </c>
      <c r="E41" s="620">
        <v>3049.024725</v>
      </c>
      <c r="F41" s="620">
        <v>2795.2409923800005</v>
      </c>
      <c r="G41" s="620">
        <v>2771.32628792</v>
      </c>
      <c r="H41" s="621">
        <v>2685.83840369</v>
      </c>
      <c r="I41" s="99">
        <v>159.38095762</v>
      </c>
      <c r="J41" s="97">
        <v>2875.515734</v>
      </c>
      <c r="K41" s="97">
        <v>3024.616732</v>
      </c>
      <c r="L41" s="97">
        <v>2726.49185898</v>
      </c>
      <c r="M41" s="97">
        <v>2750.6578880300003</v>
      </c>
      <c r="N41" s="100">
        <v>2648.03201596</v>
      </c>
      <c r="O41" s="99">
        <v>123.70648024</v>
      </c>
      <c r="P41" s="97">
        <v>2552.092272</v>
      </c>
      <c r="Q41" s="97">
        <v>2845.920064</v>
      </c>
      <c r="R41" s="97">
        <v>2776.6052769199996</v>
      </c>
      <c r="S41" s="97">
        <v>2745.81699513</v>
      </c>
      <c r="T41" s="100">
        <v>2627.82897934</v>
      </c>
      <c r="U41" s="447"/>
    </row>
    <row r="42" spans="1:21" s="448" customFormat="1" ht="15">
      <c r="A42" s="638"/>
      <c r="B42" s="634" t="s">
        <v>96</v>
      </c>
      <c r="C42" s="619">
        <v>1187.04783305</v>
      </c>
      <c r="D42" s="620">
        <v>4191.112083</v>
      </c>
      <c r="E42" s="620">
        <v>4539.908102</v>
      </c>
      <c r="F42" s="620">
        <v>4238.03313977</v>
      </c>
      <c r="G42" s="620">
        <v>4717.971314189998</v>
      </c>
      <c r="H42" s="621">
        <v>3863.90895977</v>
      </c>
      <c r="I42" s="99">
        <v>741.23880856</v>
      </c>
      <c r="J42" s="97">
        <v>4055.399757</v>
      </c>
      <c r="K42" s="97">
        <v>4428.68275539</v>
      </c>
      <c r="L42" s="97">
        <v>4274.78877812</v>
      </c>
      <c r="M42" s="97">
        <v>4449.16458543</v>
      </c>
      <c r="N42" s="100">
        <v>3960.2350384300007</v>
      </c>
      <c r="O42" s="99">
        <v>514.82493479</v>
      </c>
      <c r="P42" s="97">
        <v>4484.034119</v>
      </c>
      <c r="Q42" s="97">
        <v>5405.894773</v>
      </c>
      <c r="R42" s="97">
        <v>5016.38391399</v>
      </c>
      <c r="S42" s="97">
        <v>5007.033758220001</v>
      </c>
      <c r="T42" s="100">
        <v>4594.91116791</v>
      </c>
      <c r="U42" s="447"/>
    </row>
    <row r="43" spans="1:21" s="448" customFormat="1" ht="15">
      <c r="A43" s="638"/>
      <c r="B43" s="634" t="s">
        <v>97</v>
      </c>
      <c r="C43" s="619">
        <v>14.277093220000001</v>
      </c>
      <c r="D43" s="620">
        <v>151.970447</v>
      </c>
      <c r="E43" s="620">
        <v>178.041295</v>
      </c>
      <c r="F43" s="620">
        <v>143.25002462</v>
      </c>
      <c r="G43" s="620">
        <v>139.82636611000004</v>
      </c>
      <c r="H43" s="621">
        <v>134.39187489999998</v>
      </c>
      <c r="I43" s="99">
        <v>13.790399809999998</v>
      </c>
      <c r="J43" s="97">
        <v>147.14494</v>
      </c>
      <c r="K43" s="97">
        <v>166.54044265000002</v>
      </c>
      <c r="L43" s="97">
        <v>139.98173404999994</v>
      </c>
      <c r="M43" s="97">
        <v>140.65842535</v>
      </c>
      <c r="N43" s="100">
        <v>133.56635817000003</v>
      </c>
      <c r="O43" s="99">
        <v>10.93933195</v>
      </c>
      <c r="P43" s="97">
        <v>127.795391</v>
      </c>
      <c r="Q43" s="97">
        <v>158.272237</v>
      </c>
      <c r="R43" s="97">
        <v>142.66203225</v>
      </c>
      <c r="S43" s="97">
        <v>143.39825714</v>
      </c>
      <c r="T43" s="100">
        <v>136.39531353</v>
      </c>
      <c r="U43" s="447"/>
    </row>
    <row r="44" spans="1:21" s="448" customFormat="1" ht="15.75" thickBot="1">
      <c r="A44" s="644"/>
      <c r="B44" s="645" t="s">
        <v>98</v>
      </c>
      <c r="C44" s="646">
        <v>377.66443396999995</v>
      </c>
      <c r="D44" s="647">
        <v>190.108931</v>
      </c>
      <c r="E44" s="647">
        <v>191.156303</v>
      </c>
      <c r="F44" s="647">
        <v>179.82629221999997</v>
      </c>
      <c r="G44" s="647">
        <v>86.5590762</v>
      </c>
      <c r="H44" s="648">
        <v>0.9927033399999999</v>
      </c>
      <c r="I44" s="99">
        <v>358.27305668</v>
      </c>
      <c r="J44" s="97">
        <v>200.108931</v>
      </c>
      <c r="K44" s="97">
        <v>220.201698</v>
      </c>
      <c r="L44" s="97">
        <v>203.79557843999999</v>
      </c>
      <c r="M44" s="97">
        <v>121.47609179999999</v>
      </c>
      <c r="N44" s="100">
        <v>24.459373729999996</v>
      </c>
      <c r="O44" s="99">
        <v>398.63418891</v>
      </c>
      <c r="P44" s="97">
        <v>144.290189</v>
      </c>
      <c r="Q44" s="97">
        <v>202.44252</v>
      </c>
      <c r="R44" s="97">
        <v>197.05833590999995</v>
      </c>
      <c r="S44" s="97">
        <v>162.6876718</v>
      </c>
      <c r="T44" s="100">
        <v>56.99579703</v>
      </c>
      <c r="U44" s="447"/>
    </row>
    <row r="45" spans="1:21" s="445" customFormat="1" ht="15">
      <c r="A45" s="697" t="s">
        <v>28</v>
      </c>
      <c r="B45" s="698"/>
      <c r="C45" s="439">
        <v>1989.925389648405</v>
      </c>
      <c r="D45" s="440">
        <v>9366.918834636002</v>
      </c>
      <c r="E45" s="440">
        <v>10333.474395893001</v>
      </c>
      <c r="F45" s="440">
        <v>9989.07454234366</v>
      </c>
      <c r="G45" s="440">
        <v>9694.21871354708</v>
      </c>
      <c r="H45" s="441">
        <v>8796.480269667416</v>
      </c>
      <c r="I45" s="449">
        <v>1937.64696149</v>
      </c>
      <c r="J45" s="450">
        <v>9375.037212</v>
      </c>
      <c r="K45" s="450">
        <v>10416.7583985</v>
      </c>
      <c r="L45" s="450">
        <v>9989.63900832</v>
      </c>
      <c r="M45" s="450">
        <v>9870.597009359999</v>
      </c>
      <c r="N45" s="451">
        <v>8963.77381965</v>
      </c>
      <c r="O45" s="449">
        <v>1721.35532521</v>
      </c>
      <c r="P45" s="450">
        <v>10639.073352</v>
      </c>
      <c r="Q45" s="450">
        <v>12158.917424</v>
      </c>
      <c r="R45" s="450">
        <v>11774.879970380001</v>
      </c>
      <c r="S45" s="450">
        <v>11958.52058805</v>
      </c>
      <c r="T45" s="451">
        <v>10950.10383768</v>
      </c>
      <c r="U45" s="66"/>
    </row>
    <row r="46" spans="1:21" s="448" customFormat="1" ht="15">
      <c r="A46" s="640"/>
      <c r="B46" s="446" t="s">
        <v>442</v>
      </c>
      <c r="C46" s="99">
        <v>519.2983170961219</v>
      </c>
      <c r="D46" s="97">
        <v>2280.469424764401</v>
      </c>
      <c r="E46" s="97">
        <v>2465.1698885332785</v>
      </c>
      <c r="F46" s="97">
        <v>2361.0898667497368</v>
      </c>
      <c r="G46" s="97">
        <v>2357.452163577964</v>
      </c>
      <c r="H46" s="100">
        <v>2130.0981282627044</v>
      </c>
      <c r="I46" s="99">
        <v>94.94822164</v>
      </c>
      <c r="J46" s="97">
        <v>2273.326938</v>
      </c>
      <c r="K46" s="97">
        <v>2396.195034</v>
      </c>
      <c r="L46" s="97">
        <v>2169.16454798</v>
      </c>
      <c r="M46" s="97">
        <v>2025.5827603999999</v>
      </c>
      <c r="N46" s="100">
        <v>1990.52256711</v>
      </c>
      <c r="O46" s="99">
        <v>546.72738388</v>
      </c>
      <c r="P46" s="97">
        <v>6284.389869</v>
      </c>
      <c r="Q46" s="97">
        <v>6787.573315</v>
      </c>
      <c r="R46" s="97">
        <v>6622.1314578500005</v>
      </c>
      <c r="S46" s="97">
        <v>6708.94377515</v>
      </c>
      <c r="T46" s="100">
        <v>6308.15073668</v>
      </c>
      <c r="U46" s="447"/>
    </row>
    <row r="47" spans="1:21" s="448" customFormat="1" ht="30">
      <c r="A47" s="640"/>
      <c r="B47" s="446" t="s">
        <v>345</v>
      </c>
      <c r="C47" s="99">
        <v>438.16804654354</v>
      </c>
      <c r="D47" s="97">
        <v>2180.9146630284004</v>
      </c>
      <c r="E47" s="97">
        <v>2344.0665258880003</v>
      </c>
      <c r="F47" s="97">
        <v>2256.0477260841863</v>
      </c>
      <c r="G47" s="97">
        <v>2248.8239315889145</v>
      </c>
      <c r="H47" s="100">
        <v>2032.7570748541282</v>
      </c>
      <c r="I47" s="99">
        <v>1077.6358228999998</v>
      </c>
      <c r="J47" s="97">
        <v>2144.147098</v>
      </c>
      <c r="K47" s="97">
        <v>2500.658226</v>
      </c>
      <c r="L47" s="97">
        <v>2591.1095756100003</v>
      </c>
      <c r="M47" s="97">
        <v>2800.3457004399997</v>
      </c>
      <c r="N47" s="100">
        <v>2314.84198374</v>
      </c>
      <c r="O47" s="99">
        <v>4.24477123</v>
      </c>
      <c r="P47" s="97">
        <v>308.818109</v>
      </c>
      <c r="Q47" s="97">
        <v>504.719151</v>
      </c>
      <c r="R47" s="97">
        <v>504.71660206</v>
      </c>
      <c r="S47" s="97">
        <v>504.6988018</v>
      </c>
      <c r="T47" s="100">
        <v>495.48979029000003</v>
      </c>
      <c r="U47" s="447"/>
    </row>
    <row r="48" spans="1:21" s="448" customFormat="1" ht="15">
      <c r="A48" s="640"/>
      <c r="B48" s="446" t="s">
        <v>346</v>
      </c>
      <c r="C48" s="99">
        <v>785.020861805338</v>
      </c>
      <c r="D48" s="97">
        <v>2873.3042362072</v>
      </c>
      <c r="E48" s="97">
        <v>3306.8185862387218</v>
      </c>
      <c r="F48" s="97">
        <v>3174.979033727678</v>
      </c>
      <c r="G48" s="97">
        <v>2966.534757526122</v>
      </c>
      <c r="H48" s="100">
        <v>2631.1566042461677</v>
      </c>
      <c r="I48" s="99">
        <v>555.8002006</v>
      </c>
      <c r="J48" s="97">
        <v>2905.03466</v>
      </c>
      <c r="K48" s="97">
        <v>3270.922725</v>
      </c>
      <c r="L48" s="97">
        <v>3038.64569891</v>
      </c>
      <c r="M48" s="97">
        <v>2928.7773980399998</v>
      </c>
      <c r="N48" s="100">
        <v>2634.52621986</v>
      </c>
      <c r="O48" s="99">
        <v>915.40129828</v>
      </c>
      <c r="P48" s="97">
        <v>1192.40918</v>
      </c>
      <c r="Q48" s="97">
        <v>1797.328187</v>
      </c>
      <c r="R48" s="97">
        <v>1798.69821744</v>
      </c>
      <c r="S48" s="97">
        <v>1900.21353018</v>
      </c>
      <c r="T48" s="100">
        <v>1454.1036441400001</v>
      </c>
      <c r="U48" s="447"/>
    </row>
    <row r="49" spans="1:21" s="448" customFormat="1" ht="15">
      <c r="A49" s="640"/>
      <c r="B49" s="446" t="s">
        <v>102</v>
      </c>
      <c r="C49" s="99">
        <v>2.4656648</v>
      </c>
      <c r="D49" s="97">
        <v>0</v>
      </c>
      <c r="E49" s="97">
        <v>67.354719</v>
      </c>
      <c r="F49" s="97">
        <v>67.35460048</v>
      </c>
      <c r="G49" s="97">
        <v>57.988738909999995</v>
      </c>
      <c r="H49" s="100">
        <v>56.108581</v>
      </c>
      <c r="I49" s="99">
        <v>11.82986974</v>
      </c>
      <c r="J49" s="97">
        <v>0</v>
      </c>
      <c r="K49" s="97">
        <v>67.498825</v>
      </c>
      <c r="L49" s="97">
        <v>67.498699</v>
      </c>
      <c r="M49" s="97">
        <v>77.665244</v>
      </c>
      <c r="N49" s="100">
        <v>65.85493785</v>
      </c>
      <c r="O49" s="99">
        <v>1.64376115</v>
      </c>
      <c r="P49" s="97">
        <v>570.859433</v>
      </c>
      <c r="Q49" s="97">
        <v>674.165542</v>
      </c>
      <c r="R49" s="97">
        <v>674.165542</v>
      </c>
      <c r="S49" s="97">
        <v>663.398951</v>
      </c>
      <c r="T49" s="100">
        <v>661.75519</v>
      </c>
      <c r="U49" s="447"/>
    </row>
    <row r="50" spans="1:21" s="448" customFormat="1" ht="15">
      <c r="A50" s="640"/>
      <c r="B50" s="446" t="s">
        <v>103</v>
      </c>
      <c r="C50" s="99">
        <v>97.592241258405</v>
      </c>
      <c r="D50" s="97">
        <v>1258.272410511</v>
      </c>
      <c r="E50" s="97">
        <v>1323.0993472330001</v>
      </c>
      <c r="F50" s="97">
        <v>1320.9500279433103</v>
      </c>
      <c r="G50" s="97">
        <v>1271.65396024658</v>
      </c>
      <c r="H50" s="100">
        <v>1210.536367866915</v>
      </c>
      <c r="I50" s="99">
        <v>64.63368367</v>
      </c>
      <c r="J50" s="97">
        <v>1261.909322</v>
      </c>
      <c r="K50" s="97">
        <v>1350.9282625</v>
      </c>
      <c r="L50" s="97">
        <v>1301.82705114</v>
      </c>
      <c r="M50" s="97">
        <v>1241.0780469099998</v>
      </c>
      <c r="N50" s="100">
        <v>1214.3452447600002</v>
      </c>
      <c r="O50" s="99">
        <v>119.86596597</v>
      </c>
      <c r="P50" s="97">
        <v>1456.585022</v>
      </c>
      <c r="Q50" s="97">
        <v>1528.079041</v>
      </c>
      <c r="R50" s="97">
        <v>1362.88190799</v>
      </c>
      <c r="S50" s="97">
        <v>1360.7158598600004</v>
      </c>
      <c r="T50" s="100">
        <v>1282.87539346</v>
      </c>
      <c r="U50" s="447"/>
    </row>
    <row r="51" spans="1:21" s="448" customFormat="1" ht="15">
      <c r="A51" s="640"/>
      <c r="B51" s="446" t="s">
        <v>104</v>
      </c>
      <c r="C51" s="99">
        <v>23.409928994999998</v>
      </c>
      <c r="D51" s="97">
        <v>154.739246125</v>
      </c>
      <c r="E51" s="97">
        <v>165.156481</v>
      </c>
      <c r="F51" s="97">
        <v>154.71599885875003</v>
      </c>
      <c r="G51" s="97">
        <v>154.32376669750002</v>
      </c>
      <c r="H51" s="100">
        <v>144.87731746750003</v>
      </c>
      <c r="I51" s="99">
        <v>27.03571014</v>
      </c>
      <c r="J51" s="97">
        <v>153.290909</v>
      </c>
      <c r="K51" s="97">
        <v>164.016222</v>
      </c>
      <c r="L51" s="97">
        <v>155.88943682</v>
      </c>
      <c r="M51" s="97">
        <v>155.81418572000004</v>
      </c>
      <c r="N51" s="100">
        <v>143.79280128000002</v>
      </c>
      <c r="O51" s="99">
        <v>25.270924650000005</v>
      </c>
      <c r="P51" s="97">
        <v>172.401946</v>
      </c>
      <c r="Q51" s="97">
        <v>177.829086</v>
      </c>
      <c r="R51" s="97">
        <v>175.71342441000002</v>
      </c>
      <c r="S51" s="97">
        <v>182.51528612</v>
      </c>
      <c r="T51" s="100">
        <v>164.05672401</v>
      </c>
      <c r="U51" s="447"/>
    </row>
    <row r="52" spans="1:21" s="448" customFormat="1" ht="15">
      <c r="A52" s="640"/>
      <c r="B52" s="446" t="s">
        <v>105</v>
      </c>
      <c r="C52" s="99">
        <v>123.97032915</v>
      </c>
      <c r="D52" s="97">
        <v>619.218854</v>
      </c>
      <c r="E52" s="97">
        <v>661.808848</v>
      </c>
      <c r="F52" s="97">
        <v>653.9372884999999</v>
      </c>
      <c r="G52" s="97">
        <v>637.4413949999998</v>
      </c>
      <c r="H52" s="100">
        <v>590.94619597</v>
      </c>
      <c r="I52" s="99">
        <v>105.7634528</v>
      </c>
      <c r="J52" s="97">
        <v>637.328285</v>
      </c>
      <c r="K52" s="97">
        <v>666.539104</v>
      </c>
      <c r="L52" s="97">
        <v>665.5039988599999</v>
      </c>
      <c r="M52" s="97">
        <v>641.3336738500002</v>
      </c>
      <c r="N52" s="100">
        <v>599.89006505</v>
      </c>
      <c r="O52" s="99">
        <v>108.20122004999999</v>
      </c>
      <c r="P52" s="97">
        <v>653.609793</v>
      </c>
      <c r="Q52" s="97">
        <v>689.223102</v>
      </c>
      <c r="R52" s="97">
        <v>636.57281863</v>
      </c>
      <c r="S52" s="97">
        <v>638.0343839399998</v>
      </c>
      <c r="T52" s="100">
        <v>583.6723591</v>
      </c>
      <c r="U52" s="447"/>
    </row>
    <row r="53" spans="1:21" s="445" customFormat="1" ht="15">
      <c r="A53" s="690" t="s">
        <v>27</v>
      </c>
      <c r="B53" s="694"/>
      <c r="C53" s="449">
        <v>1456.9249704099998</v>
      </c>
      <c r="D53" s="450">
        <v>3809.5709297500007</v>
      </c>
      <c r="E53" s="450">
        <v>4278.076316</v>
      </c>
      <c r="F53" s="450">
        <v>4129.5262759288</v>
      </c>
      <c r="G53" s="450">
        <v>2696.1329629965003</v>
      </c>
      <c r="H53" s="451">
        <v>1845.1006195965003</v>
      </c>
      <c r="I53" s="449">
        <v>2574.64383125</v>
      </c>
      <c r="J53" s="450">
        <v>3910.303936</v>
      </c>
      <c r="K53" s="450">
        <v>4588.617877</v>
      </c>
      <c r="L53" s="450">
        <v>4544.377002379999</v>
      </c>
      <c r="M53" s="450">
        <v>4397.5074454</v>
      </c>
      <c r="N53" s="451">
        <v>2128.18560946</v>
      </c>
      <c r="O53" s="449">
        <v>2618.71308804</v>
      </c>
      <c r="P53" s="450">
        <v>3504.85617</v>
      </c>
      <c r="Q53" s="450">
        <v>5367.130883</v>
      </c>
      <c r="R53" s="450">
        <v>5318.06415716</v>
      </c>
      <c r="S53" s="450">
        <v>6028.96304218</v>
      </c>
      <c r="T53" s="451">
        <v>3665.6296841099997</v>
      </c>
      <c r="U53" s="66"/>
    </row>
    <row r="54" spans="1:21" s="448" customFormat="1" ht="15">
      <c r="A54" s="640"/>
      <c r="B54" s="446" t="s">
        <v>106</v>
      </c>
      <c r="C54" s="99">
        <v>125.41539443999999</v>
      </c>
      <c r="D54" s="97">
        <v>132.42682175</v>
      </c>
      <c r="E54" s="97">
        <v>153.283847</v>
      </c>
      <c r="F54" s="97">
        <v>145.3828857225</v>
      </c>
      <c r="G54" s="97">
        <v>190.79920604499998</v>
      </c>
      <c r="H54" s="100">
        <v>126.475191395</v>
      </c>
      <c r="I54" s="99">
        <v>18.334026270000003</v>
      </c>
      <c r="J54" s="97">
        <v>146.533168</v>
      </c>
      <c r="K54" s="97">
        <v>153.341043</v>
      </c>
      <c r="L54" s="97">
        <v>145.13630968</v>
      </c>
      <c r="M54" s="97">
        <v>132.23979422</v>
      </c>
      <c r="N54" s="100">
        <v>120.98453752999998</v>
      </c>
      <c r="O54" s="99">
        <v>30.073234959999997</v>
      </c>
      <c r="P54" s="97">
        <v>140.798838</v>
      </c>
      <c r="Q54" s="97">
        <v>177.440235</v>
      </c>
      <c r="R54" s="97">
        <v>177.63133304</v>
      </c>
      <c r="S54" s="97">
        <v>181.22443355000001</v>
      </c>
      <c r="T54" s="100">
        <v>157.00086434</v>
      </c>
      <c r="U54" s="447"/>
    </row>
    <row r="55" spans="1:21" s="448" customFormat="1" ht="15">
      <c r="A55" s="640"/>
      <c r="B55" s="446" t="s">
        <v>107</v>
      </c>
      <c r="C55" s="99">
        <v>7.17188447018</v>
      </c>
      <c r="D55" s="97">
        <v>11.567863816</v>
      </c>
      <c r="E55" s="97">
        <v>14.703668760000001</v>
      </c>
      <c r="F55" s="97">
        <v>13.349903411538001</v>
      </c>
      <c r="G55" s="97">
        <v>13.17550114101</v>
      </c>
      <c r="H55" s="100">
        <v>7.466449612593999</v>
      </c>
      <c r="I55" s="99">
        <v>5.69188833</v>
      </c>
      <c r="J55" s="97">
        <v>11.558147</v>
      </c>
      <c r="K55" s="97">
        <v>11.936772</v>
      </c>
      <c r="L55" s="97">
        <v>10.36513474</v>
      </c>
      <c r="M55" s="97">
        <v>10.32517331</v>
      </c>
      <c r="N55" s="100">
        <v>6.54803186</v>
      </c>
      <c r="O55" s="99">
        <v>5.53163697</v>
      </c>
      <c r="P55" s="97">
        <v>9.13029</v>
      </c>
      <c r="Q55" s="97">
        <v>10.777075</v>
      </c>
      <c r="R55" s="97">
        <v>10.17278159</v>
      </c>
      <c r="S55" s="97">
        <v>10.77530834</v>
      </c>
      <c r="T55" s="100">
        <v>7.01150671</v>
      </c>
      <c r="U55" s="447"/>
    </row>
    <row r="56" spans="1:21" s="448" customFormat="1" ht="15">
      <c r="A56" s="640"/>
      <c r="B56" s="446" t="s">
        <v>108</v>
      </c>
      <c r="C56" s="99">
        <v>364.25511537982</v>
      </c>
      <c r="D56" s="97">
        <v>1693.9948821840005</v>
      </c>
      <c r="E56" s="97">
        <v>1847.90206424</v>
      </c>
      <c r="F56" s="97">
        <v>1775.5747392347619</v>
      </c>
      <c r="G56" s="97">
        <v>1774.3342596604903</v>
      </c>
      <c r="H56" s="100">
        <v>1573.8504004189062</v>
      </c>
      <c r="I56" s="99">
        <v>303.52429642</v>
      </c>
      <c r="J56" s="97">
        <v>1724.327259</v>
      </c>
      <c r="K56" s="97">
        <v>1961.420629</v>
      </c>
      <c r="L56" s="97">
        <v>1933.4779155099998</v>
      </c>
      <c r="M56" s="97">
        <v>1902.4247006199998</v>
      </c>
      <c r="N56" s="100">
        <v>1693.0655673499998</v>
      </c>
      <c r="O56" s="99">
        <v>336.6194692099999</v>
      </c>
      <c r="P56" s="97">
        <v>1727.768811</v>
      </c>
      <c r="Q56" s="97">
        <v>2133.541408</v>
      </c>
      <c r="R56" s="97">
        <v>2091.40966564</v>
      </c>
      <c r="S56" s="97">
        <v>2054.6206394799997</v>
      </c>
      <c r="T56" s="100">
        <v>1851.6782028</v>
      </c>
      <c r="U56" s="447"/>
    </row>
    <row r="57" spans="1:21" s="448" customFormat="1" ht="15">
      <c r="A57" s="640"/>
      <c r="B57" s="446" t="s">
        <v>109</v>
      </c>
      <c r="C57" s="99">
        <v>473.16380812</v>
      </c>
      <c r="D57" s="97">
        <v>154.642362</v>
      </c>
      <c r="E57" s="97">
        <v>201.788109</v>
      </c>
      <c r="F57" s="97">
        <v>194.82012056</v>
      </c>
      <c r="G57" s="97">
        <v>299.40522814999997</v>
      </c>
      <c r="H57" s="100">
        <v>137.30857817</v>
      </c>
      <c r="I57" s="99">
        <v>160.19499323</v>
      </c>
      <c r="J57" s="97">
        <v>129.642362</v>
      </c>
      <c r="K57" s="97">
        <v>177.032295</v>
      </c>
      <c r="L57" s="97">
        <v>170.51050543</v>
      </c>
      <c r="M57" s="97">
        <v>191.66569023</v>
      </c>
      <c r="N57" s="100">
        <v>98.42174270000001</v>
      </c>
      <c r="O57" s="99">
        <v>98.00506990000001</v>
      </c>
      <c r="P57" s="97">
        <v>118.834442</v>
      </c>
      <c r="Q57" s="97">
        <v>177.803274</v>
      </c>
      <c r="R57" s="97">
        <v>171.28148589</v>
      </c>
      <c r="S57" s="97">
        <v>191.62966781</v>
      </c>
      <c r="T57" s="100">
        <v>131.27804125999998</v>
      </c>
      <c r="U57" s="447"/>
    </row>
    <row r="58" spans="1:21" s="448" customFormat="1" ht="15">
      <c r="A58" s="640"/>
      <c r="B58" s="446" t="s">
        <v>110</v>
      </c>
      <c r="C58" s="99">
        <v>486.918768</v>
      </c>
      <c r="D58" s="97">
        <v>1816.939</v>
      </c>
      <c r="E58" s="97">
        <v>2060.398627</v>
      </c>
      <c r="F58" s="97">
        <v>2000.398627</v>
      </c>
      <c r="G58" s="97">
        <v>418.418768</v>
      </c>
      <c r="H58" s="100">
        <v>0</v>
      </c>
      <c r="I58" s="99">
        <v>2086.898627</v>
      </c>
      <c r="J58" s="97">
        <v>1898.243</v>
      </c>
      <c r="K58" s="97">
        <v>2284.887138</v>
      </c>
      <c r="L58" s="97">
        <v>2284.88713702</v>
      </c>
      <c r="M58" s="97">
        <v>2160.85208702</v>
      </c>
      <c r="N58" s="100">
        <v>209.16573002</v>
      </c>
      <c r="O58" s="99">
        <v>2148.483677</v>
      </c>
      <c r="P58" s="97">
        <v>1508.323789</v>
      </c>
      <c r="Q58" s="97">
        <v>2867.568891</v>
      </c>
      <c r="R58" s="97">
        <v>2867.568891</v>
      </c>
      <c r="S58" s="97">
        <v>3590.712993</v>
      </c>
      <c r="T58" s="100">
        <v>1518.661069</v>
      </c>
      <c r="U58" s="447"/>
    </row>
    <row r="59" spans="1:21" s="445" customFormat="1" ht="15">
      <c r="A59" s="690" t="s">
        <v>26</v>
      </c>
      <c r="B59" s="694"/>
      <c r="C59" s="449">
        <v>1574.3809383192001</v>
      </c>
      <c r="D59" s="450">
        <v>1245.3360184399999</v>
      </c>
      <c r="E59" s="450">
        <v>1904.3211487804</v>
      </c>
      <c r="F59" s="450">
        <v>1879.9412892384</v>
      </c>
      <c r="G59" s="450">
        <v>1492.8470583951998</v>
      </c>
      <c r="H59" s="451">
        <v>1030.5227049424</v>
      </c>
      <c r="I59" s="449">
        <v>1422.9078739399997</v>
      </c>
      <c r="J59" s="450">
        <v>1413.574021</v>
      </c>
      <c r="K59" s="450">
        <v>1650.1469577599999</v>
      </c>
      <c r="L59" s="450">
        <v>1551.41323843</v>
      </c>
      <c r="M59" s="450">
        <v>1364.5687724799998</v>
      </c>
      <c r="N59" s="451">
        <v>816.5816708299999</v>
      </c>
      <c r="O59" s="449">
        <v>1365.18229054</v>
      </c>
      <c r="P59" s="450">
        <v>1003.655639</v>
      </c>
      <c r="Q59" s="450">
        <v>1328.113542</v>
      </c>
      <c r="R59" s="450">
        <v>1295.81649449</v>
      </c>
      <c r="S59" s="450">
        <v>1427.6962589500001</v>
      </c>
      <c r="T59" s="451">
        <v>874.0462450399999</v>
      </c>
      <c r="U59" s="66"/>
    </row>
    <row r="60" spans="1:21" s="448" customFormat="1" ht="30">
      <c r="A60" s="640"/>
      <c r="B60" s="446" t="s">
        <v>347</v>
      </c>
      <c r="C60" s="99">
        <v>1239.2876660528</v>
      </c>
      <c r="D60" s="97">
        <v>804.3350354667999</v>
      </c>
      <c r="E60" s="97">
        <v>1238.04200090017</v>
      </c>
      <c r="F60" s="97">
        <v>1220.422275365258</v>
      </c>
      <c r="G60" s="97">
        <v>1016.7206317224219</v>
      </c>
      <c r="H60" s="100">
        <v>689.31446699413</v>
      </c>
      <c r="I60" s="99">
        <v>997.35351901</v>
      </c>
      <c r="J60" s="97">
        <v>998.601925</v>
      </c>
      <c r="K60" s="97">
        <v>1158.5071401199998</v>
      </c>
      <c r="L60" s="97">
        <v>1099.28259313</v>
      </c>
      <c r="M60" s="97">
        <v>842.27898406</v>
      </c>
      <c r="N60" s="100">
        <v>537.5068820399999</v>
      </c>
      <c r="O60" s="99">
        <v>923.60008362</v>
      </c>
      <c r="P60" s="97">
        <v>659.297273</v>
      </c>
      <c r="Q60" s="97">
        <v>908.1021998199999</v>
      </c>
      <c r="R60" s="97">
        <v>894.0182697</v>
      </c>
      <c r="S60" s="97">
        <v>925.8320724600001</v>
      </c>
      <c r="T60" s="100">
        <v>583.70095278</v>
      </c>
      <c r="U60" s="447"/>
    </row>
    <row r="61" spans="1:21" s="448" customFormat="1" ht="15">
      <c r="A61" s="640"/>
      <c r="B61" s="446" t="s">
        <v>112</v>
      </c>
      <c r="C61" s="99">
        <v>138.3534359884</v>
      </c>
      <c r="D61" s="97">
        <v>60.874365173200005</v>
      </c>
      <c r="E61" s="97">
        <v>97.55098699473</v>
      </c>
      <c r="F61" s="97">
        <v>93.73162235264199</v>
      </c>
      <c r="G61" s="97">
        <v>47.315530215778</v>
      </c>
      <c r="H61" s="100">
        <v>21.61267300027</v>
      </c>
      <c r="I61" s="99">
        <v>131.20209438</v>
      </c>
      <c r="J61" s="97">
        <v>79.612014</v>
      </c>
      <c r="K61" s="97">
        <v>101.32878156</v>
      </c>
      <c r="L61" s="97">
        <v>98.82997537</v>
      </c>
      <c r="M61" s="97">
        <v>39.464744519999996</v>
      </c>
      <c r="N61" s="100">
        <v>16.15326088</v>
      </c>
      <c r="O61" s="99">
        <v>134.1889879</v>
      </c>
      <c r="P61" s="97">
        <v>73.157075</v>
      </c>
      <c r="Q61" s="97">
        <v>89.97241214</v>
      </c>
      <c r="R61" s="97">
        <v>88.9902238</v>
      </c>
      <c r="S61" s="97">
        <v>95.53302897</v>
      </c>
      <c r="T61" s="100">
        <v>20.37804513</v>
      </c>
      <c r="U61" s="447"/>
    </row>
    <row r="62" spans="1:21" s="448" customFormat="1" ht="15">
      <c r="A62" s="640"/>
      <c r="B62" s="446" t="s">
        <v>113</v>
      </c>
      <c r="C62" s="99">
        <v>87.91720654</v>
      </c>
      <c r="D62" s="97">
        <v>320.145</v>
      </c>
      <c r="E62" s="97">
        <v>436.260515</v>
      </c>
      <c r="F62" s="97">
        <v>435.96887586</v>
      </c>
      <c r="G62" s="97">
        <v>340.36640486</v>
      </c>
      <c r="H62" s="100">
        <v>264.85269886</v>
      </c>
      <c r="I62" s="99">
        <v>174.461401</v>
      </c>
      <c r="J62" s="97">
        <v>268.451</v>
      </c>
      <c r="K62" s="97">
        <v>298.427017</v>
      </c>
      <c r="L62" s="97">
        <v>267.44625355</v>
      </c>
      <c r="M62" s="97">
        <v>383.90765455</v>
      </c>
      <c r="N62" s="100">
        <v>209.44625355</v>
      </c>
      <c r="O62" s="99">
        <v>58</v>
      </c>
      <c r="P62" s="97">
        <v>178.151355</v>
      </c>
      <c r="Q62" s="97">
        <v>177.341871</v>
      </c>
      <c r="R62" s="97">
        <v>167.339837</v>
      </c>
      <c r="S62" s="97">
        <v>225.339837</v>
      </c>
      <c r="T62" s="100">
        <v>167.339837</v>
      </c>
      <c r="U62" s="447"/>
    </row>
    <row r="63" spans="1:21" s="448" customFormat="1" ht="30">
      <c r="A63" s="640"/>
      <c r="B63" s="446" t="s">
        <v>348</v>
      </c>
      <c r="C63" s="99">
        <v>91.98737533799998</v>
      </c>
      <c r="D63" s="97">
        <v>18.4518308</v>
      </c>
      <c r="E63" s="97">
        <v>74.3936358855</v>
      </c>
      <c r="F63" s="97">
        <v>74.0831165205</v>
      </c>
      <c r="G63" s="97">
        <v>32.582322767</v>
      </c>
      <c r="H63" s="100">
        <v>8.524836408</v>
      </c>
      <c r="I63" s="99">
        <v>105.25200552000001</v>
      </c>
      <c r="J63" s="97">
        <v>23.770885</v>
      </c>
      <c r="K63" s="97">
        <v>38.43390836</v>
      </c>
      <c r="L63" s="97">
        <v>35.53307323000001</v>
      </c>
      <c r="M63" s="97">
        <v>46.445903539999996</v>
      </c>
      <c r="N63" s="100">
        <v>9.59811832</v>
      </c>
      <c r="O63" s="99">
        <v>231.33743629999998</v>
      </c>
      <c r="P63" s="97">
        <v>45.897538</v>
      </c>
      <c r="Q63" s="97">
        <v>91.15708604</v>
      </c>
      <c r="R63" s="97">
        <v>90.33033341000001</v>
      </c>
      <c r="S63" s="97">
        <v>124.37993047999998</v>
      </c>
      <c r="T63" s="100">
        <v>56.18532216999999</v>
      </c>
      <c r="U63" s="447"/>
    </row>
    <row r="64" spans="1:21" s="448" customFormat="1" ht="30">
      <c r="A64" s="640"/>
      <c r="B64" s="446" t="s">
        <v>115</v>
      </c>
      <c r="C64" s="99">
        <v>16.8352544</v>
      </c>
      <c r="D64" s="97">
        <v>41.529787</v>
      </c>
      <c r="E64" s="97">
        <v>58.074009999999994</v>
      </c>
      <c r="F64" s="97">
        <v>55.735399139999984</v>
      </c>
      <c r="G64" s="97">
        <v>55.86216882999999</v>
      </c>
      <c r="H64" s="100">
        <v>46.21802968000001</v>
      </c>
      <c r="I64" s="99">
        <v>14.63885403</v>
      </c>
      <c r="J64" s="97">
        <v>43.138197</v>
      </c>
      <c r="K64" s="97">
        <v>53.45011072</v>
      </c>
      <c r="L64" s="97">
        <v>50.32134314999999</v>
      </c>
      <c r="M64" s="97">
        <v>52.471485810000004</v>
      </c>
      <c r="N64" s="100">
        <v>43.87715604000001</v>
      </c>
      <c r="O64" s="99">
        <v>18.05578272</v>
      </c>
      <c r="P64" s="97">
        <v>47.152398</v>
      </c>
      <c r="Q64" s="97">
        <v>61.539973</v>
      </c>
      <c r="R64" s="97">
        <v>55.13783058</v>
      </c>
      <c r="S64" s="97">
        <v>56.611390039999996</v>
      </c>
      <c r="T64" s="100">
        <v>46.44208796</v>
      </c>
      <c r="U64" s="447"/>
    </row>
    <row r="65" spans="1:21" s="445" customFormat="1" ht="15">
      <c r="A65" s="690" t="s">
        <v>25</v>
      </c>
      <c r="B65" s="694"/>
      <c r="C65" s="449">
        <v>31.5992165043</v>
      </c>
      <c r="D65" s="450">
        <v>101.90288528999999</v>
      </c>
      <c r="E65" s="450">
        <v>110.30528808199999</v>
      </c>
      <c r="F65" s="450">
        <v>100.5987445767</v>
      </c>
      <c r="G65" s="450">
        <v>38.631233530900005</v>
      </c>
      <c r="H65" s="451">
        <v>14.884437943799998</v>
      </c>
      <c r="I65" s="449">
        <v>56.765659619999994</v>
      </c>
      <c r="J65" s="450">
        <v>58.768315</v>
      </c>
      <c r="K65" s="450">
        <v>62.92712693</v>
      </c>
      <c r="L65" s="450">
        <v>61.63478496</v>
      </c>
      <c r="M65" s="450">
        <v>10.700895359999997</v>
      </c>
      <c r="N65" s="451">
        <v>9.15327336</v>
      </c>
      <c r="O65" s="449">
        <v>55.46895417</v>
      </c>
      <c r="P65" s="450">
        <v>47.7095</v>
      </c>
      <c r="Q65" s="450">
        <v>58.12946379</v>
      </c>
      <c r="R65" s="450">
        <v>57.019057100000005</v>
      </c>
      <c r="S65" s="450">
        <v>14.835688369999998</v>
      </c>
      <c r="T65" s="451">
        <v>11.54267016</v>
      </c>
      <c r="U65" s="66"/>
    </row>
    <row r="66" spans="1:21" s="448" customFormat="1" ht="30">
      <c r="A66" s="640"/>
      <c r="B66" s="446" t="s">
        <v>350</v>
      </c>
      <c r="C66" s="99">
        <v>8.975969915399999</v>
      </c>
      <c r="D66" s="97">
        <v>57.36192264</v>
      </c>
      <c r="E66" s="97">
        <v>65.147284088</v>
      </c>
      <c r="F66" s="97">
        <v>61.2804272766</v>
      </c>
      <c r="G66" s="97">
        <v>10.821969474</v>
      </c>
      <c r="H66" s="100">
        <v>9.3577503206</v>
      </c>
      <c r="I66" s="99">
        <v>56.20951815</v>
      </c>
      <c r="J66" s="97">
        <v>58.198749</v>
      </c>
      <c r="K66" s="97">
        <v>62.27916693</v>
      </c>
      <c r="L66" s="97">
        <v>60.38377161</v>
      </c>
      <c r="M66" s="97">
        <v>9.440149919999998</v>
      </c>
      <c r="N66" s="100">
        <v>8.193317729999999</v>
      </c>
      <c r="O66" s="99">
        <v>1.93881802</v>
      </c>
      <c r="P66" s="97">
        <v>3.647883</v>
      </c>
      <c r="Q66" s="97">
        <v>4.496454</v>
      </c>
      <c r="R66" s="97">
        <v>4.52426295</v>
      </c>
      <c r="S66" s="97">
        <v>4.743246399999999</v>
      </c>
      <c r="T66" s="100">
        <v>4.02774323</v>
      </c>
      <c r="U66" s="447"/>
    </row>
    <row r="67" spans="1:21" s="448" customFormat="1" ht="15">
      <c r="A67" s="640"/>
      <c r="B67" s="446" t="s">
        <v>349</v>
      </c>
      <c r="C67" s="99">
        <v>22.6232465889</v>
      </c>
      <c r="D67" s="97">
        <v>44.54096265</v>
      </c>
      <c r="E67" s="97">
        <v>45.158003994</v>
      </c>
      <c r="F67" s="97">
        <v>39.3183173001</v>
      </c>
      <c r="G67" s="97">
        <v>27.809264056900002</v>
      </c>
      <c r="H67" s="100">
        <v>5.5266876232</v>
      </c>
      <c r="I67" s="99">
        <v>0.55614147</v>
      </c>
      <c r="J67" s="97">
        <v>0.569566</v>
      </c>
      <c r="K67" s="97">
        <v>0.64796</v>
      </c>
      <c r="L67" s="97">
        <v>1.25101335</v>
      </c>
      <c r="M67" s="97">
        <v>1.26074544</v>
      </c>
      <c r="N67" s="100">
        <v>0.9599556299999998</v>
      </c>
      <c r="O67" s="99">
        <v>53.53013615</v>
      </c>
      <c r="P67" s="97">
        <v>44.061617</v>
      </c>
      <c r="Q67" s="97">
        <v>53.633009789999996</v>
      </c>
      <c r="R67" s="97">
        <v>52.49479415</v>
      </c>
      <c r="S67" s="97">
        <v>10.09244197</v>
      </c>
      <c r="T67" s="100">
        <v>7.51492693</v>
      </c>
      <c r="U67" s="447"/>
    </row>
    <row r="68" spans="1:21" s="445" customFormat="1" ht="15">
      <c r="A68" s="690" t="s">
        <v>24</v>
      </c>
      <c r="B68" s="694"/>
      <c r="C68" s="449">
        <v>8171.0607762713</v>
      </c>
      <c r="D68" s="450">
        <v>5255.453066520001</v>
      </c>
      <c r="E68" s="450">
        <v>3327.2239700950004</v>
      </c>
      <c r="F68" s="450">
        <v>3057.958591647725</v>
      </c>
      <c r="G68" s="450">
        <v>3074.293056103925</v>
      </c>
      <c r="H68" s="451">
        <v>1855.4958613453002</v>
      </c>
      <c r="I68" s="449">
        <v>6001.53455489</v>
      </c>
      <c r="J68" s="450">
        <v>4065.441198</v>
      </c>
      <c r="K68" s="450">
        <v>5063.71401072</v>
      </c>
      <c r="L68" s="450">
        <v>4977.16744601</v>
      </c>
      <c r="M68" s="450">
        <v>4344.71729237</v>
      </c>
      <c r="N68" s="451">
        <v>2978.23583259</v>
      </c>
      <c r="O68" s="449">
        <v>4397.84978456</v>
      </c>
      <c r="P68" s="450">
        <v>4689.550191</v>
      </c>
      <c r="Q68" s="450">
        <v>6670.354956719999</v>
      </c>
      <c r="R68" s="450">
        <v>6561.43373701</v>
      </c>
      <c r="S68" s="450">
        <v>5692.523865369999</v>
      </c>
      <c r="T68" s="451">
        <v>3581.3272111500005</v>
      </c>
      <c r="U68" s="66"/>
    </row>
    <row r="69" spans="1:21" s="448" customFormat="1" ht="30">
      <c r="A69" s="640"/>
      <c r="B69" s="446" t="s">
        <v>353</v>
      </c>
      <c r="C69" s="99">
        <v>6546.080673956399</v>
      </c>
      <c r="D69" s="97">
        <v>1156.2038061800001</v>
      </c>
      <c r="E69" s="97">
        <v>1438.355940269</v>
      </c>
      <c r="F69" s="97">
        <v>1315.290615946325</v>
      </c>
      <c r="G69" s="97">
        <v>1420.611321847125</v>
      </c>
      <c r="H69" s="100">
        <v>560.9717030361</v>
      </c>
      <c r="I69" s="99">
        <v>4621.19301497</v>
      </c>
      <c r="J69" s="97">
        <v>2439.505192</v>
      </c>
      <c r="K69" s="97">
        <v>2621.97051172</v>
      </c>
      <c r="L69" s="97">
        <v>2599.72959135</v>
      </c>
      <c r="M69" s="97">
        <v>2157.77818988</v>
      </c>
      <c r="N69" s="100">
        <v>1559.8005692899999</v>
      </c>
      <c r="O69" s="99">
        <v>2370.9939084800003</v>
      </c>
      <c r="P69" s="97">
        <v>115.843521</v>
      </c>
      <c r="Q69" s="97">
        <v>881.37603852</v>
      </c>
      <c r="R69" s="97">
        <v>872.1121362599999</v>
      </c>
      <c r="S69" s="97">
        <v>1855.49481691</v>
      </c>
      <c r="T69" s="100">
        <v>453.6931053199999</v>
      </c>
      <c r="U69" s="447"/>
    </row>
    <row r="70" spans="1:21" s="448" customFormat="1" ht="45">
      <c r="A70" s="640"/>
      <c r="B70" s="446" t="s">
        <v>389</v>
      </c>
      <c r="C70" s="99">
        <v>412.1969037248999</v>
      </c>
      <c r="D70" s="97">
        <v>75.41988833999999</v>
      </c>
      <c r="E70" s="97">
        <v>126.96422682599999</v>
      </c>
      <c r="F70" s="97">
        <v>122.52192529140001</v>
      </c>
      <c r="G70" s="97">
        <v>116.98532193679999</v>
      </c>
      <c r="H70" s="100">
        <v>57.2751989192</v>
      </c>
      <c r="I70" s="99">
        <v>300.79871693</v>
      </c>
      <c r="J70" s="97">
        <v>144.382251</v>
      </c>
      <c r="K70" s="97">
        <v>163.239683</v>
      </c>
      <c r="L70" s="97">
        <v>157.70471242000002</v>
      </c>
      <c r="M70" s="97">
        <v>54.605103840000005</v>
      </c>
      <c r="N70" s="100">
        <v>38.4568288</v>
      </c>
      <c r="O70" s="99">
        <v>1054.34118742</v>
      </c>
      <c r="P70" s="97">
        <v>2790.657491</v>
      </c>
      <c r="Q70" s="97">
        <v>2885.483573</v>
      </c>
      <c r="R70" s="97">
        <v>2888.23070204</v>
      </c>
      <c r="S70" s="97">
        <v>2280.1952051499998</v>
      </c>
      <c r="T70" s="100">
        <v>1813.0474157900003</v>
      </c>
      <c r="U70" s="447"/>
    </row>
    <row r="71" spans="1:21" s="448" customFormat="1" ht="15">
      <c r="A71" s="640"/>
      <c r="B71" s="446" t="s">
        <v>122</v>
      </c>
      <c r="C71" s="99">
        <v>1212.78319859</v>
      </c>
      <c r="D71" s="97">
        <v>4023.829372</v>
      </c>
      <c r="E71" s="97">
        <v>1761.903803</v>
      </c>
      <c r="F71" s="97">
        <v>1620.14605041</v>
      </c>
      <c r="G71" s="97">
        <v>1536.6964123200003</v>
      </c>
      <c r="H71" s="100">
        <v>1237.2489593900002</v>
      </c>
      <c r="I71" s="99">
        <v>1079.54282299</v>
      </c>
      <c r="J71" s="97">
        <v>1481.553755</v>
      </c>
      <c r="K71" s="97">
        <v>2278.503816</v>
      </c>
      <c r="L71" s="97">
        <v>2219.73314224</v>
      </c>
      <c r="M71" s="97">
        <v>2132.33399865</v>
      </c>
      <c r="N71" s="100">
        <v>1379.9784345</v>
      </c>
      <c r="O71" s="99">
        <v>958.57504832</v>
      </c>
      <c r="P71" s="97">
        <v>1777.820603</v>
      </c>
      <c r="Q71" s="97">
        <v>2876.562629</v>
      </c>
      <c r="R71" s="97">
        <v>2775.59637879</v>
      </c>
      <c r="S71" s="97">
        <v>1540.9717794399999</v>
      </c>
      <c r="T71" s="100">
        <v>1307.91480094</v>
      </c>
      <c r="U71" s="447"/>
    </row>
    <row r="72" spans="1:21" s="448" customFormat="1" ht="15">
      <c r="A72" s="640"/>
      <c r="B72" s="446" t="s">
        <v>352</v>
      </c>
      <c r="C72" s="99">
        <v>0</v>
      </c>
      <c r="D72" s="97">
        <v>0</v>
      </c>
      <c r="E72" s="97">
        <v>0</v>
      </c>
      <c r="F72" s="97">
        <v>0</v>
      </c>
      <c r="G72" s="97">
        <v>0</v>
      </c>
      <c r="H72" s="100">
        <v>0</v>
      </c>
      <c r="I72" s="99">
        <v>0</v>
      </c>
      <c r="J72" s="97">
        <v>0</v>
      </c>
      <c r="K72" s="97">
        <v>0</v>
      </c>
      <c r="L72" s="97">
        <v>0</v>
      </c>
      <c r="M72" s="97">
        <v>0</v>
      </c>
      <c r="N72" s="100">
        <v>0</v>
      </c>
      <c r="O72" s="99">
        <v>13.93964034</v>
      </c>
      <c r="P72" s="97">
        <v>5.228576</v>
      </c>
      <c r="Q72" s="97">
        <v>26.932716199999998</v>
      </c>
      <c r="R72" s="97">
        <v>25.494519920000002</v>
      </c>
      <c r="S72" s="97">
        <v>15.862063870000002</v>
      </c>
      <c r="T72" s="100">
        <v>6.6718891000000005</v>
      </c>
      <c r="U72" s="447"/>
    </row>
    <row r="73" spans="1:21" s="445" customFormat="1" ht="15">
      <c r="A73" s="690" t="s">
        <v>23</v>
      </c>
      <c r="B73" s="694"/>
      <c r="C73" s="449">
        <v>73.93374947169998</v>
      </c>
      <c r="D73" s="450">
        <v>28.98314346</v>
      </c>
      <c r="E73" s="450">
        <v>74.85478817999999</v>
      </c>
      <c r="F73" s="450">
        <v>47.56703132260001</v>
      </c>
      <c r="G73" s="450">
        <v>61.9394472984</v>
      </c>
      <c r="H73" s="451">
        <v>28.2841340068</v>
      </c>
      <c r="I73" s="449">
        <v>43.60806808</v>
      </c>
      <c r="J73" s="450">
        <v>16.396731</v>
      </c>
      <c r="K73" s="450">
        <v>375.79972724</v>
      </c>
      <c r="L73" s="450">
        <v>378.47120509</v>
      </c>
      <c r="M73" s="450">
        <v>33.18872326</v>
      </c>
      <c r="N73" s="451">
        <v>19.560997789999995</v>
      </c>
      <c r="O73" s="449">
        <v>366.6430025199999</v>
      </c>
      <c r="P73" s="450">
        <v>30.766072</v>
      </c>
      <c r="Q73" s="450">
        <v>90.46709494</v>
      </c>
      <c r="R73" s="450">
        <v>89.87341495</v>
      </c>
      <c r="S73" s="450">
        <v>78.49378254000001</v>
      </c>
      <c r="T73" s="451">
        <v>56.30742867</v>
      </c>
      <c r="U73" s="66"/>
    </row>
    <row r="74" spans="1:21" s="448" customFormat="1" ht="30">
      <c r="A74" s="640"/>
      <c r="B74" s="446" t="s">
        <v>354</v>
      </c>
      <c r="C74" s="99">
        <v>73.93374947169998</v>
      </c>
      <c r="D74" s="97">
        <v>28.98314346</v>
      </c>
      <c r="E74" s="97">
        <v>74.85478817999999</v>
      </c>
      <c r="F74" s="97">
        <v>47.56703132260001</v>
      </c>
      <c r="G74" s="97">
        <v>61.9394472984</v>
      </c>
      <c r="H74" s="100">
        <v>28.2841340068</v>
      </c>
      <c r="I74" s="99">
        <v>43.60806808</v>
      </c>
      <c r="J74" s="97">
        <v>16.396731</v>
      </c>
      <c r="K74" s="97">
        <v>375.79972724</v>
      </c>
      <c r="L74" s="97">
        <v>378.47120509</v>
      </c>
      <c r="M74" s="97">
        <v>33.18872326</v>
      </c>
      <c r="N74" s="100">
        <v>19.560997789999995</v>
      </c>
      <c r="O74" s="99">
        <v>366.6430025199999</v>
      </c>
      <c r="P74" s="97">
        <v>30.766072</v>
      </c>
      <c r="Q74" s="97">
        <v>90.46709494</v>
      </c>
      <c r="R74" s="97">
        <v>89.87341495</v>
      </c>
      <c r="S74" s="97">
        <v>78.49378254000001</v>
      </c>
      <c r="T74" s="100">
        <v>56.30742867</v>
      </c>
      <c r="U74" s="447"/>
    </row>
    <row r="75" spans="1:21" s="445" customFormat="1" ht="15">
      <c r="A75" s="690" t="s">
        <v>22</v>
      </c>
      <c r="B75" s="694"/>
      <c r="C75" s="449">
        <v>10933.12083159936</v>
      </c>
      <c r="D75" s="450">
        <v>7784.2995838991</v>
      </c>
      <c r="E75" s="450">
        <v>12603.83644242205</v>
      </c>
      <c r="F75" s="450">
        <v>12475.622941085847</v>
      </c>
      <c r="G75" s="450">
        <v>13927.65184031115</v>
      </c>
      <c r="H75" s="451">
        <v>7917.059220980378</v>
      </c>
      <c r="I75" s="449">
        <v>6396.391511</v>
      </c>
      <c r="J75" s="450">
        <v>10966.550227</v>
      </c>
      <c r="K75" s="450">
        <v>12576.68347</v>
      </c>
      <c r="L75" s="450">
        <v>12218.238845150001</v>
      </c>
      <c r="M75" s="450">
        <v>10684.332917549998</v>
      </c>
      <c r="N75" s="451">
        <v>7506.33136888</v>
      </c>
      <c r="O75" s="449">
        <v>7816.676997359999</v>
      </c>
      <c r="P75" s="450">
        <v>10016.717291</v>
      </c>
      <c r="Q75" s="450">
        <v>12101.828062</v>
      </c>
      <c r="R75" s="450">
        <v>11891.663497799998</v>
      </c>
      <c r="S75" s="450">
        <v>11724.390947850003</v>
      </c>
      <c r="T75" s="451">
        <v>7190.397965269999</v>
      </c>
      <c r="U75" s="66"/>
    </row>
    <row r="76" spans="1:21" s="448" customFormat="1" ht="15">
      <c r="A76" s="640"/>
      <c r="B76" s="446" t="s">
        <v>126</v>
      </c>
      <c r="C76" s="99">
        <v>251.95903656555896</v>
      </c>
      <c r="D76" s="97">
        <v>367.6732448523</v>
      </c>
      <c r="E76" s="97">
        <v>520.124235301435</v>
      </c>
      <c r="F76" s="97">
        <v>494.6968181400068</v>
      </c>
      <c r="G76" s="97">
        <v>361.75549231651104</v>
      </c>
      <c r="H76" s="100">
        <v>277.852805889752</v>
      </c>
      <c r="I76" s="99">
        <v>352.47685169999994</v>
      </c>
      <c r="J76" s="97">
        <v>903.709957</v>
      </c>
      <c r="K76" s="97">
        <v>460.148674</v>
      </c>
      <c r="L76" s="97">
        <v>437.98554235999995</v>
      </c>
      <c r="M76" s="97">
        <v>351.74292046999994</v>
      </c>
      <c r="N76" s="100">
        <v>230.5551703</v>
      </c>
      <c r="O76" s="99">
        <v>416.16651688999997</v>
      </c>
      <c r="P76" s="97">
        <v>314.025455</v>
      </c>
      <c r="Q76" s="97">
        <v>410.865752</v>
      </c>
      <c r="R76" s="97">
        <v>385.72863981000006</v>
      </c>
      <c r="S76" s="97">
        <v>368.4354644</v>
      </c>
      <c r="T76" s="100">
        <v>243.07391672</v>
      </c>
      <c r="U76" s="447"/>
    </row>
    <row r="77" spans="1:21" s="448" customFormat="1" ht="15">
      <c r="A77" s="640"/>
      <c r="B77" s="446" t="s">
        <v>127</v>
      </c>
      <c r="C77" s="99">
        <v>822.5808601224</v>
      </c>
      <c r="D77" s="97">
        <v>453.1856295132</v>
      </c>
      <c r="E77" s="97">
        <v>487.92929919854004</v>
      </c>
      <c r="F77" s="97">
        <v>456.95002666746296</v>
      </c>
      <c r="G77" s="97">
        <v>211.275331361469</v>
      </c>
      <c r="H77" s="100">
        <v>104.70063449749598</v>
      </c>
      <c r="I77" s="99">
        <v>768.7917357500002</v>
      </c>
      <c r="J77" s="97">
        <v>220.305957</v>
      </c>
      <c r="K77" s="97">
        <v>229.227415</v>
      </c>
      <c r="L77" s="97">
        <v>208.60897071999997</v>
      </c>
      <c r="M77" s="97">
        <v>179.94841775999998</v>
      </c>
      <c r="N77" s="100">
        <v>118.62084371</v>
      </c>
      <c r="O77" s="99">
        <v>768.5284993399999</v>
      </c>
      <c r="P77" s="97">
        <v>192.88671</v>
      </c>
      <c r="Q77" s="97">
        <v>275.362841</v>
      </c>
      <c r="R77" s="97">
        <v>273.22983085000004</v>
      </c>
      <c r="S77" s="97">
        <v>292.69369162</v>
      </c>
      <c r="T77" s="100">
        <v>157.40487066</v>
      </c>
      <c r="U77" s="447"/>
    </row>
    <row r="78" spans="1:21" s="448" customFormat="1" ht="15">
      <c r="A78" s="640"/>
      <c r="B78" s="446" t="s">
        <v>128</v>
      </c>
      <c r="C78" s="99">
        <v>0.29462707432199997</v>
      </c>
      <c r="D78" s="97">
        <v>53.463178794600005</v>
      </c>
      <c r="E78" s="97">
        <v>54.5826050706</v>
      </c>
      <c r="F78" s="97">
        <v>54.642622004894</v>
      </c>
      <c r="G78" s="97">
        <v>54.026097152002</v>
      </c>
      <c r="H78" s="100">
        <v>53.82161446556999</v>
      </c>
      <c r="I78" s="99">
        <v>0.00390998</v>
      </c>
      <c r="J78" s="97">
        <v>153.147092</v>
      </c>
      <c r="K78" s="97">
        <v>113.293795</v>
      </c>
      <c r="L78" s="97">
        <v>113.80366877</v>
      </c>
      <c r="M78" s="97">
        <v>71.06613967</v>
      </c>
      <c r="N78" s="100">
        <v>63.727830669999996</v>
      </c>
      <c r="O78" s="99">
        <v>175.22916842</v>
      </c>
      <c r="P78" s="97">
        <v>57.544899</v>
      </c>
      <c r="Q78" s="97">
        <v>79.015842</v>
      </c>
      <c r="R78" s="97">
        <v>78.27894716000002</v>
      </c>
      <c r="S78" s="97">
        <v>111.42434471</v>
      </c>
      <c r="T78" s="100">
        <v>27.61409118</v>
      </c>
      <c r="U78" s="447"/>
    </row>
    <row r="79" spans="1:21" s="448" customFormat="1" ht="15">
      <c r="A79" s="640"/>
      <c r="B79" s="446" t="s">
        <v>129</v>
      </c>
      <c r="C79" s="99">
        <v>262.459994166045</v>
      </c>
      <c r="D79" s="97">
        <v>91.17125321849998</v>
      </c>
      <c r="E79" s="97">
        <v>149.36733882849998</v>
      </c>
      <c r="F79" s="97">
        <v>141.245324802715</v>
      </c>
      <c r="G79" s="97">
        <v>175.955520705845</v>
      </c>
      <c r="H79" s="100">
        <v>62.875655858325</v>
      </c>
      <c r="I79" s="99">
        <v>154.07196474</v>
      </c>
      <c r="J79" s="97">
        <v>89.253666</v>
      </c>
      <c r="K79" s="97">
        <v>236.934066</v>
      </c>
      <c r="L79" s="97">
        <v>237.68288116000002</v>
      </c>
      <c r="M79" s="97">
        <v>157.95652481</v>
      </c>
      <c r="N79" s="100">
        <v>71.41304407999999</v>
      </c>
      <c r="O79" s="99">
        <v>233.30788465</v>
      </c>
      <c r="P79" s="97">
        <v>133.056874</v>
      </c>
      <c r="Q79" s="97">
        <v>257.985551</v>
      </c>
      <c r="R79" s="97">
        <v>251.84460540000003</v>
      </c>
      <c r="S79" s="97">
        <v>261.07529769999996</v>
      </c>
      <c r="T79" s="100">
        <v>128.92938562999998</v>
      </c>
      <c r="U79" s="447"/>
    </row>
    <row r="80" spans="1:21" s="448" customFormat="1" ht="15">
      <c r="A80" s="640"/>
      <c r="B80" s="446" t="s">
        <v>130</v>
      </c>
      <c r="C80" s="99">
        <v>118.716041543464</v>
      </c>
      <c r="D80" s="97">
        <v>49.6378464124</v>
      </c>
      <c r="E80" s="97">
        <v>150.10763185307997</v>
      </c>
      <c r="F80" s="97">
        <v>149.963059047236</v>
      </c>
      <c r="G80" s="97">
        <v>196.439698679718</v>
      </c>
      <c r="H80" s="100">
        <v>78.23375231796999</v>
      </c>
      <c r="I80" s="99">
        <v>56.07174682</v>
      </c>
      <c r="J80" s="97">
        <v>347.372038</v>
      </c>
      <c r="K80" s="97">
        <v>155.869903</v>
      </c>
      <c r="L80" s="97">
        <v>156.44262856999998</v>
      </c>
      <c r="M80" s="97">
        <v>157.0754674</v>
      </c>
      <c r="N80" s="100">
        <v>100.95621124000002</v>
      </c>
      <c r="O80" s="99">
        <v>55.4961433</v>
      </c>
      <c r="P80" s="97">
        <v>42.042383</v>
      </c>
      <c r="Q80" s="97">
        <v>60.748887</v>
      </c>
      <c r="R80" s="97">
        <v>60.77477248</v>
      </c>
      <c r="S80" s="97">
        <v>86.88850281</v>
      </c>
      <c r="T80" s="100">
        <v>36.742220079999996</v>
      </c>
      <c r="U80" s="447"/>
    </row>
    <row r="81" spans="1:21" s="448" customFormat="1" ht="15">
      <c r="A81" s="640"/>
      <c r="B81" s="446" t="s">
        <v>131</v>
      </c>
      <c r="C81" s="99">
        <v>886.0045080779399</v>
      </c>
      <c r="D81" s="97">
        <v>1590.9094161212</v>
      </c>
      <c r="E81" s="97">
        <v>1453.629280068995</v>
      </c>
      <c r="F81" s="97">
        <v>1404.2802586911412</v>
      </c>
      <c r="G81" s="97">
        <v>1037.086939293451</v>
      </c>
      <c r="H81" s="100">
        <v>360.93989679516</v>
      </c>
      <c r="I81" s="99">
        <v>1966.63455348</v>
      </c>
      <c r="J81" s="97">
        <v>1706.912098</v>
      </c>
      <c r="K81" s="97">
        <v>1838.960401</v>
      </c>
      <c r="L81" s="97">
        <v>1799.26036215</v>
      </c>
      <c r="M81" s="97">
        <v>1954.2123177400001</v>
      </c>
      <c r="N81" s="100">
        <v>796.49232294</v>
      </c>
      <c r="O81" s="99">
        <v>1613.78786428</v>
      </c>
      <c r="P81" s="97">
        <v>1756.699042</v>
      </c>
      <c r="Q81" s="97">
        <v>1845.844503</v>
      </c>
      <c r="R81" s="97">
        <v>1787.9560348200002</v>
      </c>
      <c r="S81" s="97">
        <v>1607.66910202</v>
      </c>
      <c r="T81" s="100">
        <v>780.3883644800001</v>
      </c>
      <c r="U81" s="447"/>
    </row>
    <row r="82" spans="1:21" s="448" customFormat="1" ht="30">
      <c r="A82" s="640"/>
      <c r="B82" s="446" t="s">
        <v>355</v>
      </c>
      <c r="C82" s="99">
        <v>555.1337546096331</v>
      </c>
      <c r="D82" s="97">
        <v>576.4057949869001</v>
      </c>
      <c r="E82" s="97">
        <v>695.2996311009</v>
      </c>
      <c r="F82" s="97">
        <v>703.8655389323909</v>
      </c>
      <c r="G82" s="97">
        <v>916.9088666421529</v>
      </c>
      <c r="H82" s="100">
        <v>457.343985066105</v>
      </c>
      <c r="I82" s="99">
        <v>326.00080504</v>
      </c>
      <c r="J82" s="97">
        <v>664.011706</v>
      </c>
      <c r="K82" s="97">
        <v>645.304604</v>
      </c>
      <c r="L82" s="97">
        <v>586.0387561300001</v>
      </c>
      <c r="M82" s="97">
        <v>621.54888735</v>
      </c>
      <c r="N82" s="100">
        <v>371.08454138999997</v>
      </c>
      <c r="O82" s="99">
        <v>330.61707125</v>
      </c>
      <c r="P82" s="97">
        <v>564.134056</v>
      </c>
      <c r="Q82" s="97">
        <v>790.926192</v>
      </c>
      <c r="R82" s="97">
        <v>763.2468678899999</v>
      </c>
      <c r="S82" s="97">
        <v>956.5140852000001</v>
      </c>
      <c r="T82" s="100">
        <v>706.1335612400001</v>
      </c>
      <c r="U82" s="447"/>
    </row>
    <row r="83" spans="1:21" s="448" customFormat="1" ht="15">
      <c r="A83" s="640"/>
      <c r="B83" s="446" t="s">
        <v>133</v>
      </c>
      <c r="C83" s="99">
        <v>8035.97200944</v>
      </c>
      <c r="D83" s="97">
        <v>4601.85322</v>
      </c>
      <c r="E83" s="97">
        <v>9092.796421</v>
      </c>
      <c r="F83" s="97">
        <v>9069.979292799999</v>
      </c>
      <c r="G83" s="97">
        <v>10974.20389416</v>
      </c>
      <c r="H83" s="100">
        <v>6521.29087609</v>
      </c>
      <c r="I83" s="99">
        <v>2772.3399434899998</v>
      </c>
      <c r="J83" s="97">
        <v>6881.837713</v>
      </c>
      <c r="K83" s="97">
        <v>8896.944612</v>
      </c>
      <c r="L83" s="97">
        <v>8678.416035290002</v>
      </c>
      <c r="M83" s="97">
        <v>7190.78224235</v>
      </c>
      <c r="N83" s="100">
        <v>5753.48140455</v>
      </c>
      <c r="O83" s="99">
        <v>4223.54384923</v>
      </c>
      <c r="P83" s="97">
        <v>6956.327872</v>
      </c>
      <c r="Q83" s="97">
        <v>8381.078494</v>
      </c>
      <c r="R83" s="97">
        <v>8290.60379939</v>
      </c>
      <c r="S83" s="97">
        <v>8039.690459390001</v>
      </c>
      <c r="T83" s="100">
        <v>5110.11155528</v>
      </c>
      <c r="U83" s="447"/>
    </row>
    <row r="84" spans="1:21" s="445" customFormat="1" ht="15">
      <c r="A84" s="690" t="s">
        <v>21</v>
      </c>
      <c r="B84" s="694"/>
      <c r="C84" s="449">
        <v>8864.6133967193</v>
      </c>
      <c r="D84" s="450">
        <v>3919.87161124</v>
      </c>
      <c r="E84" s="450">
        <v>5000.917187112599</v>
      </c>
      <c r="F84" s="450">
        <v>4851.237791403101</v>
      </c>
      <c r="G84" s="450">
        <v>4947.774333583099</v>
      </c>
      <c r="H84" s="451">
        <v>2047.7723393881997</v>
      </c>
      <c r="I84" s="449">
        <v>5153.96564463</v>
      </c>
      <c r="J84" s="450">
        <v>3246.258789</v>
      </c>
      <c r="K84" s="450">
        <v>3402.85265781</v>
      </c>
      <c r="L84" s="450">
        <v>3370.1163590999995</v>
      </c>
      <c r="M84" s="450">
        <v>2664.5157679800004</v>
      </c>
      <c r="N84" s="451">
        <v>1045.3430519499998</v>
      </c>
      <c r="O84" s="449">
        <v>5313.878243110001</v>
      </c>
      <c r="P84" s="450">
        <v>3640.28329</v>
      </c>
      <c r="Q84" s="450">
        <v>4249.60015319</v>
      </c>
      <c r="R84" s="450">
        <v>4232.4986833</v>
      </c>
      <c r="S84" s="450">
        <v>3402.9833293199995</v>
      </c>
      <c r="T84" s="451">
        <v>1327.0088060399999</v>
      </c>
      <c r="U84" s="66"/>
    </row>
    <row r="85" spans="1:21" s="448" customFormat="1" ht="15">
      <c r="A85" s="640"/>
      <c r="B85" s="446" t="s">
        <v>357</v>
      </c>
      <c r="C85" s="99">
        <v>1247.7831743539002</v>
      </c>
      <c r="D85" s="97">
        <v>315.44912635000003</v>
      </c>
      <c r="E85" s="97">
        <v>354.036408185</v>
      </c>
      <c r="F85" s="97">
        <v>344.2448354975</v>
      </c>
      <c r="G85" s="97">
        <v>465.5481174750001</v>
      </c>
      <c r="H85" s="100">
        <v>116.1434230931</v>
      </c>
      <c r="I85" s="99">
        <v>655.8802475299999</v>
      </c>
      <c r="J85" s="97">
        <v>340.98108</v>
      </c>
      <c r="K85" s="97">
        <v>395.19140756</v>
      </c>
      <c r="L85" s="97">
        <v>405.86793167</v>
      </c>
      <c r="M85" s="97">
        <v>381.58385419</v>
      </c>
      <c r="N85" s="100">
        <v>175.98572854000003</v>
      </c>
      <c r="O85" s="99">
        <v>623.52343833</v>
      </c>
      <c r="P85" s="97">
        <v>502.21611</v>
      </c>
      <c r="Q85" s="97">
        <v>631.9751543</v>
      </c>
      <c r="R85" s="97">
        <v>625.78146859</v>
      </c>
      <c r="S85" s="97">
        <v>603.11081929</v>
      </c>
      <c r="T85" s="100">
        <v>371.91269007</v>
      </c>
      <c r="U85" s="447"/>
    </row>
    <row r="86" spans="1:21" s="448" customFormat="1" ht="15">
      <c r="A86" s="640"/>
      <c r="B86" s="446" t="s">
        <v>358</v>
      </c>
      <c r="C86" s="99">
        <v>508.1908749582001</v>
      </c>
      <c r="D86" s="97">
        <v>293.10773042</v>
      </c>
      <c r="E86" s="97">
        <v>551.83604552</v>
      </c>
      <c r="F86" s="97">
        <v>549.5959089365999</v>
      </c>
      <c r="G86" s="97">
        <v>383.0580162394</v>
      </c>
      <c r="H86" s="100">
        <v>215.9448085251</v>
      </c>
      <c r="I86" s="99">
        <v>795.6048207499999</v>
      </c>
      <c r="J86" s="97">
        <v>321.494658</v>
      </c>
      <c r="K86" s="97">
        <v>343.23427285</v>
      </c>
      <c r="L86" s="97">
        <v>338.7756055699999</v>
      </c>
      <c r="M86" s="97">
        <v>272.12046697000005</v>
      </c>
      <c r="N86" s="100">
        <v>196.95807676</v>
      </c>
      <c r="O86" s="99">
        <v>751.30399985</v>
      </c>
      <c r="P86" s="97">
        <v>256.669412</v>
      </c>
      <c r="Q86" s="97">
        <v>361.61326685</v>
      </c>
      <c r="R86" s="97">
        <v>361.06988763</v>
      </c>
      <c r="S86" s="97">
        <v>519.2713386</v>
      </c>
      <c r="T86" s="100">
        <v>211.00011221</v>
      </c>
      <c r="U86" s="447"/>
    </row>
    <row r="87" spans="1:21" s="448" customFormat="1" ht="15">
      <c r="A87" s="640"/>
      <c r="B87" s="446" t="s">
        <v>136</v>
      </c>
      <c r="C87" s="99">
        <v>871.28286938</v>
      </c>
      <c r="D87" s="97">
        <v>1009.910896</v>
      </c>
      <c r="E87" s="97">
        <v>1810.590072</v>
      </c>
      <c r="F87" s="97">
        <v>1769.8604348900003</v>
      </c>
      <c r="G87" s="97">
        <v>1529.67510803</v>
      </c>
      <c r="H87" s="100">
        <v>1082.61986226</v>
      </c>
      <c r="I87" s="99">
        <v>1083.0645254400001</v>
      </c>
      <c r="J87" s="97">
        <v>1200.510896</v>
      </c>
      <c r="K87" s="97">
        <v>1203.32517443</v>
      </c>
      <c r="L87" s="97">
        <v>1165.6458737099997</v>
      </c>
      <c r="M87" s="97">
        <v>696.2582688099999</v>
      </c>
      <c r="N87" s="100">
        <v>342.58875956</v>
      </c>
      <c r="O87" s="99">
        <v>1502.56258911</v>
      </c>
      <c r="P87" s="97">
        <v>1339.506572</v>
      </c>
      <c r="Q87" s="97">
        <v>1396.953427</v>
      </c>
      <c r="R87" s="97">
        <v>1394.09990649</v>
      </c>
      <c r="S87" s="97">
        <v>951.91953161</v>
      </c>
      <c r="T87" s="100">
        <v>463.89456882999997</v>
      </c>
      <c r="U87" s="447"/>
    </row>
    <row r="88" spans="1:21" s="448" customFormat="1" ht="15">
      <c r="A88" s="640"/>
      <c r="B88" s="446" t="s">
        <v>137</v>
      </c>
      <c r="C88" s="99">
        <v>1800.1570761978</v>
      </c>
      <c r="D88" s="97">
        <v>835.948114</v>
      </c>
      <c r="E88" s="97">
        <v>835.9266858</v>
      </c>
      <c r="F88" s="97">
        <v>751.4486214000001</v>
      </c>
      <c r="G88" s="97">
        <v>878.5911058222</v>
      </c>
      <c r="H88" s="100">
        <v>294.796365</v>
      </c>
      <c r="I88" s="99">
        <v>19.718928310000003</v>
      </c>
      <c r="J88" s="97">
        <v>71.751</v>
      </c>
      <c r="K88" s="97">
        <v>72.795748</v>
      </c>
      <c r="L88" s="97">
        <v>72.795748</v>
      </c>
      <c r="M88" s="97">
        <v>20.523658280000003</v>
      </c>
      <c r="N88" s="100">
        <v>11.119748</v>
      </c>
      <c r="O88" s="99">
        <v>31.06128573</v>
      </c>
      <c r="P88" s="97">
        <v>21.376</v>
      </c>
      <c r="Q88" s="97">
        <v>150.213601</v>
      </c>
      <c r="R88" s="97">
        <v>150.21360063999998</v>
      </c>
      <c r="S88" s="97">
        <v>76.30133719999999</v>
      </c>
      <c r="T88" s="100">
        <v>48.299004759999995</v>
      </c>
      <c r="U88" s="447"/>
    </row>
    <row r="89" spans="1:21" s="448" customFormat="1" ht="15">
      <c r="A89" s="640"/>
      <c r="B89" s="446" t="s">
        <v>138</v>
      </c>
      <c r="C89" s="99">
        <v>243.30630798960001</v>
      </c>
      <c r="D89" s="97">
        <v>299.44131128</v>
      </c>
      <c r="E89" s="97">
        <v>266.3859105776</v>
      </c>
      <c r="F89" s="97">
        <v>257.2975204998</v>
      </c>
      <c r="G89" s="97">
        <v>256.0009884959</v>
      </c>
      <c r="H89" s="100">
        <v>195.2242555124</v>
      </c>
      <c r="I89" s="99">
        <v>84.2021052</v>
      </c>
      <c r="J89" s="97">
        <v>181.550523</v>
      </c>
      <c r="K89" s="97">
        <v>201.30561239999997</v>
      </c>
      <c r="L89" s="97">
        <v>197.90531215</v>
      </c>
      <c r="M89" s="97">
        <v>195.38918789000002</v>
      </c>
      <c r="N89" s="100">
        <v>167.40576395</v>
      </c>
      <c r="O89" s="99">
        <v>48.1975632</v>
      </c>
      <c r="P89" s="97">
        <v>32.349061</v>
      </c>
      <c r="Q89" s="97">
        <v>125.68408</v>
      </c>
      <c r="R89" s="97">
        <v>118.68861854000001</v>
      </c>
      <c r="S89" s="97">
        <v>55.7318122</v>
      </c>
      <c r="T89" s="100">
        <v>29.302519280000002</v>
      </c>
      <c r="U89" s="447"/>
    </row>
    <row r="90" spans="1:21" s="448" customFormat="1" ht="15">
      <c r="A90" s="640"/>
      <c r="B90" s="446" t="s">
        <v>359</v>
      </c>
      <c r="C90" s="99">
        <v>1092.5476580626002</v>
      </c>
      <c r="D90" s="97">
        <v>316.966478</v>
      </c>
      <c r="E90" s="97">
        <v>367.02308198000003</v>
      </c>
      <c r="F90" s="97">
        <v>366.6741543122</v>
      </c>
      <c r="G90" s="97">
        <v>350.42919768549996</v>
      </c>
      <c r="H90" s="100">
        <v>116.02165208420003</v>
      </c>
      <c r="I90" s="99">
        <v>784.0232479899998</v>
      </c>
      <c r="J90" s="97">
        <v>320.11579</v>
      </c>
      <c r="K90" s="97">
        <v>375.803147</v>
      </c>
      <c r="L90" s="97">
        <v>375.74564362</v>
      </c>
      <c r="M90" s="97">
        <v>234.78224901</v>
      </c>
      <c r="N90" s="100">
        <v>123.50834343</v>
      </c>
      <c r="O90" s="99">
        <v>678.96976783</v>
      </c>
      <c r="P90" s="97">
        <v>297.588887</v>
      </c>
      <c r="Q90" s="97">
        <v>392.315864</v>
      </c>
      <c r="R90" s="97">
        <v>391.63068704</v>
      </c>
      <c r="S90" s="97">
        <v>341.73560803</v>
      </c>
      <c r="T90" s="100">
        <v>185.43771328</v>
      </c>
      <c r="U90" s="447"/>
    </row>
    <row r="91" spans="1:21" s="448" customFormat="1" ht="15">
      <c r="A91" s="640"/>
      <c r="B91" s="446" t="s">
        <v>141</v>
      </c>
      <c r="C91" s="99">
        <v>3096.4100050700004</v>
      </c>
      <c r="D91" s="97">
        <v>831</v>
      </c>
      <c r="E91" s="97">
        <v>795.928497</v>
      </c>
      <c r="F91" s="97">
        <v>791.8569923</v>
      </c>
      <c r="G91" s="97">
        <v>1064.81067144</v>
      </c>
      <c r="H91" s="100">
        <v>7.8569923</v>
      </c>
      <c r="I91" s="99">
        <v>1729.119</v>
      </c>
      <c r="J91" s="97">
        <v>792</v>
      </c>
      <c r="K91" s="97">
        <v>792</v>
      </c>
      <c r="L91" s="97">
        <v>791.8569923</v>
      </c>
      <c r="M91" s="97">
        <v>843.63004849</v>
      </c>
      <c r="N91" s="100">
        <v>7.8569923</v>
      </c>
      <c r="O91" s="99">
        <v>1677.3459438099999</v>
      </c>
      <c r="P91" s="97">
        <v>1182.17</v>
      </c>
      <c r="Q91" s="97">
        <v>1181.132816</v>
      </c>
      <c r="R91" s="97">
        <v>1180.9898083</v>
      </c>
      <c r="S91" s="97">
        <v>845.0663604199999</v>
      </c>
      <c r="T91" s="100">
        <v>7.8569923</v>
      </c>
      <c r="U91" s="447"/>
    </row>
    <row r="92" spans="1:21" s="448" customFormat="1" ht="15">
      <c r="A92" s="640"/>
      <c r="B92" s="446" t="s">
        <v>142</v>
      </c>
      <c r="C92" s="99">
        <v>4.9354307072</v>
      </c>
      <c r="D92" s="97">
        <v>18.047955189999996</v>
      </c>
      <c r="E92" s="97">
        <v>19.19048605</v>
      </c>
      <c r="F92" s="97">
        <v>20.259323567</v>
      </c>
      <c r="G92" s="97">
        <v>19.661128395099997</v>
      </c>
      <c r="H92" s="100">
        <v>19.164980613399997</v>
      </c>
      <c r="I92" s="99">
        <v>2.35276941</v>
      </c>
      <c r="J92" s="97">
        <v>17.854842</v>
      </c>
      <c r="K92" s="97">
        <v>19.19729557</v>
      </c>
      <c r="L92" s="97">
        <v>21.52325208</v>
      </c>
      <c r="M92" s="97">
        <v>20.22803434</v>
      </c>
      <c r="N92" s="100">
        <v>19.91963941</v>
      </c>
      <c r="O92" s="99">
        <v>0.9136552499999999</v>
      </c>
      <c r="P92" s="97">
        <v>8.407248</v>
      </c>
      <c r="Q92" s="97">
        <v>9.711944039999999</v>
      </c>
      <c r="R92" s="97">
        <v>10.02470607</v>
      </c>
      <c r="S92" s="97">
        <v>9.84652197</v>
      </c>
      <c r="T92" s="100">
        <v>9.30520531</v>
      </c>
      <c r="U92" s="447"/>
    </row>
    <row r="93" spans="1:21" s="445" customFormat="1" ht="15">
      <c r="A93" s="690" t="s">
        <v>20</v>
      </c>
      <c r="B93" s="694"/>
      <c r="C93" s="449">
        <v>1016.989847806019</v>
      </c>
      <c r="D93" s="450">
        <v>1118.1887606372</v>
      </c>
      <c r="E93" s="450">
        <v>1635.6943061919999</v>
      </c>
      <c r="F93" s="450">
        <v>1604.9035624374847</v>
      </c>
      <c r="G93" s="450">
        <v>1102.509650917014</v>
      </c>
      <c r="H93" s="451">
        <v>696.422623060421</v>
      </c>
      <c r="I93" s="449">
        <v>1463.42531965</v>
      </c>
      <c r="J93" s="450">
        <v>1386.130157</v>
      </c>
      <c r="K93" s="450">
        <v>1409.450826</v>
      </c>
      <c r="L93" s="450">
        <v>1316.81346666</v>
      </c>
      <c r="M93" s="450">
        <v>1700.26976983</v>
      </c>
      <c r="N93" s="451">
        <v>576.78510063</v>
      </c>
      <c r="O93" s="449">
        <v>945.9644718999999</v>
      </c>
      <c r="P93" s="450">
        <v>1029.82301</v>
      </c>
      <c r="Q93" s="450">
        <v>1247.056325</v>
      </c>
      <c r="R93" s="450">
        <v>1232.8672296900002</v>
      </c>
      <c r="S93" s="450">
        <v>976.25363166</v>
      </c>
      <c r="T93" s="451">
        <v>523.34885271</v>
      </c>
      <c r="U93" s="66"/>
    </row>
    <row r="94" spans="1:21" s="448" customFormat="1" ht="15">
      <c r="A94" s="640"/>
      <c r="B94" s="446" t="s">
        <v>363</v>
      </c>
      <c r="C94" s="99">
        <v>133.99014362223002</v>
      </c>
      <c r="D94" s="97">
        <v>183.677029441</v>
      </c>
      <c r="E94" s="97">
        <v>184.53421049299996</v>
      </c>
      <c r="F94" s="97">
        <v>182.08868935987</v>
      </c>
      <c r="G94" s="97">
        <v>151.36656163888</v>
      </c>
      <c r="H94" s="100">
        <v>53.47983927311</v>
      </c>
      <c r="I94" s="99">
        <v>155.47373788</v>
      </c>
      <c r="J94" s="97">
        <v>227.382035</v>
      </c>
      <c r="K94" s="97">
        <v>221.367112</v>
      </c>
      <c r="L94" s="97">
        <v>221.02670094000004</v>
      </c>
      <c r="M94" s="97">
        <v>179.53560652999997</v>
      </c>
      <c r="N94" s="100">
        <v>63.802242789999994</v>
      </c>
      <c r="O94" s="99">
        <v>211.84533153</v>
      </c>
      <c r="P94" s="97">
        <v>161.958958</v>
      </c>
      <c r="Q94" s="97">
        <v>235.621278</v>
      </c>
      <c r="R94" s="97">
        <v>234.38098915999998</v>
      </c>
      <c r="S94" s="97">
        <v>267.17133673</v>
      </c>
      <c r="T94" s="100">
        <v>54.086140439999994</v>
      </c>
      <c r="U94" s="447"/>
    </row>
    <row r="95" spans="1:21" s="448" customFormat="1" ht="30">
      <c r="A95" s="638"/>
      <c r="B95" s="446" t="s">
        <v>360</v>
      </c>
      <c r="C95" s="619">
        <v>39.244518571788994</v>
      </c>
      <c r="D95" s="620">
        <v>46.9025781962</v>
      </c>
      <c r="E95" s="620">
        <v>61.080692699000004</v>
      </c>
      <c r="F95" s="620">
        <v>55.25637935661501</v>
      </c>
      <c r="G95" s="620">
        <v>57.905114185133996</v>
      </c>
      <c r="H95" s="621">
        <v>29.397252096311004</v>
      </c>
      <c r="I95" s="619">
        <v>35.1005436</v>
      </c>
      <c r="J95" s="620">
        <v>47.61361</v>
      </c>
      <c r="K95" s="620">
        <v>63.883087</v>
      </c>
      <c r="L95" s="620">
        <v>57.38199125</v>
      </c>
      <c r="M95" s="620">
        <v>69.40219905</v>
      </c>
      <c r="N95" s="621">
        <v>37.10221487</v>
      </c>
      <c r="O95" s="619">
        <v>1.97694235</v>
      </c>
      <c r="P95" s="620">
        <v>45.213388</v>
      </c>
      <c r="Q95" s="620">
        <v>49.936375</v>
      </c>
      <c r="R95" s="620">
        <v>49.1116744</v>
      </c>
      <c r="S95" s="620">
        <v>49.629632400000006</v>
      </c>
      <c r="T95" s="621">
        <v>46.038066199999996</v>
      </c>
      <c r="U95" s="447"/>
    </row>
    <row r="96" spans="1:21" s="448" customFormat="1" ht="15">
      <c r="A96" s="638"/>
      <c r="B96" s="446" t="s">
        <v>145</v>
      </c>
      <c r="C96" s="619">
        <v>587.2528600520001</v>
      </c>
      <c r="D96" s="620">
        <v>334.467893</v>
      </c>
      <c r="E96" s="620">
        <v>775.003419</v>
      </c>
      <c r="F96" s="620">
        <v>755.9656409109999</v>
      </c>
      <c r="G96" s="620">
        <v>339.402721323</v>
      </c>
      <c r="H96" s="621">
        <v>98.53822972099998</v>
      </c>
      <c r="I96" s="619">
        <v>1016.1261295899999</v>
      </c>
      <c r="J96" s="620">
        <v>660.832512</v>
      </c>
      <c r="K96" s="620">
        <v>661.017715</v>
      </c>
      <c r="L96" s="620">
        <v>575.8670933099999</v>
      </c>
      <c r="M96" s="620">
        <v>1002.54207955</v>
      </c>
      <c r="N96" s="621">
        <v>46.43473185</v>
      </c>
      <c r="O96" s="619">
        <v>606.3776909899999</v>
      </c>
      <c r="P96" s="620">
        <v>520.719754</v>
      </c>
      <c r="Q96" s="620">
        <v>520.70409</v>
      </c>
      <c r="R96" s="620">
        <v>508.60605099</v>
      </c>
      <c r="S96" s="620">
        <v>233.08520432</v>
      </c>
      <c r="T96" s="621">
        <v>17.5499706</v>
      </c>
      <c r="U96" s="447"/>
    </row>
    <row r="97" spans="1:21" s="448" customFormat="1" ht="15">
      <c r="A97" s="640"/>
      <c r="B97" s="446" t="s">
        <v>146</v>
      </c>
      <c r="C97" s="99">
        <v>256.50232556</v>
      </c>
      <c r="D97" s="97">
        <v>553.14126</v>
      </c>
      <c r="E97" s="97">
        <v>615.075984</v>
      </c>
      <c r="F97" s="97">
        <v>611.59285281</v>
      </c>
      <c r="G97" s="97">
        <v>553.83525377</v>
      </c>
      <c r="H97" s="100">
        <v>515.0073019700001</v>
      </c>
      <c r="I97" s="99">
        <v>256.72490858</v>
      </c>
      <c r="J97" s="97">
        <v>450.302</v>
      </c>
      <c r="K97" s="97">
        <v>463.182912</v>
      </c>
      <c r="L97" s="97">
        <v>462.53768116</v>
      </c>
      <c r="M97" s="97">
        <v>448.7898847</v>
      </c>
      <c r="N97" s="100">
        <v>429.44591112</v>
      </c>
      <c r="O97" s="99">
        <v>125.65868420999999</v>
      </c>
      <c r="P97" s="97">
        <v>296.276763</v>
      </c>
      <c r="Q97" s="97">
        <v>434.759822</v>
      </c>
      <c r="R97" s="97">
        <v>434.60954068000007</v>
      </c>
      <c r="S97" s="97">
        <v>420.10094949</v>
      </c>
      <c r="T97" s="100">
        <v>399.69207156</v>
      </c>
      <c r="U97" s="447"/>
    </row>
    <row r="98" spans="1:21" s="448" customFormat="1" ht="30">
      <c r="A98" s="640"/>
      <c r="B98" s="446" t="s">
        <v>361</v>
      </c>
      <c r="C98" s="99">
        <v>0</v>
      </c>
      <c r="D98" s="97">
        <v>0</v>
      </c>
      <c r="E98" s="97">
        <v>0</v>
      </c>
      <c r="F98" s="97">
        <v>0</v>
      </c>
      <c r="G98" s="97">
        <v>0</v>
      </c>
      <c r="H98" s="100">
        <v>0</v>
      </c>
      <c r="I98" s="99">
        <v>0</v>
      </c>
      <c r="J98" s="97">
        <v>0</v>
      </c>
      <c r="K98" s="97">
        <v>0</v>
      </c>
      <c r="L98" s="97">
        <v>0</v>
      </c>
      <c r="M98" s="97">
        <v>0</v>
      </c>
      <c r="N98" s="100">
        <v>0</v>
      </c>
      <c r="O98" s="99">
        <v>0.05071535</v>
      </c>
      <c r="P98" s="97">
        <v>2.636924</v>
      </c>
      <c r="Q98" s="97">
        <v>2.773706</v>
      </c>
      <c r="R98" s="97">
        <v>2.94835821</v>
      </c>
      <c r="S98" s="97">
        <v>3.06335772</v>
      </c>
      <c r="T98" s="100">
        <v>2.91585926</v>
      </c>
      <c r="U98" s="447"/>
    </row>
    <row r="99" spans="1:21" s="448" customFormat="1" ht="15">
      <c r="A99" s="640"/>
      <c r="B99" s="446" t="s">
        <v>362</v>
      </c>
      <c r="C99" s="99">
        <v>0</v>
      </c>
      <c r="D99" s="97">
        <v>0</v>
      </c>
      <c r="E99" s="97">
        <v>0</v>
      </c>
      <c r="F99" s="97">
        <v>0</v>
      </c>
      <c r="G99" s="97">
        <v>0</v>
      </c>
      <c r="H99" s="100">
        <v>0</v>
      </c>
      <c r="I99" s="99">
        <v>0</v>
      </c>
      <c r="J99" s="97">
        <v>0</v>
      </c>
      <c r="K99" s="97">
        <v>0</v>
      </c>
      <c r="L99" s="97">
        <v>0</v>
      </c>
      <c r="M99" s="97">
        <v>0</v>
      </c>
      <c r="N99" s="100">
        <v>0</v>
      </c>
      <c r="O99" s="99">
        <v>0.05510747</v>
      </c>
      <c r="P99" s="97">
        <v>3.017223</v>
      </c>
      <c r="Q99" s="97">
        <v>3.261054</v>
      </c>
      <c r="R99" s="97">
        <v>3.21061625</v>
      </c>
      <c r="S99" s="97">
        <v>3.2031510000000005</v>
      </c>
      <c r="T99" s="100">
        <v>3.06674465</v>
      </c>
      <c r="U99" s="447"/>
    </row>
    <row r="100" spans="1:21" s="445" customFormat="1" ht="15">
      <c r="A100" s="690" t="s">
        <v>19</v>
      </c>
      <c r="B100" s="694"/>
      <c r="C100" s="449">
        <v>231.80332308000004</v>
      </c>
      <c r="D100" s="450">
        <v>241.183007</v>
      </c>
      <c r="E100" s="450">
        <v>250.49184213</v>
      </c>
      <c r="F100" s="450">
        <v>223.74814166000002</v>
      </c>
      <c r="G100" s="450">
        <v>235.52366170999994</v>
      </c>
      <c r="H100" s="451">
        <v>174.94915136</v>
      </c>
      <c r="I100" s="449">
        <v>168.15802910000002</v>
      </c>
      <c r="J100" s="450">
        <v>264.806989</v>
      </c>
      <c r="K100" s="450">
        <v>275.240038</v>
      </c>
      <c r="L100" s="450">
        <v>257.96705185999997</v>
      </c>
      <c r="M100" s="450">
        <v>215.10030033000007</v>
      </c>
      <c r="N100" s="451">
        <v>182.53346298000002</v>
      </c>
      <c r="O100" s="449">
        <v>119.58189601</v>
      </c>
      <c r="P100" s="450">
        <v>204.432827</v>
      </c>
      <c r="Q100" s="450">
        <v>197.334982</v>
      </c>
      <c r="R100" s="450">
        <v>192.28868211999998</v>
      </c>
      <c r="S100" s="450">
        <v>195.19413479</v>
      </c>
      <c r="T100" s="451">
        <v>151.26742088</v>
      </c>
      <c r="U100" s="66"/>
    </row>
    <row r="101" spans="1:21" s="448" customFormat="1" ht="15">
      <c r="A101" s="640"/>
      <c r="B101" s="446" t="s">
        <v>404</v>
      </c>
      <c r="C101" s="99">
        <v>0.33857023999999997</v>
      </c>
      <c r="D101" s="97">
        <v>5.976387</v>
      </c>
      <c r="E101" s="97">
        <v>6.36097238</v>
      </c>
      <c r="F101" s="97">
        <v>5.71888283</v>
      </c>
      <c r="G101" s="97">
        <v>5.751405920000001</v>
      </c>
      <c r="H101" s="100">
        <v>5.19743445</v>
      </c>
      <c r="I101" s="99">
        <v>0.5922097199999999</v>
      </c>
      <c r="J101" s="97">
        <v>5.139836</v>
      </c>
      <c r="K101" s="97">
        <v>5.937071</v>
      </c>
      <c r="L101" s="97">
        <v>6.12736423</v>
      </c>
      <c r="M101" s="97">
        <v>6.340387860000001</v>
      </c>
      <c r="N101" s="100">
        <v>5.748200090000001</v>
      </c>
      <c r="O101" s="99">
        <v>0.6309885799999999</v>
      </c>
      <c r="P101" s="97">
        <v>5.177203</v>
      </c>
      <c r="Q101" s="97">
        <v>5.969147</v>
      </c>
      <c r="R101" s="97">
        <v>6.159391449999999</v>
      </c>
      <c r="S101" s="97">
        <v>6.57653791</v>
      </c>
      <c r="T101" s="100">
        <v>5.90556814</v>
      </c>
      <c r="U101" s="447"/>
    </row>
    <row r="102" spans="1:21" s="448" customFormat="1" ht="30">
      <c r="A102" s="640"/>
      <c r="B102" s="446" t="s">
        <v>364</v>
      </c>
      <c r="C102" s="99">
        <v>231.46475284000005</v>
      </c>
      <c r="D102" s="97">
        <v>235.20662</v>
      </c>
      <c r="E102" s="97">
        <v>244.13086975</v>
      </c>
      <c r="F102" s="97">
        <v>218.02925882999997</v>
      </c>
      <c r="G102" s="97">
        <v>229.77225578999997</v>
      </c>
      <c r="H102" s="100">
        <v>169.75171691000003</v>
      </c>
      <c r="I102" s="99">
        <v>167.56581938000002</v>
      </c>
      <c r="J102" s="97">
        <v>259.667153</v>
      </c>
      <c r="K102" s="97">
        <v>269.302967</v>
      </c>
      <c r="L102" s="97">
        <v>251.83968763</v>
      </c>
      <c r="M102" s="97">
        <v>208.75991247000005</v>
      </c>
      <c r="N102" s="100">
        <v>176.78526289</v>
      </c>
      <c r="O102" s="99">
        <v>118.95090742999999</v>
      </c>
      <c r="P102" s="97">
        <v>199.255624</v>
      </c>
      <c r="Q102" s="97">
        <v>191.365835</v>
      </c>
      <c r="R102" s="97">
        <v>186.12929067</v>
      </c>
      <c r="S102" s="97">
        <v>188.61759688</v>
      </c>
      <c r="T102" s="100">
        <v>145.36185274000002</v>
      </c>
      <c r="U102" s="447"/>
    </row>
    <row r="103" spans="1:21" s="445" customFormat="1" ht="15">
      <c r="A103" s="690" t="s">
        <v>18</v>
      </c>
      <c r="B103" s="694"/>
      <c r="C103" s="449">
        <v>11042.640646694248</v>
      </c>
      <c r="D103" s="450">
        <v>3847.1866419180997</v>
      </c>
      <c r="E103" s="450">
        <v>4442.734799363436</v>
      </c>
      <c r="F103" s="450">
        <v>4262.570897930988</v>
      </c>
      <c r="G103" s="450">
        <v>3658.261709964641</v>
      </c>
      <c r="H103" s="451">
        <v>1859.948846236547</v>
      </c>
      <c r="I103" s="449">
        <v>4096.09553921</v>
      </c>
      <c r="J103" s="450">
        <v>4091.680841</v>
      </c>
      <c r="K103" s="450">
        <v>4554.08832047</v>
      </c>
      <c r="L103" s="450">
        <v>4119.68499139</v>
      </c>
      <c r="M103" s="450">
        <v>3829.7272771100006</v>
      </c>
      <c r="N103" s="451">
        <v>2200.4480625700003</v>
      </c>
      <c r="O103" s="449">
        <v>3471.8892310400006</v>
      </c>
      <c r="P103" s="450">
        <v>3613.009435</v>
      </c>
      <c r="Q103" s="450">
        <v>4453.180032</v>
      </c>
      <c r="R103" s="450">
        <v>4273.083583209999</v>
      </c>
      <c r="S103" s="450">
        <v>3772.10848049</v>
      </c>
      <c r="T103" s="451">
        <v>2471.0406131800005</v>
      </c>
      <c r="U103" s="66"/>
    </row>
    <row r="104" spans="1:21" s="448" customFormat="1" ht="30">
      <c r="A104" s="640"/>
      <c r="B104" s="446" t="s">
        <v>368</v>
      </c>
      <c r="C104" s="99">
        <v>9.707572519389</v>
      </c>
      <c r="D104" s="97">
        <v>11.497569239799999</v>
      </c>
      <c r="E104" s="97">
        <v>11.9889266928</v>
      </c>
      <c r="F104" s="97">
        <v>10.810346639165</v>
      </c>
      <c r="G104" s="97">
        <v>17.103126352618002</v>
      </c>
      <c r="H104" s="100">
        <v>9.513027099312</v>
      </c>
      <c r="I104" s="99">
        <v>2.8007680600000002</v>
      </c>
      <c r="J104" s="97">
        <v>8.35655</v>
      </c>
      <c r="K104" s="97">
        <v>8.659126</v>
      </c>
      <c r="L104" s="97">
        <v>8.34213991</v>
      </c>
      <c r="M104" s="97">
        <v>7.872560540000001</v>
      </c>
      <c r="N104" s="100">
        <v>6.50370436</v>
      </c>
      <c r="O104" s="99">
        <v>2.45248648</v>
      </c>
      <c r="P104" s="97">
        <v>8.147848</v>
      </c>
      <c r="Q104" s="97">
        <v>8.892458</v>
      </c>
      <c r="R104" s="97">
        <v>9.226095870000002</v>
      </c>
      <c r="S104" s="97">
        <v>7.827333980000001</v>
      </c>
      <c r="T104" s="100">
        <v>6.6653625199999995</v>
      </c>
      <c r="U104" s="447"/>
    </row>
    <row r="105" spans="1:21" s="448" customFormat="1" ht="15">
      <c r="A105" s="640"/>
      <c r="B105" s="446" t="s">
        <v>151</v>
      </c>
      <c r="C105" s="99">
        <v>272.3516240133</v>
      </c>
      <c r="D105" s="97">
        <v>108.83351259999999</v>
      </c>
      <c r="E105" s="97">
        <v>122.82179621099999</v>
      </c>
      <c r="F105" s="97">
        <v>122.5537105761</v>
      </c>
      <c r="G105" s="97">
        <v>139.2009545382</v>
      </c>
      <c r="H105" s="100">
        <v>64.90279233689999</v>
      </c>
      <c r="I105" s="99">
        <v>54.611968909999995</v>
      </c>
      <c r="J105" s="97">
        <v>115.429453</v>
      </c>
      <c r="K105" s="97">
        <v>116.632972</v>
      </c>
      <c r="L105" s="97">
        <v>113.69773288999998</v>
      </c>
      <c r="M105" s="97">
        <v>105.10108077000001</v>
      </c>
      <c r="N105" s="100">
        <v>75.52155018</v>
      </c>
      <c r="O105" s="99">
        <v>63.12170307</v>
      </c>
      <c r="P105" s="97">
        <v>113.780894</v>
      </c>
      <c r="Q105" s="97">
        <v>125.437609</v>
      </c>
      <c r="R105" s="97">
        <v>119.75597210999999</v>
      </c>
      <c r="S105" s="97">
        <v>123.61046415000001</v>
      </c>
      <c r="T105" s="100">
        <v>89.63512537000001</v>
      </c>
      <c r="U105" s="447"/>
    </row>
    <row r="106" spans="1:21" s="448" customFormat="1" ht="15">
      <c r="A106" s="640"/>
      <c r="B106" s="446" t="s">
        <v>152</v>
      </c>
      <c r="C106" s="99">
        <v>44.72072326531499</v>
      </c>
      <c r="D106" s="97">
        <v>54.97171819520001</v>
      </c>
      <c r="E106" s="97">
        <v>81.93102171853602</v>
      </c>
      <c r="F106" s="97">
        <v>87.84623671810698</v>
      </c>
      <c r="G106" s="97">
        <v>83.89121910146703</v>
      </c>
      <c r="H106" s="100">
        <v>69.30657307974599</v>
      </c>
      <c r="I106" s="99">
        <v>216.59519783000002</v>
      </c>
      <c r="J106" s="97">
        <v>74.932137</v>
      </c>
      <c r="K106" s="97">
        <v>96.47440397</v>
      </c>
      <c r="L106" s="97">
        <v>36.40778056999999</v>
      </c>
      <c r="M106" s="97">
        <v>104.51991912999998</v>
      </c>
      <c r="N106" s="100">
        <v>28.68290362</v>
      </c>
      <c r="O106" s="99">
        <v>150.13750639999998</v>
      </c>
      <c r="P106" s="97">
        <v>107.672918</v>
      </c>
      <c r="Q106" s="97">
        <v>117.956469</v>
      </c>
      <c r="R106" s="97">
        <v>99.65290759000001</v>
      </c>
      <c r="S106" s="97">
        <v>241.90814057999998</v>
      </c>
      <c r="T106" s="100">
        <v>97.25552694999999</v>
      </c>
      <c r="U106" s="447"/>
    </row>
    <row r="107" spans="1:21" s="448" customFormat="1" ht="15">
      <c r="A107" s="640"/>
      <c r="B107" s="446" t="s">
        <v>153</v>
      </c>
      <c r="C107" s="99">
        <v>23.58496432</v>
      </c>
      <c r="D107" s="97">
        <v>14.490107</v>
      </c>
      <c r="E107" s="97">
        <v>14.490107</v>
      </c>
      <c r="F107" s="97">
        <v>16.72872158</v>
      </c>
      <c r="G107" s="97">
        <v>21.831136209999997</v>
      </c>
      <c r="H107" s="100">
        <v>13.08065719</v>
      </c>
      <c r="I107" s="99">
        <v>15.030916280000001</v>
      </c>
      <c r="J107" s="97">
        <v>43.632864</v>
      </c>
      <c r="K107" s="97">
        <v>31.680565</v>
      </c>
      <c r="L107" s="97">
        <v>20.52701992</v>
      </c>
      <c r="M107" s="97">
        <v>17.670170600000002</v>
      </c>
      <c r="N107" s="100">
        <v>15.379028350000002</v>
      </c>
      <c r="O107" s="99">
        <v>13.639800330000002</v>
      </c>
      <c r="P107" s="97">
        <v>16.800716</v>
      </c>
      <c r="Q107" s="97">
        <v>15.807115</v>
      </c>
      <c r="R107" s="97">
        <v>12.79102919</v>
      </c>
      <c r="S107" s="97">
        <v>10.35079864</v>
      </c>
      <c r="T107" s="100">
        <v>7.175991450000001</v>
      </c>
      <c r="U107" s="447"/>
    </row>
    <row r="108" spans="1:21" s="448" customFormat="1" ht="15">
      <c r="A108" s="640"/>
      <c r="B108" s="446" t="s">
        <v>372</v>
      </c>
      <c r="C108" s="99">
        <v>307.02586244509996</v>
      </c>
      <c r="D108" s="97">
        <v>560.36742595</v>
      </c>
      <c r="E108" s="97">
        <v>678.1942872199999</v>
      </c>
      <c r="F108" s="97">
        <v>672.5996071484</v>
      </c>
      <c r="G108" s="97">
        <v>540.716690444</v>
      </c>
      <c r="H108" s="100">
        <v>420.8486102673</v>
      </c>
      <c r="I108" s="99">
        <v>409.80784878</v>
      </c>
      <c r="J108" s="97">
        <v>555.196518</v>
      </c>
      <c r="K108" s="97">
        <v>561.749712</v>
      </c>
      <c r="L108" s="97">
        <v>513.53015291</v>
      </c>
      <c r="M108" s="97">
        <v>589.56951933</v>
      </c>
      <c r="N108" s="100">
        <v>380.20293919000005</v>
      </c>
      <c r="O108" s="99">
        <v>320.7455325000001</v>
      </c>
      <c r="P108" s="97">
        <v>515.687784</v>
      </c>
      <c r="Q108" s="97">
        <v>549.812244</v>
      </c>
      <c r="R108" s="97">
        <v>530.6131390700001</v>
      </c>
      <c r="S108" s="97">
        <v>444.53288994</v>
      </c>
      <c r="T108" s="100">
        <v>313.80395942</v>
      </c>
      <c r="U108" s="447"/>
    </row>
    <row r="109" spans="1:21" s="448" customFormat="1" ht="15">
      <c r="A109" s="640"/>
      <c r="B109" s="446" t="s">
        <v>156</v>
      </c>
      <c r="C109" s="99">
        <v>1609.2088464469982</v>
      </c>
      <c r="D109" s="97">
        <v>256.5486424636</v>
      </c>
      <c r="E109" s="97">
        <v>319.6892836682</v>
      </c>
      <c r="F109" s="97">
        <v>303.47622000001604</v>
      </c>
      <c r="G109" s="97">
        <v>231.69797567222002</v>
      </c>
      <c r="H109" s="100">
        <v>50.707346342336</v>
      </c>
      <c r="I109" s="99">
        <v>1256.80160969</v>
      </c>
      <c r="J109" s="97">
        <v>259.346124</v>
      </c>
      <c r="K109" s="97">
        <v>275.2860365</v>
      </c>
      <c r="L109" s="97">
        <v>251.28717523</v>
      </c>
      <c r="M109" s="97">
        <v>205.30667333</v>
      </c>
      <c r="N109" s="100">
        <v>12.280520110000001</v>
      </c>
      <c r="O109" s="99">
        <v>838.8732794100001</v>
      </c>
      <c r="P109" s="97">
        <v>252.818493</v>
      </c>
      <c r="Q109" s="97">
        <v>374.410911</v>
      </c>
      <c r="R109" s="97">
        <v>373.13218455000003</v>
      </c>
      <c r="S109" s="97">
        <v>259.15120674</v>
      </c>
      <c r="T109" s="100">
        <v>39.09068943</v>
      </c>
      <c r="U109" s="447"/>
    </row>
    <row r="110" spans="1:21" s="448" customFormat="1" ht="15">
      <c r="A110" s="640"/>
      <c r="B110" s="446" t="s">
        <v>157</v>
      </c>
      <c r="C110" s="99">
        <v>1958.729856662373</v>
      </c>
      <c r="D110" s="97">
        <v>2146.0186487285</v>
      </c>
      <c r="E110" s="97">
        <v>2221.0498983053</v>
      </c>
      <c r="F110" s="97">
        <v>2098.26568095916</v>
      </c>
      <c r="G110" s="97">
        <v>1949.8900642901651</v>
      </c>
      <c r="H110" s="100">
        <v>944.414612562127</v>
      </c>
      <c r="I110" s="99">
        <v>1412.8694004200001</v>
      </c>
      <c r="J110" s="97">
        <v>2242.875573</v>
      </c>
      <c r="K110" s="97">
        <v>2252.296115</v>
      </c>
      <c r="L110" s="97">
        <v>2077.81989895</v>
      </c>
      <c r="M110" s="97">
        <v>1973.99096907</v>
      </c>
      <c r="N110" s="100">
        <v>1042.72910836</v>
      </c>
      <c r="O110" s="99">
        <v>1421.50802836</v>
      </c>
      <c r="P110" s="97">
        <v>2185.432501</v>
      </c>
      <c r="Q110" s="97">
        <v>2424.258248</v>
      </c>
      <c r="R110" s="97">
        <v>2325.11142113</v>
      </c>
      <c r="S110" s="97">
        <v>2037.4430375900001</v>
      </c>
      <c r="T110" s="100">
        <v>1365.66378827</v>
      </c>
      <c r="U110" s="447"/>
    </row>
    <row r="111" spans="1:21" s="448" customFormat="1" ht="15">
      <c r="A111" s="640"/>
      <c r="B111" s="446" t="s">
        <v>158</v>
      </c>
      <c r="C111" s="99">
        <v>294.58585587</v>
      </c>
      <c r="D111" s="97">
        <v>69</v>
      </c>
      <c r="E111" s="97">
        <v>77.673742</v>
      </c>
      <c r="F111" s="97">
        <v>69</v>
      </c>
      <c r="G111" s="97">
        <v>73.49684943999999</v>
      </c>
      <c r="H111" s="100">
        <v>5.2782</v>
      </c>
      <c r="I111" s="99">
        <v>186.17896054</v>
      </c>
      <c r="J111" s="97">
        <v>59</v>
      </c>
      <c r="K111" s="97">
        <v>73.62749</v>
      </c>
      <c r="L111" s="97">
        <v>64.13628171</v>
      </c>
      <c r="M111" s="97">
        <v>99.43625128000001</v>
      </c>
      <c r="N111" s="100">
        <v>18.29228084</v>
      </c>
      <c r="O111" s="99">
        <v>113.95259755</v>
      </c>
      <c r="P111" s="97">
        <v>51.558809</v>
      </c>
      <c r="Q111" s="97">
        <v>120.375475</v>
      </c>
      <c r="R111" s="97">
        <v>120.37547297</v>
      </c>
      <c r="S111" s="97">
        <v>126.09271908</v>
      </c>
      <c r="T111" s="100">
        <v>69.73860604000001</v>
      </c>
      <c r="U111" s="447"/>
    </row>
    <row r="112" spans="1:21" s="448" customFormat="1" ht="15">
      <c r="A112" s="640"/>
      <c r="B112" s="446" t="s">
        <v>370</v>
      </c>
      <c r="C112" s="99">
        <v>2.9245116369999997</v>
      </c>
      <c r="D112" s="97">
        <v>1.6100824099999997</v>
      </c>
      <c r="E112" s="97">
        <v>4.04201009</v>
      </c>
      <c r="F112" s="97">
        <v>3.4830837668000005</v>
      </c>
      <c r="G112" s="97">
        <v>3.107666606</v>
      </c>
      <c r="H112" s="100">
        <v>1.6593341771999999</v>
      </c>
      <c r="I112" s="99">
        <v>6.18423058</v>
      </c>
      <c r="J112" s="97">
        <v>2.870364</v>
      </c>
      <c r="K112" s="97">
        <v>3.190857</v>
      </c>
      <c r="L112" s="97">
        <v>2.2035507199999995</v>
      </c>
      <c r="M112" s="97">
        <v>1.9667910299999998</v>
      </c>
      <c r="N112" s="100">
        <v>1.5827296399999997</v>
      </c>
      <c r="O112" s="99">
        <v>6.27006121</v>
      </c>
      <c r="P112" s="97">
        <v>1.205008</v>
      </c>
      <c r="Q112" s="97">
        <v>5.135588</v>
      </c>
      <c r="R112" s="97">
        <v>4.8065578900000006</v>
      </c>
      <c r="S112" s="97">
        <v>2.3551914799999993</v>
      </c>
      <c r="T112" s="100">
        <v>1.0226734</v>
      </c>
      <c r="U112" s="447"/>
    </row>
    <row r="113" spans="1:21" s="448" customFormat="1" ht="30">
      <c r="A113" s="640"/>
      <c r="B113" s="446" t="s">
        <v>161</v>
      </c>
      <c r="C113" s="99">
        <v>6279.789731772103</v>
      </c>
      <c r="D113" s="97">
        <v>540.88212637</v>
      </c>
      <c r="E113" s="97">
        <v>785.5442159329999</v>
      </c>
      <c r="F113" s="97">
        <v>784.508534877275</v>
      </c>
      <c r="G113" s="97">
        <v>492.933650571075</v>
      </c>
      <c r="H113" s="100">
        <v>204.5869031681</v>
      </c>
      <c r="I113" s="99">
        <v>518.66576526</v>
      </c>
      <c r="J113" s="97">
        <v>560.233656</v>
      </c>
      <c r="K113" s="97">
        <v>919.85381</v>
      </c>
      <c r="L113" s="97">
        <v>850.46272774</v>
      </c>
      <c r="M113" s="97">
        <v>567.1427231900001</v>
      </c>
      <c r="N113" s="100">
        <v>472.31657118</v>
      </c>
      <c r="O113" s="99">
        <v>0.0681159</v>
      </c>
      <c r="P113" s="97">
        <v>174.026363</v>
      </c>
      <c r="Q113" s="97">
        <v>239.268708</v>
      </c>
      <c r="R113" s="97">
        <v>229.57470769</v>
      </c>
      <c r="S113" s="97">
        <v>229.07269763999997</v>
      </c>
      <c r="T113" s="100">
        <v>228.72140869</v>
      </c>
      <c r="U113" s="447"/>
    </row>
    <row r="114" spans="1:21" s="448" customFormat="1" ht="15">
      <c r="A114" s="640"/>
      <c r="B114" s="446" t="s">
        <v>162</v>
      </c>
      <c r="C114" s="99">
        <v>233.17506125999998</v>
      </c>
      <c r="D114" s="97">
        <v>74.994458</v>
      </c>
      <c r="E114" s="97">
        <v>96.965433</v>
      </c>
      <c r="F114" s="97">
        <v>65.23045674</v>
      </c>
      <c r="G114" s="97">
        <v>72.89934478999999</v>
      </c>
      <c r="H114" s="100">
        <v>50.80373373999999</v>
      </c>
      <c r="I114" s="99">
        <v>14.426723</v>
      </c>
      <c r="J114" s="97">
        <v>161.278318</v>
      </c>
      <c r="K114" s="97">
        <v>196.126347</v>
      </c>
      <c r="L114" s="97">
        <v>163.60336822</v>
      </c>
      <c r="M114" s="97">
        <v>138.59908108</v>
      </c>
      <c r="N114" s="100">
        <v>130.23844208</v>
      </c>
      <c r="O114" s="99">
        <v>38.68101014</v>
      </c>
      <c r="P114" s="97">
        <v>176.219996</v>
      </c>
      <c r="Q114" s="97">
        <v>288.329152</v>
      </c>
      <c r="R114" s="97">
        <v>265.32179022</v>
      </c>
      <c r="S114" s="97">
        <v>252.04757713</v>
      </c>
      <c r="T114" s="100">
        <v>239.45938922</v>
      </c>
      <c r="U114" s="447"/>
    </row>
    <row r="115" spans="1:21" s="448" customFormat="1" ht="15">
      <c r="A115" s="640"/>
      <c r="B115" s="446" t="s">
        <v>163</v>
      </c>
      <c r="C115" s="99">
        <v>6.83603648267</v>
      </c>
      <c r="D115" s="97">
        <v>7.972350961000001</v>
      </c>
      <c r="E115" s="97">
        <v>28.344077524600003</v>
      </c>
      <c r="F115" s="97">
        <v>28.068298925965998</v>
      </c>
      <c r="G115" s="97">
        <v>31.493031948896007</v>
      </c>
      <c r="H115" s="100">
        <v>24.847056273526004</v>
      </c>
      <c r="I115" s="99">
        <v>2.12214986</v>
      </c>
      <c r="J115" s="97">
        <v>8.529284</v>
      </c>
      <c r="K115" s="97">
        <v>18.510886</v>
      </c>
      <c r="L115" s="97">
        <v>17.667162619999996</v>
      </c>
      <c r="M115" s="97">
        <v>18.55153776</v>
      </c>
      <c r="N115" s="100">
        <v>16.718284660000002</v>
      </c>
      <c r="O115" s="99">
        <v>1.2377711</v>
      </c>
      <c r="P115" s="97">
        <v>7.690533</v>
      </c>
      <c r="Q115" s="97">
        <v>7.782903</v>
      </c>
      <c r="R115" s="97">
        <v>7.47244575</v>
      </c>
      <c r="S115" s="97">
        <v>7.13062048</v>
      </c>
      <c r="T115" s="100">
        <v>5.92595576</v>
      </c>
      <c r="U115" s="447"/>
    </row>
    <row r="116" spans="1:21" s="448" customFormat="1" ht="30">
      <c r="A116" s="640"/>
      <c r="B116" s="446" t="s">
        <v>366</v>
      </c>
      <c r="C116" s="99">
        <v>0</v>
      </c>
      <c r="D116" s="97">
        <v>0</v>
      </c>
      <c r="E116" s="97">
        <v>0</v>
      </c>
      <c r="F116" s="97">
        <v>0</v>
      </c>
      <c r="G116" s="97">
        <v>0</v>
      </c>
      <c r="H116" s="100">
        <v>0</v>
      </c>
      <c r="I116" s="99">
        <v>0</v>
      </c>
      <c r="J116" s="97">
        <v>0</v>
      </c>
      <c r="K116" s="97">
        <v>0</v>
      </c>
      <c r="L116" s="97">
        <v>0</v>
      </c>
      <c r="M116" s="97">
        <v>0</v>
      </c>
      <c r="N116" s="100">
        <v>0</v>
      </c>
      <c r="O116" s="99">
        <v>501.20133859</v>
      </c>
      <c r="P116" s="97">
        <v>1.967572</v>
      </c>
      <c r="Q116" s="97">
        <v>175.713152</v>
      </c>
      <c r="R116" s="97">
        <v>175.24985918000002</v>
      </c>
      <c r="S116" s="97">
        <v>30.585803060000003</v>
      </c>
      <c r="T116" s="100">
        <v>6.88213666</v>
      </c>
      <c r="U116" s="447"/>
    </row>
    <row r="117" spans="1:21" s="445" customFormat="1" ht="15">
      <c r="A117" s="690" t="s">
        <v>17</v>
      </c>
      <c r="B117" s="694"/>
      <c r="C117" s="449">
        <v>2003.3710715798916</v>
      </c>
      <c r="D117" s="450">
        <v>1010.430964648</v>
      </c>
      <c r="E117" s="450">
        <v>1663.4495681341998</v>
      </c>
      <c r="F117" s="450">
        <v>1615.958556334</v>
      </c>
      <c r="G117" s="450">
        <v>1475.5259130695677</v>
      </c>
      <c r="H117" s="451">
        <v>901.5623542255671</v>
      </c>
      <c r="I117" s="449">
        <v>1360.43537547</v>
      </c>
      <c r="J117" s="450">
        <v>1716.883241</v>
      </c>
      <c r="K117" s="450">
        <v>2234.65581</v>
      </c>
      <c r="L117" s="450">
        <v>2179.06049328</v>
      </c>
      <c r="M117" s="450">
        <v>1774.79344121</v>
      </c>
      <c r="N117" s="451">
        <v>1260.2156844599997</v>
      </c>
      <c r="O117" s="449">
        <v>1550.62886115</v>
      </c>
      <c r="P117" s="450">
        <v>1443.224568</v>
      </c>
      <c r="Q117" s="450">
        <v>1660.69811415</v>
      </c>
      <c r="R117" s="450">
        <v>1626.25239769</v>
      </c>
      <c r="S117" s="450">
        <v>1453.9279462799998</v>
      </c>
      <c r="T117" s="451">
        <v>724.96304323</v>
      </c>
      <c r="U117" s="66"/>
    </row>
    <row r="118" spans="1:21" s="448" customFormat="1" ht="15">
      <c r="A118" s="640"/>
      <c r="B118" s="446" t="s">
        <v>164</v>
      </c>
      <c r="C118" s="99">
        <v>228.90593018250001</v>
      </c>
      <c r="D118" s="97">
        <v>87.90995165000001</v>
      </c>
      <c r="E118" s="97">
        <v>323.469916218</v>
      </c>
      <c r="F118" s="97">
        <v>321.74002826099996</v>
      </c>
      <c r="G118" s="97">
        <v>357.896866173</v>
      </c>
      <c r="H118" s="100">
        <v>283.436760753</v>
      </c>
      <c r="I118" s="99">
        <v>163.07266310000003</v>
      </c>
      <c r="J118" s="97">
        <v>432.570412</v>
      </c>
      <c r="K118" s="97">
        <v>558.018645</v>
      </c>
      <c r="L118" s="97">
        <v>554.9088181000002</v>
      </c>
      <c r="M118" s="97">
        <v>557.1006071600001</v>
      </c>
      <c r="N118" s="100">
        <v>457.40298985</v>
      </c>
      <c r="O118" s="99">
        <v>77.53526056</v>
      </c>
      <c r="P118" s="97">
        <v>269.116329</v>
      </c>
      <c r="Q118" s="97">
        <v>275.806552</v>
      </c>
      <c r="R118" s="97">
        <v>274.63678521</v>
      </c>
      <c r="S118" s="97">
        <v>38.19734383</v>
      </c>
      <c r="T118" s="100">
        <v>33.363291090000004</v>
      </c>
      <c r="U118" s="447"/>
    </row>
    <row r="119" spans="1:21" s="448" customFormat="1" ht="15">
      <c r="A119" s="640"/>
      <c r="B119" s="446" t="s">
        <v>165</v>
      </c>
      <c r="C119" s="99">
        <v>1080.790084376792</v>
      </c>
      <c r="D119" s="97">
        <v>261.509819503</v>
      </c>
      <c r="E119" s="97">
        <v>546.1911807943999</v>
      </c>
      <c r="F119" s="97">
        <v>543.15099438185</v>
      </c>
      <c r="G119" s="97">
        <v>507.18664066426794</v>
      </c>
      <c r="H119" s="100">
        <v>231.870955109167</v>
      </c>
      <c r="I119" s="99">
        <v>744.5644908599999</v>
      </c>
      <c r="J119" s="97">
        <v>517.638045</v>
      </c>
      <c r="K119" s="97">
        <v>855.40625772</v>
      </c>
      <c r="L119" s="97">
        <v>844.69919877</v>
      </c>
      <c r="M119" s="97">
        <v>600.2729439499999</v>
      </c>
      <c r="N119" s="100">
        <v>336.77388589000003</v>
      </c>
      <c r="O119" s="99">
        <v>453.35053091</v>
      </c>
      <c r="P119" s="97">
        <v>220.700505</v>
      </c>
      <c r="Q119" s="97">
        <v>275.119958</v>
      </c>
      <c r="R119" s="97">
        <v>272.99395989</v>
      </c>
      <c r="S119" s="97">
        <v>213.2526675</v>
      </c>
      <c r="T119" s="100">
        <v>84.50502771</v>
      </c>
      <c r="U119" s="447"/>
    </row>
    <row r="120" spans="1:21" s="448" customFormat="1" ht="15">
      <c r="A120" s="640"/>
      <c r="B120" s="446" t="s">
        <v>166</v>
      </c>
      <c r="C120" s="99">
        <v>420.56669225700006</v>
      </c>
      <c r="D120" s="97">
        <v>365.2856604</v>
      </c>
      <c r="E120" s="97">
        <v>376.911040369</v>
      </c>
      <c r="F120" s="97">
        <v>359.552687607</v>
      </c>
      <c r="G120" s="97">
        <v>242.10754094199993</v>
      </c>
      <c r="H120" s="100">
        <v>93.38403685</v>
      </c>
      <c r="I120" s="99">
        <v>334.52474833</v>
      </c>
      <c r="J120" s="97">
        <v>372.841234</v>
      </c>
      <c r="K120" s="97">
        <v>411.558436</v>
      </c>
      <c r="L120" s="97">
        <v>389.4012049699999</v>
      </c>
      <c r="M120" s="97">
        <v>209.62160664</v>
      </c>
      <c r="N120" s="100">
        <v>138.17973407999997</v>
      </c>
      <c r="O120" s="99">
        <v>495.4685568</v>
      </c>
      <c r="P120" s="97">
        <v>396.970991</v>
      </c>
      <c r="Q120" s="97">
        <v>470.722383</v>
      </c>
      <c r="R120" s="97">
        <v>462.65778694999995</v>
      </c>
      <c r="S120" s="97">
        <v>460.56059426</v>
      </c>
      <c r="T120" s="100">
        <v>211.48203945</v>
      </c>
      <c r="U120" s="447"/>
    </row>
    <row r="121" spans="1:21" s="448" customFormat="1" ht="30">
      <c r="A121" s="640"/>
      <c r="B121" s="446" t="s">
        <v>406</v>
      </c>
      <c r="C121" s="99">
        <v>162.98911331019997</v>
      </c>
      <c r="D121" s="97">
        <v>2.85682725</v>
      </c>
      <c r="E121" s="97">
        <v>45.607403788</v>
      </c>
      <c r="F121" s="97">
        <v>45.218384619000005</v>
      </c>
      <c r="G121" s="97">
        <v>49.4949913687</v>
      </c>
      <c r="H121" s="100">
        <v>27.490613965299996</v>
      </c>
      <c r="I121" s="99">
        <v>7.7075649</v>
      </c>
      <c r="J121" s="97">
        <v>2.775221</v>
      </c>
      <c r="K121" s="97">
        <v>50.768926</v>
      </c>
      <c r="L121" s="97">
        <v>50.39832136</v>
      </c>
      <c r="M121" s="97">
        <v>47.5126525</v>
      </c>
      <c r="N121" s="100">
        <v>43.854114530000004</v>
      </c>
      <c r="O121" s="99">
        <v>421.38646192999994</v>
      </c>
      <c r="P121" s="97">
        <v>189.142443</v>
      </c>
      <c r="Q121" s="97">
        <v>235.95893506000002</v>
      </c>
      <c r="R121" s="97">
        <v>235.212833</v>
      </c>
      <c r="S121" s="97">
        <v>362.15564184999994</v>
      </c>
      <c r="T121" s="100">
        <v>102.35212426000001</v>
      </c>
      <c r="U121" s="447"/>
    </row>
    <row r="122" spans="1:21" s="448" customFormat="1" ht="30">
      <c r="A122" s="638"/>
      <c r="B122" s="446" t="s">
        <v>168</v>
      </c>
      <c r="C122" s="619">
        <v>104.4313828414</v>
      </c>
      <c r="D122" s="620">
        <v>271.475084125</v>
      </c>
      <c r="E122" s="620">
        <v>348.3179488</v>
      </c>
      <c r="F122" s="620">
        <v>325.34039894155</v>
      </c>
      <c r="G122" s="620">
        <v>297.2499012561</v>
      </c>
      <c r="H122" s="621">
        <v>248.36457032870004</v>
      </c>
      <c r="I122" s="619">
        <v>109.67992984</v>
      </c>
      <c r="J122" s="620">
        <v>370.138902</v>
      </c>
      <c r="K122" s="620">
        <v>332.56839312</v>
      </c>
      <c r="L122" s="620">
        <v>315.5080288699999</v>
      </c>
      <c r="M122" s="620">
        <v>338.72595861</v>
      </c>
      <c r="N122" s="621">
        <v>263.16547307</v>
      </c>
      <c r="O122" s="619">
        <v>99.2160146</v>
      </c>
      <c r="P122" s="620">
        <v>350.620041</v>
      </c>
      <c r="Q122" s="620">
        <v>376.66437209000003</v>
      </c>
      <c r="R122" s="620">
        <v>355.6214651</v>
      </c>
      <c r="S122" s="620">
        <v>359.8742752600001</v>
      </c>
      <c r="T122" s="621">
        <v>275.6723514</v>
      </c>
      <c r="U122" s="447"/>
    </row>
    <row r="123" spans="1:21" s="448" customFormat="1" ht="15">
      <c r="A123" s="640"/>
      <c r="B123" s="446" t="s">
        <v>169</v>
      </c>
      <c r="C123" s="99">
        <v>5.687868612000001</v>
      </c>
      <c r="D123" s="97">
        <v>21.393621720000002</v>
      </c>
      <c r="E123" s="97">
        <v>22.9520781648</v>
      </c>
      <c r="F123" s="97">
        <v>20.9560625236</v>
      </c>
      <c r="G123" s="97">
        <v>21.5899726655</v>
      </c>
      <c r="H123" s="100">
        <v>17.0154172194</v>
      </c>
      <c r="I123" s="99">
        <v>0.8859784399999999</v>
      </c>
      <c r="J123" s="97">
        <v>20.919427</v>
      </c>
      <c r="K123" s="97">
        <v>26.33515216</v>
      </c>
      <c r="L123" s="97">
        <v>24.14492121</v>
      </c>
      <c r="M123" s="97">
        <v>21.559672350000003</v>
      </c>
      <c r="N123" s="100">
        <v>20.83948704</v>
      </c>
      <c r="O123" s="99">
        <v>3.5266608400000004</v>
      </c>
      <c r="P123" s="97">
        <v>15.219286</v>
      </c>
      <c r="Q123" s="97">
        <v>21.010098</v>
      </c>
      <c r="R123" s="97">
        <v>19.822859100000002</v>
      </c>
      <c r="S123" s="97">
        <v>18.2842175</v>
      </c>
      <c r="T123" s="100">
        <v>16.13632617</v>
      </c>
      <c r="U123" s="447"/>
    </row>
    <row r="124" spans="1:21" s="448" customFormat="1" ht="30">
      <c r="A124" s="640"/>
      <c r="B124" s="446" t="s">
        <v>373</v>
      </c>
      <c r="C124" s="99">
        <v>0</v>
      </c>
      <c r="D124" s="97">
        <v>0</v>
      </c>
      <c r="E124" s="97">
        <v>0</v>
      </c>
      <c r="F124" s="97">
        <v>0</v>
      </c>
      <c r="G124" s="97">
        <v>0</v>
      </c>
      <c r="H124" s="100">
        <v>0</v>
      </c>
      <c r="I124" s="99">
        <v>0</v>
      </c>
      <c r="J124" s="97">
        <v>0</v>
      </c>
      <c r="K124" s="97">
        <v>0</v>
      </c>
      <c r="L124" s="97">
        <v>0</v>
      </c>
      <c r="M124" s="97">
        <v>0</v>
      </c>
      <c r="N124" s="100">
        <v>0</v>
      </c>
      <c r="O124" s="99">
        <v>0.14537551</v>
      </c>
      <c r="P124" s="97">
        <v>1.454973</v>
      </c>
      <c r="Q124" s="97">
        <v>5.415816</v>
      </c>
      <c r="R124" s="97">
        <v>5.30670844</v>
      </c>
      <c r="S124" s="97">
        <v>1.6032060799999999</v>
      </c>
      <c r="T124" s="100">
        <v>1.45188315</v>
      </c>
      <c r="U124" s="447"/>
    </row>
    <row r="125" spans="1:21" s="445" customFormat="1" ht="15">
      <c r="A125" s="690" t="s">
        <v>16</v>
      </c>
      <c r="B125" s="694"/>
      <c r="C125" s="449">
        <v>2552.8855804132</v>
      </c>
      <c r="D125" s="450">
        <v>1059.36920196</v>
      </c>
      <c r="E125" s="450">
        <v>2056.5263783994</v>
      </c>
      <c r="F125" s="450">
        <v>2055.4347800244</v>
      </c>
      <c r="G125" s="450">
        <v>1661.7177759714002</v>
      </c>
      <c r="H125" s="451">
        <v>776.0234133887999</v>
      </c>
      <c r="I125" s="449">
        <v>2264.95667039</v>
      </c>
      <c r="J125" s="450">
        <v>1050.565939</v>
      </c>
      <c r="K125" s="450">
        <v>1292.2544886599999</v>
      </c>
      <c r="L125" s="450">
        <v>1280.84307859</v>
      </c>
      <c r="M125" s="450">
        <v>1304.54028154</v>
      </c>
      <c r="N125" s="451">
        <v>795.7956744500001</v>
      </c>
      <c r="O125" s="449">
        <v>2001.6647301</v>
      </c>
      <c r="P125" s="450">
        <v>889.913314</v>
      </c>
      <c r="Q125" s="450">
        <v>2290.3379801399997</v>
      </c>
      <c r="R125" s="450">
        <v>2279.98073802</v>
      </c>
      <c r="S125" s="450">
        <v>1978.65291694</v>
      </c>
      <c r="T125" s="451">
        <v>816.94175899</v>
      </c>
      <c r="U125" s="66"/>
    </row>
    <row r="126" spans="1:21" s="448" customFormat="1" ht="15">
      <c r="A126" s="640"/>
      <c r="B126" s="446" t="s">
        <v>170</v>
      </c>
      <c r="C126" s="99">
        <v>172.78553929000003</v>
      </c>
      <c r="D126" s="97">
        <v>133.374827</v>
      </c>
      <c r="E126" s="97">
        <v>233.374827</v>
      </c>
      <c r="F126" s="97">
        <v>233.374827</v>
      </c>
      <c r="G126" s="97">
        <v>180.98299145</v>
      </c>
      <c r="H126" s="100">
        <v>108.14933125</v>
      </c>
      <c r="I126" s="99">
        <v>155.75349575</v>
      </c>
      <c r="J126" s="97">
        <v>116.824827</v>
      </c>
      <c r="K126" s="97">
        <v>125.553492</v>
      </c>
      <c r="L126" s="97">
        <v>125.55349143000001</v>
      </c>
      <c r="M126" s="97">
        <v>138.65806717</v>
      </c>
      <c r="N126" s="100">
        <v>92.90457142</v>
      </c>
      <c r="O126" s="99">
        <v>132.64892000999998</v>
      </c>
      <c r="P126" s="97">
        <v>80.774827</v>
      </c>
      <c r="Q126" s="97">
        <v>113.853992</v>
      </c>
      <c r="R126" s="97">
        <v>112.42715591</v>
      </c>
      <c r="S126" s="97">
        <v>126.91865587999999</v>
      </c>
      <c r="T126" s="100">
        <v>18.07599145</v>
      </c>
      <c r="U126" s="447"/>
    </row>
    <row r="127" spans="1:21" s="448" customFormat="1" ht="15">
      <c r="A127" s="640"/>
      <c r="B127" s="446" t="s">
        <v>171</v>
      </c>
      <c r="C127" s="99">
        <v>1242.5903944217</v>
      </c>
      <c r="D127" s="97">
        <v>486.77224566999996</v>
      </c>
      <c r="E127" s="97">
        <v>1033.03168993</v>
      </c>
      <c r="F127" s="97">
        <v>1032.9568438664</v>
      </c>
      <c r="G127" s="97">
        <v>760.4501627032001</v>
      </c>
      <c r="H127" s="100">
        <v>291.31638496889997</v>
      </c>
      <c r="I127" s="99">
        <v>1406.5052704799998</v>
      </c>
      <c r="J127" s="97">
        <v>499.011567</v>
      </c>
      <c r="K127" s="97">
        <v>628.05975272</v>
      </c>
      <c r="L127" s="97">
        <v>627.59608185</v>
      </c>
      <c r="M127" s="97">
        <v>625.8657058099999</v>
      </c>
      <c r="N127" s="100">
        <v>409.32330971</v>
      </c>
      <c r="O127" s="99">
        <v>1349.2017668800002</v>
      </c>
      <c r="P127" s="97">
        <v>442.921064</v>
      </c>
      <c r="Q127" s="97">
        <v>1529.89091972</v>
      </c>
      <c r="R127" s="97">
        <v>1523.2229925899999</v>
      </c>
      <c r="S127" s="97">
        <v>1154.12969673</v>
      </c>
      <c r="T127" s="100">
        <v>379.82865102</v>
      </c>
      <c r="U127" s="447"/>
    </row>
    <row r="128" spans="1:21" s="448" customFormat="1" ht="15">
      <c r="A128" s="640"/>
      <c r="B128" s="446" t="s">
        <v>172</v>
      </c>
      <c r="C128" s="99">
        <v>1137.5096467014998</v>
      </c>
      <c r="D128" s="97">
        <v>439.22212929</v>
      </c>
      <c r="E128" s="97">
        <v>790.1198614693999</v>
      </c>
      <c r="F128" s="97">
        <v>789.1031091579999</v>
      </c>
      <c r="G128" s="97">
        <v>720.2846218182002</v>
      </c>
      <c r="H128" s="100">
        <v>376.5576971699</v>
      </c>
      <c r="I128" s="99">
        <v>702.6979041600001</v>
      </c>
      <c r="J128" s="97">
        <v>434.729545</v>
      </c>
      <c r="K128" s="97">
        <v>538.64124394</v>
      </c>
      <c r="L128" s="97">
        <v>527.69350531</v>
      </c>
      <c r="M128" s="97">
        <v>540.01650856</v>
      </c>
      <c r="N128" s="100">
        <v>293.5677933200001</v>
      </c>
      <c r="O128" s="99">
        <v>519.81404321</v>
      </c>
      <c r="P128" s="97">
        <v>366.217423</v>
      </c>
      <c r="Q128" s="97">
        <v>646.59306842</v>
      </c>
      <c r="R128" s="97">
        <v>644.3305895199999</v>
      </c>
      <c r="S128" s="97">
        <v>697.60456433</v>
      </c>
      <c r="T128" s="100">
        <v>419.03711652</v>
      </c>
      <c r="U128" s="447"/>
    </row>
    <row r="129" spans="1:21" s="445" customFormat="1" ht="15">
      <c r="A129" s="690" t="s">
        <v>15</v>
      </c>
      <c r="B129" s="694"/>
      <c r="C129" s="449">
        <v>4540.5092592319825</v>
      </c>
      <c r="D129" s="450">
        <v>700.5435690702</v>
      </c>
      <c r="E129" s="450">
        <v>1013.0286672201998</v>
      </c>
      <c r="F129" s="450">
        <v>977.441463101655</v>
      </c>
      <c r="G129" s="450">
        <v>3181.908512637933</v>
      </c>
      <c r="H129" s="451">
        <v>564.723344763814</v>
      </c>
      <c r="I129" s="449">
        <v>814.7615437800001</v>
      </c>
      <c r="J129" s="450">
        <v>927.660224</v>
      </c>
      <c r="K129" s="450">
        <v>1061.71855303</v>
      </c>
      <c r="L129" s="450">
        <v>1050.46424508</v>
      </c>
      <c r="M129" s="450">
        <v>852.2703399200001</v>
      </c>
      <c r="N129" s="451">
        <v>612.93183963</v>
      </c>
      <c r="O129" s="449">
        <v>904.53120024</v>
      </c>
      <c r="P129" s="450">
        <v>840.725893</v>
      </c>
      <c r="Q129" s="450">
        <v>1286.07829656</v>
      </c>
      <c r="R129" s="450">
        <v>1284.2001328999997</v>
      </c>
      <c r="S129" s="450">
        <v>981.98284935</v>
      </c>
      <c r="T129" s="451">
        <v>718.12858271</v>
      </c>
      <c r="U129" s="66"/>
    </row>
    <row r="130" spans="1:21" s="448" customFormat="1" ht="30">
      <c r="A130" s="640"/>
      <c r="B130" s="446" t="s">
        <v>173</v>
      </c>
      <c r="C130" s="99">
        <v>222.59612805247596</v>
      </c>
      <c r="D130" s="97">
        <v>467.8722945536</v>
      </c>
      <c r="E130" s="97">
        <v>726.2765727968</v>
      </c>
      <c r="F130" s="97">
        <v>716.0806706226899</v>
      </c>
      <c r="G130" s="97">
        <v>546.009441708312</v>
      </c>
      <c r="H130" s="100">
        <v>406.1788374193519</v>
      </c>
      <c r="I130" s="99">
        <v>371.3167792700001</v>
      </c>
      <c r="J130" s="97">
        <v>695.434501</v>
      </c>
      <c r="K130" s="97">
        <v>774.9735126700001</v>
      </c>
      <c r="L130" s="97">
        <v>784.23265198</v>
      </c>
      <c r="M130" s="97">
        <v>566.43607978</v>
      </c>
      <c r="N130" s="100">
        <v>438.62870430000004</v>
      </c>
      <c r="O130" s="99">
        <v>564.82375427</v>
      </c>
      <c r="P130" s="97">
        <v>635.308398</v>
      </c>
      <c r="Q130" s="97">
        <v>974.403146</v>
      </c>
      <c r="R130" s="97">
        <v>975.7711836299999</v>
      </c>
      <c r="S130" s="97">
        <v>649.9964889099999</v>
      </c>
      <c r="T130" s="100">
        <v>526.04512655</v>
      </c>
      <c r="U130" s="447"/>
    </row>
    <row r="131" spans="1:21" s="448" customFormat="1" ht="15">
      <c r="A131" s="640"/>
      <c r="B131" s="446" t="s">
        <v>174</v>
      </c>
      <c r="C131" s="99">
        <v>33.7993348624</v>
      </c>
      <c r="D131" s="97">
        <v>69.71145351999999</v>
      </c>
      <c r="E131" s="97">
        <v>77.72110411679999</v>
      </c>
      <c r="F131" s="97">
        <v>68.51491539320001</v>
      </c>
      <c r="G131" s="97">
        <v>77.11776514360001</v>
      </c>
      <c r="H131" s="100">
        <v>54.147921732</v>
      </c>
      <c r="I131" s="99">
        <v>29.76229509</v>
      </c>
      <c r="J131" s="97">
        <v>77.435417</v>
      </c>
      <c r="K131" s="97">
        <v>86.10540175</v>
      </c>
      <c r="L131" s="97">
        <v>80.96682921000001</v>
      </c>
      <c r="M131" s="97">
        <v>84.34616907</v>
      </c>
      <c r="N131" s="100">
        <v>68.84543293</v>
      </c>
      <c r="O131" s="99">
        <v>14.70880392</v>
      </c>
      <c r="P131" s="97">
        <v>68.686317</v>
      </c>
      <c r="Q131" s="97">
        <v>94.88106756</v>
      </c>
      <c r="R131" s="97">
        <v>95.71237185000003</v>
      </c>
      <c r="S131" s="97">
        <v>91.35551949999999</v>
      </c>
      <c r="T131" s="100">
        <v>76.26880557</v>
      </c>
      <c r="U131" s="447"/>
    </row>
    <row r="132" spans="1:21" s="448" customFormat="1" ht="15">
      <c r="A132" s="640"/>
      <c r="B132" s="446" t="s">
        <v>175</v>
      </c>
      <c r="C132" s="99">
        <v>4275.511017273906</v>
      </c>
      <c r="D132" s="97">
        <v>103.4060039466</v>
      </c>
      <c r="E132" s="97">
        <v>111.88730343659999</v>
      </c>
      <c r="F132" s="97">
        <v>106.141757144865</v>
      </c>
      <c r="G132" s="97">
        <v>2476.4081564974213</v>
      </c>
      <c r="H132" s="100">
        <v>28.680453805562</v>
      </c>
      <c r="I132" s="99">
        <v>396.31500359000006</v>
      </c>
      <c r="J132" s="97">
        <v>95.209535</v>
      </c>
      <c r="K132" s="97">
        <v>134.20558394</v>
      </c>
      <c r="L132" s="97">
        <v>130.63322094</v>
      </c>
      <c r="M132" s="97">
        <v>139.18235300999999</v>
      </c>
      <c r="N132" s="100">
        <v>54.446767769999994</v>
      </c>
      <c r="O132" s="99">
        <v>317.63048374</v>
      </c>
      <c r="P132" s="97">
        <v>87.0436</v>
      </c>
      <c r="Q132" s="97">
        <v>149.490585</v>
      </c>
      <c r="R132" s="97">
        <v>148.33164675999998</v>
      </c>
      <c r="S132" s="97">
        <v>185.33728413000003</v>
      </c>
      <c r="T132" s="100">
        <v>66.20928721</v>
      </c>
      <c r="U132" s="447"/>
    </row>
    <row r="133" spans="1:21" s="448" customFormat="1" ht="30">
      <c r="A133" s="640"/>
      <c r="B133" s="446" t="s">
        <v>176</v>
      </c>
      <c r="C133" s="99">
        <v>5.108550524200001</v>
      </c>
      <c r="D133" s="97">
        <v>51.85771705</v>
      </c>
      <c r="E133" s="97">
        <v>87.11490056999999</v>
      </c>
      <c r="F133" s="97">
        <v>79.05161009339999</v>
      </c>
      <c r="G133" s="97">
        <v>75.4716906006</v>
      </c>
      <c r="H133" s="100">
        <v>70.76563369489999</v>
      </c>
      <c r="I133" s="99">
        <v>13.677141510000002</v>
      </c>
      <c r="J133" s="97">
        <v>52.431963</v>
      </c>
      <c r="K133" s="97">
        <v>58.332935670000005</v>
      </c>
      <c r="L133" s="97">
        <v>51.16632977</v>
      </c>
      <c r="M133" s="97">
        <v>58.54918487</v>
      </c>
      <c r="N133" s="100">
        <v>49.32961562</v>
      </c>
      <c r="O133" s="99">
        <v>7.186946989999999</v>
      </c>
      <c r="P133" s="97">
        <v>45.067344</v>
      </c>
      <c r="Q133" s="97">
        <v>59.183747</v>
      </c>
      <c r="R133" s="97">
        <v>56.566993919999994</v>
      </c>
      <c r="S133" s="97">
        <v>50.045488090000006</v>
      </c>
      <c r="T133" s="100">
        <v>44.518116000000006</v>
      </c>
      <c r="U133" s="447"/>
    </row>
    <row r="134" spans="1:21" s="448" customFormat="1" ht="15">
      <c r="A134" s="640"/>
      <c r="B134" s="446" t="s">
        <v>177</v>
      </c>
      <c r="C134" s="99">
        <v>3.4942285190000004</v>
      </c>
      <c r="D134" s="97">
        <v>7.6961</v>
      </c>
      <c r="E134" s="97">
        <v>10.0287863</v>
      </c>
      <c r="F134" s="97">
        <v>7.6525098475</v>
      </c>
      <c r="G134" s="97">
        <v>6.901458688</v>
      </c>
      <c r="H134" s="100">
        <v>4.950498112</v>
      </c>
      <c r="I134" s="99">
        <v>3.6903243199999998</v>
      </c>
      <c r="J134" s="97">
        <v>7.148808</v>
      </c>
      <c r="K134" s="97">
        <v>8.101119</v>
      </c>
      <c r="L134" s="97">
        <v>3.46521318</v>
      </c>
      <c r="M134" s="97">
        <v>3.7565531900000004</v>
      </c>
      <c r="N134" s="100">
        <v>1.68131901</v>
      </c>
      <c r="O134" s="99">
        <v>0.18121132</v>
      </c>
      <c r="P134" s="97">
        <v>4.620234</v>
      </c>
      <c r="Q134" s="97">
        <v>8.119751</v>
      </c>
      <c r="R134" s="97">
        <v>7.8179367399999995</v>
      </c>
      <c r="S134" s="97">
        <v>5.24806872</v>
      </c>
      <c r="T134" s="100">
        <v>5.08724738</v>
      </c>
      <c r="U134" s="447"/>
    </row>
    <row r="135" spans="1:21" s="445" customFormat="1" ht="15">
      <c r="A135" s="690" t="s">
        <v>14</v>
      </c>
      <c r="B135" s="694"/>
      <c r="C135" s="449">
        <v>1893.3670882491854</v>
      </c>
      <c r="D135" s="450">
        <v>1470.8574991948003</v>
      </c>
      <c r="E135" s="450">
        <v>1864.687844561464</v>
      </c>
      <c r="F135" s="450">
        <v>1753.5674443952933</v>
      </c>
      <c r="G135" s="450">
        <v>1863.529020722933</v>
      </c>
      <c r="H135" s="451">
        <v>1379.8585896082539</v>
      </c>
      <c r="I135" s="449">
        <v>940.65275921</v>
      </c>
      <c r="J135" s="450">
        <v>1645.924382</v>
      </c>
      <c r="K135" s="450">
        <v>1791.7145379099998</v>
      </c>
      <c r="L135" s="450">
        <v>1738.7177780499999</v>
      </c>
      <c r="M135" s="450">
        <v>1781.05408455</v>
      </c>
      <c r="N135" s="451">
        <v>1437.4888277999999</v>
      </c>
      <c r="O135" s="449">
        <v>594.02700756</v>
      </c>
      <c r="P135" s="450">
        <v>1393.745835</v>
      </c>
      <c r="Q135" s="450">
        <v>1658.0821627700002</v>
      </c>
      <c r="R135" s="450">
        <v>1647.2668273800002</v>
      </c>
      <c r="S135" s="450">
        <v>1983.5856802999997</v>
      </c>
      <c r="T135" s="451">
        <v>1495.07435818</v>
      </c>
      <c r="U135" s="66"/>
    </row>
    <row r="136" spans="1:21" s="448" customFormat="1" ht="15">
      <c r="A136" s="640"/>
      <c r="B136" s="446" t="s">
        <v>178</v>
      </c>
      <c r="C136" s="99">
        <v>545.4387258498831</v>
      </c>
      <c r="D136" s="97">
        <v>84.7807026532</v>
      </c>
      <c r="E136" s="97">
        <v>86.15768657905599</v>
      </c>
      <c r="F136" s="97">
        <v>81.052547159695</v>
      </c>
      <c r="G136" s="97">
        <v>124.104202422724</v>
      </c>
      <c r="H136" s="100">
        <v>56.994121101443994</v>
      </c>
      <c r="I136" s="99">
        <v>221.50775332999999</v>
      </c>
      <c r="J136" s="97">
        <v>79.853037</v>
      </c>
      <c r="K136" s="97">
        <v>94.49018631999999</v>
      </c>
      <c r="L136" s="97">
        <v>86.39284808999999</v>
      </c>
      <c r="M136" s="97">
        <v>69.90291266</v>
      </c>
      <c r="N136" s="100">
        <v>53.65595745</v>
      </c>
      <c r="O136" s="99">
        <v>54.924935989999994</v>
      </c>
      <c r="P136" s="97">
        <v>65.9268</v>
      </c>
      <c r="Q136" s="97">
        <v>70.05207421000001</v>
      </c>
      <c r="R136" s="97">
        <v>69.02115798</v>
      </c>
      <c r="S136" s="97">
        <v>99.93217109999999</v>
      </c>
      <c r="T136" s="100">
        <v>57.58984204</v>
      </c>
      <c r="U136" s="447"/>
    </row>
    <row r="137" spans="1:21" s="448" customFormat="1" ht="15">
      <c r="A137" s="638"/>
      <c r="B137" s="446" t="s">
        <v>179</v>
      </c>
      <c r="C137" s="619">
        <v>521.5066421500001</v>
      </c>
      <c r="D137" s="620">
        <v>514.301496</v>
      </c>
      <c r="E137" s="620">
        <v>563.98241524</v>
      </c>
      <c r="F137" s="620">
        <v>559.62658782</v>
      </c>
      <c r="G137" s="620">
        <v>628.74400532</v>
      </c>
      <c r="H137" s="621">
        <v>451.25909898000003</v>
      </c>
      <c r="I137" s="619">
        <v>253.34705588999998</v>
      </c>
      <c r="J137" s="620">
        <v>636.140638</v>
      </c>
      <c r="K137" s="620">
        <v>653.93222109</v>
      </c>
      <c r="L137" s="620">
        <v>603.3375708299999</v>
      </c>
      <c r="M137" s="620">
        <v>618.0049655899999</v>
      </c>
      <c r="N137" s="621">
        <v>516.37368885</v>
      </c>
      <c r="O137" s="619">
        <v>141.37358824000003</v>
      </c>
      <c r="P137" s="620">
        <v>453.86061</v>
      </c>
      <c r="Q137" s="620">
        <v>517.232495</v>
      </c>
      <c r="R137" s="620">
        <v>516.61382684</v>
      </c>
      <c r="S137" s="620">
        <v>599.77486011</v>
      </c>
      <c r="T137" s="621">
        <v>464.20774517999996</v>
      </c>
      <c r="U137" s="447"/>
    </row>
    <row r="138" spans="1:21" s="448" customFormat="1" ht="15">
      <c r="A138" s="638"/>
      <c r="B138" s="446" t="s">
        <v>390</v>
      </c>
      <c r="C138" s="619">
        <v>289.9985525396025</v>
      </c>
      <c r="D138" s="620">
        <v>228.96069071085466</v>
      </c>
      <c r="E138" s="620">
        <v>336.2970066433707</v>
      </c>
      <c r="F138" s="620">
        <v>336.22123236133035</v>
      </c>
      <c r="G138" s="620">
        <v>330.0490795673049</v>
      </c>
      <c r="H138" s="621">
        <v>261.3764421871102</v>
      </c>
      <c r="I138" s="619">
        <v>162.24336111200776</v>
      </c>
      <c r="J138" s="620">
        <v>241.44810248282624</v>
      </c>
      <c r="K138" s="620">
        <v>279.82284908884947</v>
      </c>
      <c r="L138" s="620">
        <v>310.04402245114386</v>
      </c>
      <c r="M138" s="620">
        <v>326.3494172908709</v>
      </c>
      <c r="N138" s="621">
        <v>253.89930337899187</v>
      </c>
      <c r="O138" s="619">
        <v>131.08210068000002</v>
      </c>
      <c r="P138" s="620">
        <v>213.446592</v>
      </c>
      <c r="Q138" s="620">
        <v>274.92555212999997</v>
      </c>
      <c r="R138" s="620">
        <v>293.49495943</v>
      </c>
      <c r="S138" s="620">
        <v>372.6166749899999</v>
      </c>
      <c r="T138" s="621">
        <v>272.04846242</v>
      </c>
      <c r="U138" s="447"/>
    </row>
    <row r="139" spans="1:21" s="448" customFormat="1" ht="30">
      <c r="A139" s="638"/>
      <c r="B139" s="446" t="s">
        <v>391</v>
      </c>
      <c r="C139" s="619">
        <v>342.0060767834755</v>
      </c>
      <c r="D139" s="620">
        <v>380.4506807000454</v>
      </c>
      <c r="E139" s="620">
        <v>537.1141755326094</v>
      </c>
      <c r="F139" s="620">
        <v>474.4630626519758</v>
      </c>
      <c r="G139" s="620">
        <v>447.60665000155205</v>
      </c>
      <c r="H139" s="621">
        <v>357.73130960143175</v>
      </c>
      <c r="I139" s="619">
        <v>191.33962887799223</v>
      </c>
      <c r="J139" s="620">
        <v>401.2002875171737</v>
      </c>
      <c r="K139" s="620">
        <v>446.9169095011505</v>
      </c>
      <c r="L139" s="620">
        <v>437.52274481885627</v>
      </c>
      <c r="M139" s="620">
        <v>442.58923428912914</v>
      </c>
      <c r="N139" s="621">
        <v>347.49776814100795</v>
      </c>
      <c r="O139" s="619">
        <v>154.58999569999997</v>
      </c>
      <c r="P139" s="620">
        <v>354.671804</v>
      </c>
      <c r="Q139" s="620">
        <v>439.09522935999996</v>
      </c>
      <c r="R139" s="620">
        <v>414.16931449000003</v>
      </c>
      <c r="S139" s="620">
        <v>505.3360604600001</v>
      </c>
      <c r="T139" s="621">
        <v>372.33750648</v>
      </c>
      <c r="U139" s="447"/>
    </row>
    <row r="140" spans="1:21" s="448" customFormat="1" ht="15">
      <c r="A140" s="638"/>
      <c r="B140" s="656" t="s">
        <v>393</v>
      </c>
      <c r="C140" s="619">
        <v>85.50647137417344</v>
      </c>
      <c r="D140" s="620">
        <v>126.58978246456921</v>
      </c>
      <c r="E140" s="620">
        <v>160.6473761554333</v>
      </c>
      <c r="F140" s="620">
        <v>146.3203353685059</v>
      </c>
      <c r="G140" s="620">
        <v>160.02761808937922</v>
      </c>
      <c r="H140" s="621">
        <v>122.15110472116505</v>
      </c>
      <c r="I140" s="619">
        <v>49.373345085785814</v>
      </c>
      <c r="J140" s="620">
        <v>138.82550920642706</v>
      </c>
      <c r="K140" s="620">
        <v>148.69804010373684</v>
      </c>
      <c r="L140" s="620">
        <v>145.8145152014832</v>
      </c>
      <c r="M140" s="620">
        <v>155.604147859739</v>
      </c>
      <c r="N140" s="621">
        <v>128.77946819994867</v>
      </c>
      <c r="O140" s="619">
        <v>32.008611210000005</v>
      </c>
      <c r="P140" s="620">
        <v>125.201418</v>
      </c>
      <c r="Q140" s="620">
        <v>140.22614276</v>
      </c>
      <c r="R140" s="620">
        <v>145.47121233999997</v>
      </c>
      <c r="S140" s="620">
        <v>164.3787109</v>
      </c>
      <c r="T140" s="621">
        <v>138.36999107</v>
      </c>
      <c r="U140" s="447"/>
    </row>
    <row r="141" spans="1:21" s="448" customFormat="1" ht="15">
      <c r="A141" s="638"/>
      <c r="B141" s="656" t="s">
        <v>394</v>
      </c>
      <c r="C141" s="619">
        <v>108.79125467755055</v>
      </c>
      <c r="D141" s="620">
        <v>128.5755542761308</v>
      </c>
      <c r="E141" s="620">
        <v>173.29050502099463</v>
      </c>
      <c r="F141" s="620">
        <v>149.17006191038612</v>
      </c>
      <c r="G141" s="620">
        <v>166.27003622757277</v>
      </c>
      <c r="H141" s="621">
        <v>123.64388152910293</v>
      </c>
      <c r="I141" s="619">
        <v>62.81849868421419</v>
      </c>
      <c r="J141" s="620">
        <v>141.00321879357296</v>
      </c>
      <c r="K141" s="620">
        <v>160.4007428062631</v>
      </c>
      <c r="L141" s="620">
        <v>148.65439041851678</v>
      </c>
      <c r="M141" s="620">
        <v>161.67401359026098</v>
      </c>
      <c r="N141" s="621">
        <v>130.35324851005134</v>
      </c>
      <c r="O141" s="619">
        <v>40.72506932</v>
      </c>
      <c r="P141" s="620">
        <v>127.165411</v>
      </c>
      <c r="Q141" s="620">
        <v>151.26209763</v>
      </c>
      <c r="R141" s="620">
        <v>148.30440141000003</v>
      </c>
      <c r="S141" s="620">
        <v>170.79085812</v>
      </c>
      <c r="T141" s="621">
        <v>140.06097466</v>
      </c>
      <c r="U141" s="447"/>
    </row>
    <row r="142" spans="1:21" s="448" customFormat="1" ht="15">
      <c r="A142" s="638"/>
      <c r="B142" s="446" t="s">
        <v>182</v>
      </c>
      <c r="C142" s="619">
        <v>0.11936487450000001</v>
      </c>
      <c r="D142" s="620">
        <v>7.19859239</v>
      </c>
      <c r="E142" s="620">
        <v>7.19867939</v>
      </c>
      <c r="F142" s="620">
        <v>6.713617123399999</v>
      </c>
      <c r="G142" s="620">
        <v>6.727429094399999</v>
      </c>
      <c r="H142" s="621">
        <v>6.702631487999999</v>
      </c>
      <c r="I142" s="619">
        <v>0.023116229999999998</v>
      </c>
      <c r="J142" s="620">
        <v>7.453589</v>
      </c>
      <c r="K142" s="620">
        <v>7.453589</v>
      </c>
      <c r="L142" s="620">
        <v>6.95168624</v>
      </c>
      <c r="M142" s="620">
        <v>6.929393269999999</v>
      </c>
      <c r="N142" s="621">
        <v>6.929393269999999</v>
      </c>
      <c r="O142" s="619">
        <v>0.02237987</v>
      </c>
      <c r="P142" s="620">
        <v>6.551159</v>
      </c>
      <c r="Q142" s="620">
        <v>6.54958</v>
      </c>
      <c r="R142" s="620">
        <v>6.45626979</v>
      </c>
      <c r="S142" s="620">
        <v>6.47256691</v>
      </c>
      <c r="T142" s="621">
        <v>6.450840309999999</v>
      </c>
      <c r="U142" s="447"/>
    </row>
    <row r="143" spans="1:21" s="448" customFormat="1" ht="15">
      <c r="A143" s="640"/>
      <c r="B143" s="446" t="s">
        <v>392</v>
      </c>
      <c r="C143" s="99">
        <v>0</v>
      </c>
      <c r="D143" s="97">
        <v>0</v>
      </c>
      <c r="E143" s="97">
        <v>0</v>
      </c>
      <c r="F143" s="97">
        <v>0</v>
      </c>
      <c r="G143" s="97">
        <v>0</v>
      </c>
      <c r="H143" s="100">
        <v>0</v>
      </c>
      <c r="I143" s="99">
        <v>0</v>
      </c>
      <c r="J143" s="97">
        <v>0</v>
      </c>
      <c r="K143" s="97">
        <v>0</v>
      </c>
      <c r="L143" s="97">
        <v>0</v>
      </c>
      <c r="M143" s="97">
        <v>0</v>
      </c>
      <c r="N143" s="100">
        <v>0</v>
      </c>
      <c r="O143" s="99">
        <v>39.17354983999999</v>
      </c>
      <c r="P143" s="97">
        <v>24.996734</v>
      </c>
      <c r="Q143" s="97">
        <v>35.671349</v>
      </c>
      <c r="R143" s="97">
        <v>34.37572315</v>
      </c>
      <c r="S143" s="97">
        <v>44.85056364999999</v>
      </c>
      <c r="T143" s="100">
        <v>24.66919507</v>
      </c>
      <c r="U143" s="447"/>
    </row>
    <row r="144" spans="1:21" s="448" customFormat="1" ht="15">
      <c r="A144" s="640"/>
      <c r="B144" s="446" t="s">
        <v>379</v>
      </c>
      <c r="C144" s="99">
        <v>0</v>
      </c>
      <c r="D144" s="97">
        <v>0</v>
      </c>
      <c r="E144" s="97">
        <v>0</v>
      </c>
      <c r="F144" s="97">
        <v>0</v>
      </c>
      <c r="G144" s="97">
        <v>0</v>
      </c>
      <c r="H144" s="100">
        <v>0</v>
      </c>
      <c r="I144" s="99">
        <v>0</v>
      </c>
      <c r="J144" s="97">
        <v>0</v>
      </c>
      <c r="K144" s="97">
        <v>0</v>
      </c>
      <c r="L144" s="97">
        <v>0</v>
      </c>
      <c r="M144" s="97">
        <v>0</v>
      </c>
      <c r="N144" s="100">
        <v>0</v>
      </c>
      <c r="O144" s="99">
        <v>0.12677671000000001</v>
      </c>
      <c r="P144" s="97">
        <v>21.925307</v>
      </c>
      <c r="Q144" s="97">
        <v>23.06764268</v>
      </c>
      <c r="R144" s="97">
        <v>19.35996195</v>
      </c>
      <c r="S144" s="97">
        <v>19.433214059999997</v>
      </c>
      <c r="T144" s="100">
        <v>19.33980095</v>
      </c>
      <c r="U144" s="447"/>
    </row>
    <row r="145" spans="1:21" s="445" customFormat="1" ht="15">
      <c r="A145" s="690" t="s">
        <v>13</v>
      </c>
      <c r="B145" s="694"/>
      <c r="C145" s="449">
        <v>669.203962024228</v>
      </c>
      <c r="D145" s="450">
        <v>41265.74738897191</v>
      </c>
      <c r="E145" s="450">
        <v>43959.787252227696</v>
      </c>
      <c r="F145" s="450">
        <v>42916.470129489746</v>
      </c>
      <c r="G145" s="450">
        <v>43014.40365500643</v>
      </c>
      <c r="H145" s="451">
        <v>42394.22965133676</v>
      </c>
      <c r="I145" s="449">
        <v>625.40778793</v>
      </c>
      <c r="J145" s="450">
        <v>41618.404392</v>
      </c>
      <c r="K145" s="450">
        <v>47174.205588239995</v>
      </c>
      <c r="L145" s="450">
        <v>46943.12797673</v>
      </c>
      <c r="M145" s="450">
        <v>46684.85033157</v>
      </c>
      <c r="N145" s="451">
        <v>46251.264947749994</v>
      </c>
      <c r="O145" s="449">
        <v>832.4769802999999</v>
      </c>
      <c r="P145" s="450">
        <v>44016.312613</v>
      </c>
      <c r="Q145" s="450">
        <v>46254.56205089999</v>
      </c>
      <c r="R145" s="450">
        <v>45176.67178692</v>
      </c>
      <c r="S145" s="450">
        <v>45323.93276084001</v>
      </c>
      <c r="T145" s="451">
        <v>44632.487808230006</v>
      </c>
      <c r="U145" s="66"/>
    </row>
    <row r="146" spans="1:21" s="448" customFormat="1" ht="15">
      <c r="A146" s="640"/>
      <c r="B146" s="446" t="s">
        <v>183</v>
      </c>
      <c r="C146" s="99">
        <v>59.168334532564</v>
      </c>
      <c r="D146" s="97">
        <v>364.2421764679</v>
      </c>
      <c r="E146" s="97">
        <v>461.02751967570003</v>
      </c>
      <c r="F146" s="97">
        <v>445.403471125428</v>
      </c>
      <c r="G146" s="97">
        <v>478.95492123603697</v>
      </c>
      <c r="H146" s="100">
        <v>403.46557091978497</v>
      </c>
      <c r="I146" s="99">
        <v>45.65868508</v>
      </c>
      <c r="J146" s="97">
        <v>425.269905</v>
      </c>
      <c r="K146" s="97">
        <v>526.692634</v>
      </c>
      <c r="L146" s="97">
        <v>489.72052995000007</v>
      </c>
      <c r="M146" s="97">
        <v>487.3502005</v>
      </c>
      <c r="N146" s="100">
        <v>455.56816058000004</v>
      </c>
      <c r="O146" s="99">
        <v>49.443101240000004</v>
      </c>
      <c r="P146" s="97">
        <v>387.117649</v>
      </c>
      <c r="Q146" s="97">
        <v>484.40362549</v>
      </c>
      <c r="R146" s="97">
        <v>457.16659349</v>
      </c>
      <c r="S146" s="97">
        <v>480.1186980300001</v>
      </c>
      <c r="T146" s="100">
        <v>427.6918353600001</v>
      </c>
      <c r="U146" s="447"/>
    </row>
    <row r="147" spans="1:21" s="448" customFormat="1" ht="15">
      <c r="A147" s="640"/>
      <c r="B147" s="446" t="s">
        <v>184</v>
      </c>
      <c r="C147" s="99">
        <v>23.434397968392</v>
      </c>
      <c r="D147" s="97">
        <v>4182.3776467818</v>
      </c>
      <c r="E147" s="97">
        <v>4434.757607663399</v>
      </c>
      <c r="F147" s="97">
        <v>4329.130290025277</v>
      </c>
      <c r="G147" s="97">
        <v>4314.418085890712</v>
      </c>
      <c r="H147" s="100">
        <v>4294.934480623379</v>
      </c>
      <c r="I147" s="99">
        <v>2.30788785</v>
      </c>
      <c r="J147" s="97">
        <v>4169.893492</v>
      </c>
      <c r="K147" s="97">
        <v>4572.04801</v>
      </c>
      <c r="L147" s="97">
        <v>4522.9601416099995</v>
      </c>
      <c r="M147" s="97">
        <v>4485.34913745</v>
      </c>
      <c r="N147" s="100">
        <v>4483.79629284</v>
      </c>
      <c r="O147" s="99">
        <v>39.619051</v>
      </c>
      <c r="P147" s="97">
        <v>4194.059522</v>
      </c>
      <c r="Q147" s="97">
        <v>4441.187672</v>
      </c>
      <c r="R147" s="97">
        <v>4366.93380623</v>
      </c>
      <c r="S147" s="97">
        <v>4363.3938874899995</v>
      </c>
      <c r="T147" s="100">
        <v>4344.768034169999</v>
      </c>
      <c r="U147" s="447"/>
    </row>
    <row r="148" spans="1:21" s="448" customFormat="1" ht="15">
      <c r="A148" s="640"/>
      <c r="B148" s="446" t="s">
        <v>398</v>
      </c>
      <c r="C148" s="99">
        <v>88.719305085522</v>
      </c>
      <c r="D148" s="97">
        <v>12537.715803124094</v>
      </c>
      <c r="E148" s="97">
        <v>13195.200279521201</v>
      </c>
      <c r="F148" s="97">
        <v>12878.061449084364</v>
      </c>
      <c r="G148" s="97">
        <v>12873.626178720386</v>
      </c>
      <c r="H148" s="100">
        <v>12796.335948882577</v>
      </c>
      <c r="I148" s="99">
        <v>152.76829278</v>
      </c>
      <c r="J148" s="97">
        <v>12511.815349</v>
      </c>
      <c r="K148" s="97">
        <v>13974.816307</v>
      </c>
      <c r="L148" s="97">
        <v>14392.382977469997</v>
      </c>
      <c r="M148" s="97">
        <v>14297.11018394</v>
      </c>
      <c r="N148" s="100">
        <v>14279.75847864</v>
      </c>
      <c r="O148" s="99">
        <v>217.00960682</v>
      </c>
      <c r="P148" s="97">
        <v>12973.809153</v>
      </c>
      <c r="Q148" s="97">
        <v>14839.181122</v>
      </c>
      <c r="R148" s="97">
        <v>14446.375777649999</v>
      </c>
      <c r="S148" s="97">
        <v>14541.575308240002</v>
      </c>
      <c r="T148" s="100">
        <v>14340.01300147</v>
      </c>
      <c r="U148" s="447"/>
    </row>
    <row r="149" spans="1:21" s="448" customFormat="1" ht="15">
      <c r="A149" s="640"/>
      <c r="B149" s="446" t="s">
        <v>399</v>
      </c>
      <c r="C149" s="99">
        <v>53.827610304932</v>
      </c>
      <c r="D149" s="97">
        <v>9596.129401266104</v>
      </c>
      <c r="E149" s="97">
        <v>10092.048301796205</v>
      </c>
      <c r="F149" s="97">
        <v>9846.111823809295</v>
      </c>
      <c r="G149" s="97">
        <v>9833.780248560624</v>
      </c>
      <c r="H149" s="100">
        <v>9787.831135446959</v>
      </c>
      <c r="I149" s="99">
        <v>27.392070899999993</v>
      </c>
      <c r="J149" s="97">
        <v>9680.516143</v>
      </c>
      <c r="K149" s="97">
        <v>10237.829474</v>
      </c>
      <c r="L149" s="97">
        <v>10260.41922896</v>
      </c>
      <c r="M149" s="97">
        <v>10227.67491506</v>
      </c>
      <c r="N149" s="100">
        <v>10201.77281691</v>
      </c>
      <c r="O149" s="99">
        <v>59.09581924000001</v>
      </c>
      <c r="P149" s="97">
        <v>9569.223253</v>
      </c>
      <c r="Q149" s="97">
        <v>10049.039161</v>
      </c>
      <c r="R149" s="97">
        <v>9748.09888284</v>
      </c>
      <c r="S149" s="97">
        <v>9731.268884890002</v>
      </c>
      <c r="T149" s="100">
        <v>9692.25102652</v>
      </c>
      <c r="U149" s="447"/>
    </row>
    <row r="150" spans="1:21" s="448" customFormat="1" ht="15">
      <c r="A150" s="640"/>
      <c r="B150" s="446" t="s">
        <v>400</v>
      </c>
      <c r="C150" s="99">
        <v>113.66403210115398</v>
      </c>
      <c r="D150" s="97">
        <v>13940.221300828009</v>
      </c>
      <c r="E150" s="97">
        <v>14794.599816019198</v>
      </c>
      <c r="F150" s="97">
        <v>14437.21830916107</v>
      </c>
      <c r="G150" s="97">
        <v>14452.496086978275</v>
      </c>
      <c r="H150" s="100">
        <v>14350.88824928709</v>
      </c>
      <c r="I150" s="99">
        <v>174.65272552000005</v>
      </c>
      <c r="J150" s="97">
        <v>14131.238671</v>
      </c>
      <c r="K150" s="97">
        <v>17066.91274024</v>
      </c>
      <c r="L150" s="97">
        <v>16503.473357529998</v>
      </c>
      <c r="M150" s="97">
        <v>16412.16097727</v>
      </c>
      <c r="N150" s="100">
        <v>16272.868140659995</v>
      </c>
      <c r="O150" s="99">
        <v>246.56981076999998</v>
      </c>
      <c r="P150" s="97">
        <v>16243.994299</v>
      </c>
      <c r="Q150" s="97">
        <v>15783.47099941</v>
      </c>
      <c r="R150" s="97">
        <v>15502.331618859997</v>
      </c>
      <c r="S150" s="97">
        <v>15458.879136530004</v>
      </c>
      <c r="T150" s="100">
        <v>15295.69513652</v>
      </c>
      <c r="U150" s="447"/>
    </row>
    <row r="151" spans="1:21" s="448" customFormat="1" ht="15">
      <c r="A151" s="640"/>
      <c r="B151" s="446" t="s">
        <v>188</v>
      </c>
      <c r="C151" s="99">
        <v>4.47391801924</v>
      </c>
      <c r="D151" s="97">
        <v>1.4124260255</v>
      </c>
      <c r="E151" s="97">
        <v>95.54698393050003</v>
      </c>
      <c r="F151" s="97">
        <v>95.375586497495</v>
      </c>
      <c r="G151" s="97">
        <v>95.686342263035</v>
      </c>
      <c r="H151" s="100">
        <v>93.76074860428501</v>
      </c>
      <c r="I151" s="99">
        <v>4.09683826</v>
      </c>
      <c r="J151" s="97">
        <v>1.254626</v>
      </c>
      <c r="K151" s="97">
        <v>42.485961</v>
      </c>
      <c r="L151" s="97">
        <v>41.23589548</v>
      </c>
      <c r="M151" s="97">
        <v>44.69379759</v>
      </c>
      <c r="N151" s="100">
        <v>41.10961765</v>
      </c>
      <c r="O151" s="99">
        <v>0.13952469</v>
      </c>
      <c r="P151" s="97">
        <v>0.355283</v>
      </c>
      <c r="Q151" s="97">
        <v>0.854142</v>
      </c>
      <c r="R151" s="97">
        <v>0.8477022000000001</v>
      </c>
      <c r="S151" s="97">
        <v>0.9507945900000001</v>
      </c>
      <c r="T151" s="100">
        <v>0.8357451000000001</v>
      </c>
      <c r="U151" s="447"/>
    </row>
    <row r="152" spans="1:21" s="448" customFormat="1" ht="15">
      <c r="A152" s="640"/>
      <c r="B152" s="446" t="s">
        <v>189</v>
      </c>
      <c r="C152" s="99">
        <v>0.03095035065600001</v>
      </c>
      <c r="D152" s="97">
        <v>0.7104758147000001</v>
      </c>
      <c r="E152" s="97">
        <v>12.414505771700002</v>
      </c>
      <c r="F152" s="97">
        <v>12.322961413403002</v>
      </c>
      <c r="G152" s="97">
        <v>12.304609381078999</v>
      </c>
      <c r="H152" s="100">
        <v>12.270877957329</v>
      </c>
      <c r="I152" s="99">
        <v>0</v>
      </c>
      <c r="J152" s="97">
        <v>0.631526</v>
      </c>
      <c r="K152" s="97">
        <v>4.155269</v>
      </c>
      <c r="L152" s="97">
        <v>4.08490839</v>
      </c>
      <c r="M152" s="97">
        <v>4.077109</v>
      </c>
      <c r="N152" s="100">
        <v>4.077109</v>
      </c>
      <c r="O152" s="99">
        <v>0.0077993900000000015</v>
      </c>
      <c r="P152" s="97">
        <v>0.100261</v>
      </c>
      <c r="Q152" s="97">
        <v>0.105876</v>
      </c>
      <c r="R152" s="97">
        <v>0.09709746000000002</v>
      </c>
      <c r="S152" s="97">
        <v>0.07850011999999999</v>
      </c>
      <c r="T152" s="100">
        <v>0.07071525</v>
      </c>
      <c r="U152" s="447"/>
    </row>
    <row r="153" spans="1:21" s="448" customFormat="1" ht="15">
      <c r="A153" s="640"/>
      <c r="B153" s="446" t="s">
        <v>190</v>
      </c>
      <c r="C153" s="99">
        <v>7.070005311768001</v>
      </c>
      <c r="D153" s="97">
        <v>8.578671663800002</v>
      </c>
      <c r="E153" s="97">
        <v>177.8522898498</v>
      </c>
      <c r="F153" s="97">
        <v>176.601100333406</v>
      </c>
      <c r="G153" s="97">
        <v>178.83886236627</v>
      </c>
      <c r="H153" s="100">
        <v>174.740585575354</v>
      </c>
      <c r="I153" s="99">
        <v>2.2873687</v>
      </c>
      <c r="J153" s="97">
        <v>7.529193</v>
      </c>
      <c r="K153" s="97">
        <v>50.255136</v>
      </c>
      <c r="L153" s="97">
        <v>44.94001966</v>
      </c>
      <c r="M153" s="97">
        <v>42.17324607</v>
      </c>
      <c r="N153" s="100">
        <v>40.544556469999996</v>
      </c>
      <c r="O153" s="99">
        <v>4.69885651</v>
      </c>
      <c r="P153" s="97">
        <v>6.042413</v>
      </c>
      <c r="Q153" s="97">
        <v>14.815568</v>
      </c>
      <c r="R153" s="97">
        <v>13.316425899999999</v>
      </c>
      <c r="S153" s="97">
        <v>15.911165409999997</v>
      </c>
      <c r="T153" s="100">
        <v>11.453814549999997</v>
      </c>
      <c r="U153" s="447"/>
    </row>
    <row r="154" spans="1:21" s="448" customFormat="1" ht="15">
      <c r="A154" s="640"/>
      <c r="B154" s="446" t="s">
        <v>191</v>
      </c>
      <c r="C154" s="99">
        <v>127.44033023</v>
      </c>
      <c r="D154" s="97">
        <v>479.422417</v>
      </c>
      <c r="E154" s="97">
        <v>531.15026</v>
      </c>
      <c r="F154" s="97">
        <v>531.0554509</v>
      </c>
      <c r="G154" s="97">
        <v>607.1888601100001</v>
      </c>
      <c r="H154" s="100">
        <v>479.7494369</v>
      </c>
      <c r="I154" s="99">
        <v>51.30684884</v>
      </c>
      <c r="J154" s="97">
        <v>535.318417</v>
      </c>
      <c r="K154" s="97">
        <v>540.818417</v>
      </c>
      <c r="L154" s="97">
        <v>525.71927804</v>
      </c>
      <c r="M154" s="97">
        <v>519.01682505</v>
      </c>
      <c r="N154" s="100">
        <v>469.00210536</v>
      </c>
      <c r="O154" s="99">
        <v>58.00864064</v>
      </c>
      <c r="P154" s="97">
        <v>401.924948</v>
      </c>
      <c r="Q154" s="97">
        <v>401.923776</v>
      </c>
      <c r="R154" s="97">
        <v>401.92377331</v>
      </c>
      <c r="S154" s="97">
        <v>459.932413</v>
      </c>
      <c r="T154" s="100">
        <v>401.92377331</v>
      </c>
      <c r="U154" s="447"/>
    </row>
    <row r="155" spans="1:21" s="448" customFormat="1" ht="15">
      <c r="A155" s="638"/>
      <c r="B155" s="446" t="s">
        <v>192</v>
      </c>
      <c r="C155" s="619">
        <v>191.37507812</v>
      </c>
      <c r="D155" s="620">
        <v>154.93707</v>
      </c>
      <c r="E155" s="620">
        <v>165.189688</v>
      </c>
      <c r="F155" s="620">
        <v>165.18968714</v>
      </c>
      <c r="G155" s="620">
        <v>167.1094595</v>
      </c>
      <c r="H155" s="621">
        <v>0.25261714</v>
      </c>
      <c r="I155" s="619">
        <v>164.93707</v>
      </c>
      <c r="J155" s="620">
        <v>154.93707</v>
      </c>
      <c r="K155" s="620">
        <v>158.19164</v>
      </c>
      <c r="L155" s="620">
        <v>158.19163963999998</v>
      </c>
      <c r="M155" s="620">
        <v>165.24393963999998</v>
      </c>
      <c r="N155" s="621">
        <v>2.7676696400000003</v>
      </c>
      <c r="O155" s="619">
        <v>157.88477</v>
      </c>
      <c r="P155" s="620">
        <v>119.685832</v>
      </c>
      <c r="Q155" s="620">
        <v>119.580109</v>
      </c>
      <c r="R155" s="620">
        <v>119.580109</v>
      </c>
      <c r="S155" s="620">
        <v>154.03924656</v>
      </c>
      <c r="T155" s="621">
        <v>0</v>
      </c>
      <c r="U155" s="447"/>
    </row>
    <row r="156" spans="1:21" s="448" customFormat="1" ht="15">
      <c r="A156" s="640"/>
      <c r="B156" s="446" t="s">
        <v>382</v>
      </c>
      <c r="C156" s="99">
        <v>0</v>
      </c>
      <c r="D156" s="97">
        <v>0</v>
      </c>
      <c r="E156" s="97">
        <v>0</v>
      </c>
      <c r="F156" s="97">
        <v>0</v>
      </c>
      <c r="G156" s="97">
        <v>0</v>
      </c>
      <c r="H156" s="452">
        <v>0</v>
      </c>
      <c r="I156" s="99">
        <v>0</v>
      </c>
      <c r="J156" s="97">
        <v>0</v>
      </c>
      <c r="K156" s="97">
        <v>0</v>
      </c>
      <c r="L156" s="97">
        <v>0</v>
      </c>
      <c r="M156" s="97">
        <v>0</v>
      </c>
      <c r="N156" s="452">
        <v>0</v>
      </c>
      <c r="O156" s="99">
        <v>0</v>
      </c>
      <c r="P156" s="97">
        <v>120</v>
      </c>
      <c r="Q156" s="97">
        <v>120</v>
      </c>
      <c r="R156" s="97">
        <v>119.99999998</v>
      </c>
      <c r="S156" s="97">
        <v>117.78472598</v>
      </c>
      <c r="T156" s="452">
        <v>117.78472598</v>
      </c>
      <c r="U156" s="447"/>
    </row>
    <row r="157" spans="1:21" s="445" customFormat="1" ht="15">
      <c r="A157" s="690" t="s">
        <v>12</v>
      </c>
      <c r="B157" s="694"/>
      <c r="C157" s="449">
        <v>3835.6113489156546</v>
      </c>
      <c r="D157" s="450">
        <v>8487.0623966572</v>
      </c>
      <c r="E157" s="450">
        <v>8675.2026950457</v>
      </c>
      <c r="F157" s="450">
        <v>8577.894256417629</v>
      </c>
      <c r="G157" s="450">
        <v>8749.124050197284</v>
      </c>
      <c r="H157" s="451">
        <v>5662.978626840471</v>
      </c>
      <c r="I157" s="449">
        <v>3313.1076158299998</v>
      </c>
      <c r="J157" s="450">
        <v>8682.805983</v>
      </c>
      <c r="K157" s="450">
        <v>8711.989456</v>
      </c>
      <c r="L157" s="450">
        <v>8614.01981942</v>
      </c>
      <c r="M157" s="450">
        <v>8837.04404065</v>
      </c>
      <c r="N157" s="451">
        <v>5968.79751638</v>
      </c>
      <c r="O157" s="449">
        <v>2940.60391209</v>
      </c>
      <c r="P157" s="450">
        <v>8553.064988</v>
      </c>
      <c r="Q157" s="450">
        <v>8897.6202231</v>
      </c>
      <c r="R157" s="450">
        <v>8886.170131169998</v>
      </c>
      <c r="S157" s="450">
        <v>9143.28417624</v>
      </c>
      <c r="T157" s="451">
        <v>6544.71716038</v>
      </c>
      <c r="U157" s="66"/>
    </row>
    <row r="158" spans="1:21" s="448" customFormat="1" ht="15">
      <c r="A158" s="640"/>
      <c r="B158" s="446" t="s">
        <v>193</v>
      </c>
      <c r="C158" s="99">
        <v>291.49584141279104</v>
      </c>
      <c r="D158" s="97">
        <v>261.66407310799997</v>
      </c>
      <c r="E158" s="97">
        <v>261.9030526333</v>
      </c>
      <c r="F158" s="97">
        <v>257.281206442006</v>
      </c>
      <c r="G158" s="97">
        <v>207.53238061284603</v>
      </c>
      <c r="H158" s="100">
        <v>125.722335314092</v>
      </c>
      <c r="I158" s="99">
        <v>246.27100588</v>
      </c>
      <c r="J158" s="97">
        <v>249.262306</v>
      </c>
      <c r="K158" s="97">
        <v>249.379542</v>
      </c>
      <c r="L158" s="97">
        <v>243.48567154</v>
      </c>
      <c r="M158" s="97">
        <v>249.99700595</v>
      </c>
      <c r="N158" s="100">
        <v>112.65371281</v>
      </c>
      <c r="O158" s="99">
        <v>215.41377456</v>
      </c>
      <c r="P158" s="97">
        <v>188.177041</v>
      </c>
      <c r="Q158" s="97">
        <v>479.216596</v>
      </c>
      <c r="R158" s="97">
        <v>479.01935563</v>
      </c>
      <c r="S158" s="97">
        <v>348.34503043</v>
      </c>
      <c r="T158" s="100">
        <v>240.33498760000003</v>
      </c>
      <c r="U158" s="447"/>
    </row>
    <row r="159" spans="1:21" s="448" customFormat="1" ht="15">
      <c r="A159" s="640"/>
      <c r="B159" s="446" t="s">
        <v>194</v>
      </c>
      <c r="C159" s="99">
        <v>18.581783862476996</v>
      </c>
      <c r="D159" s="97">
        <v>395.92893722179997</v>
      </c>
      <c r="E159" s="97">
        <v>400.7573280038999</v>
      </c>
      <c r="F159" s="97">
        <v>428.2495966296479</v>
      </c>
      <c r="G159" s="97">
        <v>436.40390236338993</v>
      </c>
      <c r="H159" s="100">
        <v>425.99797541742</v>
      </c>
      <c r="I159" s="99">
        <v>2.22224159</v>
      </c>
      <c r="J159" s="97">
        <v>430.060638</v>
      </c>
      <c r="K159" s="97">
        <v>425.525975</v>
      </c>
      <c r="L159" s="97">
        <v>415.71626033000007</v>
      </c>
      <c r="M159" s="97">
        <v>417.87675154000004</v>
      </c>
      <c r="N159" s="100">
        <v>415.47148881999993</v>
      </c>
      <c r="O159" s="99">
        <v>0.28157084</v>
      </c>
      <c r="P159" s="97">
        <v>409.93604</v>
      </c>
      <c r="Q159" s="97">
        <v>411.6082081</v>
      </c>
      <c r="R159" s="97">
        <v>424.03224888000005</v>
      </c>
      <c r="S159" s="97">
        <v>423.8200631200001</v>
      </c>
      <c r="T159" s="100">
        <v>423.56919137</v>
      </c>
      <c r="U159" s="447"/>
    </row>
    <row r="160" spans="1:21" s="448" customFormat="1" ht="15">
      <c r="A160" s="640"/>
      <c r="B160" s="446" t="s">
        <v>195</v>
      </c>
      <c r="C160" s="99">
        <v>3525.5337236403866</v>
      </c>
      <c r="D160" s="97">
        <v>7829.469386327401</v>
      </c>
      <c r="E160" s="97">
        <v>8012.5423144085</v>
      </c>
      <c r="F160" s="97">
        <v>7892.363453345976</v>
      </c>
      <c r="G160" s="97">
        <v>8105.187767221049</v>
      </c>
      <c r="H160" s="452">
        <v>5111.258316108959</v>
      </c>
      <c r="I160" s="99">
        <v>3064.6143683600003</v>
      </c>
      <c r="J160" s="97">
        <v>8003.483039</v>
      </c>
      <c r="K160" s="97">
        <v>8037.083939</v>
      </c>
      <c r="L160" s="97">
        <v>7954.81788755</v>
      </c>
      <c r="M160" s="97">
        <v>8169.17028316</v>
      </c>
      <c r="N160" s="452">
        <v>5440.67231475</v>
      </c>
      <c r="O160" s="99">
        <v>2724.90856669</v>
      </c>
      <c r="P160" s="97">
        <v>7954.951907</v>
      </c>
      <c r="Q160" s="97">
        <v>8006.795419</v>
      </c>
      <c r="R160" s="97">
        <v>7983.118526659999</v>
      </c>
      <c r="S160" s="97">
        <v>8371.11908269</v>
      </c>
      <c r="T160" s="452">
        <v>5880.81298141</v>
      </c>
      <c r="U160" s="447"/>
    </row>
    <row r="161" spans="1:21" s="445" customFormat="1" ht="15">
      <c r="A161" s="690" t="s">
        <v>11</v>
      </c>
      <c r="B161" s="694"/>
      <c r="C161" s="449">
        <v>2291.6197323541587</v>
      </c>
      <c r="D161" s="450">
        <v>23858.511823400004</v>
      </c>
      <c r="E161" s="450">
        <v>24657.832540450807</v>
      </c>
      <c r="F161" s="450">
        <v>23504.36340147192</v>
      </c>
      <c r="G161" s="450">
        <v>23415.676140421434</v>
      </c>
      <c r="H161" s="451">
        <v>22336.844699439902</v>
      </c>
      <c r="I161" s="449">
        <v>1405.70827382</v>
      </c>
      <c r="J161" s="450">
        <v>24284.07847</v>
      </c>
      <c r="K161" s="450">
        <v>24520.323595</v>
      </c>
      <c r="L161" s="450">
        <v>23089.862037400002</v>
      </c>
      <c r="M161" s="450">
        <v>22992.78375307</v>
      </c>
      <c r="N161" s="451">
        <v>22325.27601013</v>
      </c>
      <c r="O161" s="449">
        <v>1169.88785518</v>
      </c>
      <c r="P161" s="450">
        <v>25372.45949</v>
      </c>
      <c r="Q161" s="450">
        <v>26419.769183</v>
      </c>
      <c r="R161" s="450">
        <v>26071.974168219996</v>
      </c>
      <c r="S161" s="450">
        <v>26293.492364569996</v>
      </c>
      <c r="T161" s="451">
        <v>25440.86896092</v>
      </c>
      <c r="U161" s="66"/>
    </row>
    <row r="162" spans="1:21" s="448" customFormat="1" ht="30">
      <c r="A162" s="640"/>
      <c r="B162" s="446" t="s">
        <v>383</v>
      </c>
      <c r="C162" s="99">
        <v>643.9138498494002</v>
      </c>
      <c r="D162" s="97">
        <v>16875.34215043</v>
      </c>
      <c r="E162" s="97">
        <v>17189.717648070004</v>
      </c>
      <c r="F162" s="97">
        <v>17188.715476274003</v>
      </c>
      <c r="G162" s="97">
        <v>17648.1155678492</v>
      </c>
      <c r="H162" s="452">
        <v>17108.3648743376</v>
      </c>
      <c r="I162" s="99">
        <v>98.27672165</v>
      </c>
      <c r="J162" s="97">
        <v>17112.224449</v>
      </c>
      <c r="K162" s="97">
        <v>17113.276845</v>
      </c>
      <c r="L162" s="97">
        <v>16880.444039529997</v>
      </c>
      <c r="M162" s="97">
        <v>16912.84064776</v>
      </c>
      <c r="N162" s="100">
        <v>16842.13236417</v>
      </c>
      <c r="O162" s="99">
        <v>56.82495622</v>
      </c>
      <c r="P162" s="97">
        <v>19386.159169</v>
      </c>
      <c r="Q162" s="97">
        <v>19365.908685</v>
      </c>
      <c r="R162" s="97">
        <v>19365.457600159996</v>
      </c>
      <c r="S162" s="97">
        <v>19356.890201399998</v>
      </c>
      <c r="T162" s="100">
        <v>19318.472858260004</v>
      </c>
      <c r="U162" s="447"/>
    </row>
    <row r="163" spans="1:21" s="448" customFormat="1" ht="15">
      <c r="A163" s="640"/>
      <c r="B163" s="446" t="s">
        <v>197</v>
      </c>
      <c r="C163" s="99">
        <v>32.822907719999996</v>
      </c>
      <c r="D163" s="97">
        <v>3.785633</v>
      </c>
      <c r="E163" s="97">
        <v>246.092207</v>
      </c>
      <c r="F163" s="97">
        <v>245.63700008</v>
      </c>
      <c r="G163" s="97">
        <v>25.35197302</v>
      </c>
      <c r="H163" s="100">
        <v>9.71415998</v>
      </c>
      <c r="I163" s="99">
        <v>249.00848019</v>
      </c>
      <c r="J163" s="97">
        <v>5.307518</v>
      </c>
      <c r="K163" s="97">
        <v>33.061112</v>
      </c>
      <c r="L163" s="97">
        <v>32.536822210000004</v>
      </c>
      <c r="M163" s="97">
        <v>211.65827117999999</v>
      </c>
      <c r="N163" s="100">
        <v>7.98754497</v>
      </c>
      <c r="O163" s="99">
        <v>61.85715597000001</v>
      </c>
      <c r="P163" s="97">
        <v>1.719978</v>
      </c>
      <c r="Q163" s="97">
        <v>33.284043</v>
      </c>
      <c r="R163" s="97">
        <v>31.12503808</v>
      </c>
      <c r="S163" s="97">
        <v>269.14357383000004</v>
      </c>
      <c r="T163" s="100">
        <v>6.577100939999999</v>
      </c>
      <c r="U163" s="447"/>
    </row>
    <row r="164" spans="1:21" s="448" customFormat="1" ht="15">
      <c r="A164" s="640"/>
      <c r="B164" s="446" t="s">
        <v>199</v>
      </c>
      <c r="C164" s="99">
        <v>0.03160805</v>
      </c>
      <c r="D164" s="97">
        <v>19.837114</v>
      </c>
      <c r="E164" s="97">
        <v>38.351957</v>
      </c>
      <c r="F164" s="97">
        <v>26.62499097</v>
      </c>
      <c r="G164" s="97">
        <v>5.90640842</v>
      </c>
      <c r="H164" s="100">
        <v>5.89140842</v>
      </c>
      <c r="I164" s="99">
        <v>20.748889899999998</v>
      </c>
      <c r="J164" s="97">
        <v>19.120515</v>
      </c>
      <c r="K164" s="97">
        <v>14.120515</v>
      </c>
      <c r="L164" s="97">
        <v>12.860262050000001</v>
      </c>
      <c r="M164" s="97">
        <v>13.76026199</v>
      </c>
      <c r="N164" s="100">
        <v>0.019746049999999998</v>
      </c>
      <c r="O164" s="99">
        <v>19.833582</v>
      </c>
      <c r="P164" s="97">
        <v>10.460686</v>
      </c>
      <c r="Q164" s="97">
        <v>10.460686</v>
      </c>
      <c r="R164" s="97">
        <v>10.460686</v>
      </c>
      <c r="S164" s="97">
        <v>30.294268</v>
      </c>
      <c r="T164" s="100">
        <v>10.460686</v>
      </c>
      <c r="U164" s="447"/>
    </row>
    <row r="165" spans="1:21" s="448" customFormat="1" ht="15">
      <c r="A165" s="640"/>
      <c r="B165" s="446" t="s">
        <v>200</v>
      </c>
      <c r="C165" s="99">
        <v>1505.4010105707982</v>
      </c>
      <c r="D165" s="97">
        <v>5439.938896496</v>
      </c>
      <c r="E165" s="97">
        <v>5519.4766670568</v>
      </c>
      <c r="F165" s="97">
        <v>5425.922625031801</v>
      </c>
      <c r="G165" s="97">
        <v>5243.501065659171</v>
      </c>
      <c r="H165" s="100">
        <v>4883.056917873122</v>
      </c>
      <c r="I165" s="99">
        <v>1031.89747876</v>
      </c>
      <c r="J165" s="97">
        <v>5573.290527</v>
      </c>
      <c r="K165" s="97">
        <v>5765.49819</v>
      </c>
      <c r="L165" s="97">
        <v>5616.152206220001</v>
      </c>
      <c r="M165" s="97">
        <v>5318.17683815</v>
      </c>
      <c r="N165" s="100">
        <v>4944.34144204</v>
      </c>
      <c r="O165" s="99">
        <v>1005.59564652</v>
      </c>
      <c r="P165" s="97">
        <v>5509.576857</v>
      </c>
      <c r="Q165" s="97">
        <v>6145.777544</v>
      </c>
      <c r="R165" s="97">
        <v>5927.012888609999</v>
      </c>
      <c r="S165" s="97">
        <v>5914.347800710001</v>
      </c>
      <c r="T165" s="100">
        <v>5404.310587190001</v>
      </c>
      <c r="U165" s="447"/>
    </row>
    <row r="166" spans="1:21" s="448" customFormat="1" ht="15">
      <c r="A166" s="640"/>
      <c r="B166" s="446" t="s">
        <v>201</v>
      </c>
      <c r="C166" s="99">
        <v>4.1971216666</v>
      </c>
      <c r="D166" s="97">
        <v>116.65243834</v>
      </c>
      <c r="E166" s="97">
        <v>120.02099478</v>
      </c>
      <c r="F166" s="97">
        <v>105.0553939556</v>
      </c>
      <c r="G166" s="97">
        <v>103.06748763520001</v>
      </c>
      <c r="H166" s="100">
        <v>99.250672713</v>
      </c>
      <c r="I166" s="99">
        <v>5.776703319999999</v>
      </c>
      <c r="J166" s="97">
        <v>133.242461</v>
      </c>
      <c r="K166" s="97">
        <v>153.5052</v>
      </c>
      <c r="L166" s="97">
        <v>139.58099395000002</v>
      </c>
      <c r="M166" s="97">
        <v>128.06002055000002</v>
      </c>
      <c r="N166" s="100">
        <v>122.50719946</v>
      </c>
      <c r="O166" s="99">
        <v>17.57818191</v>
      </c>
      <c r="P166" s="97">
        <v>127.242771</v>
      </c>
      <c r="Q166" s="97">
        <v>156.910242</v>
      </c>
      <c r="R166" s="97">
        <v>151.10895907999998</v>
      </c>
      <c r="S166" s="97">
        <v>138.76438901</v>
      </c>
      <c r="T166" s="100">
        <v>120.48379919</v>
      </c>
      <c r="U166" s="447"/>
    </row>
    <row r="167" spans="1:21" s="448" customFormat="1" ht="15">
      <c r="A167" s="640"/>
      <c r="B167" s="446" t="s">
        <v>202</v>
      </c>
      <c r="C167" s="99">
        <v>90.37450501344</v>
      </c>
      <c r="D167" s="97">
        <v>1350.234120136</v>
      </c>
      <c r="E167" s="97">
        <v>1471.488915776</v>
      </c>
      <c r="F167" s="97">
        <v>439.97328841008</v>
      </c>
      <c r="G167" s="97">
        <v>334.64040107543997</v>
      </c>
      <c r="H167" s="100">
        <v>197.97347247672002</v>
      </c>
      <c r="I167" s="99">
        <v>0</v>
      </c>
      <c r="J167" s="97">
        <v>1376.462</v>
      </c>
      <c r="K167" s="97">
        <v>1376.435062</v>
      </c>
      <c r="L167" s="97">
        <v>346.43506138</v>
      </c>
      <c r="M167" s="97">
        <v>346.43506138</v>
      </c>
      <c r="N167" s="100">
        <v>346.43506138</v>
      </c>
      <c r="O167" s="99">
        <v>0</v>
      </c>
      <c r="P167" s="97">
        <v>304.65831</v>
      </c>
      <c r="Q167" s="97">
        <v>663.77176</v>
      </c>
      <c r="R167" s="97">
        <v>545.652298</v>
      </c>
      <c r="S167" s="97">
        <v>545.652298</v>
      </c>
      <c r="T167" s="100">
        <v>545.652298</v>
      </c>
      <c r="U167" s="447"/>
    </row>
    <row r="168" spans="1:21" s="448" customFormat="1" ht="15">
      <c r="A168" s="640"/>
      <c r="B168" s="446" t="s">
        <v>203</v>
      </c>
      <c r="C168" s="99">
        <v>14.87872948392</v>
      </c>
      <c r="D168" s="97">
        <v>52.721470998</v>
      </c>
      <c r="E168" s="97">
        <v>72.68415076800001</v>
      </c>
      <c r="F168" s="97">
        <v>72.43462675044</v>
      </c>
      <c r="G168" s="97">
        <v>55.09323676242</v>
      </c>
      <c r="H168" s="452">
        <v>32.593193639460004</v>
      </c>
      <c r="I168" s="99">
        <v>0</v>
      </c>
      <c r="J168" s="97">
        <v>64.431</v>
      </c>
      <c r="K168" s="97">
        <v>64.426671</v>
      </c>
      <c r="L168" s="97">
        <v>61.852652060000004</v>
      </c>
      <c r="M168" s="97">
        <v>61.852652060000004</v>
      </c>
      <c r="N168" s="100">
        <v>61.852652060000004</v>
      </c>
      <c r="O168" s="99">
        <v>0</v>
      </c>
      <c r="P168" s="97">
        <v>29.982851</v>
      </c>
      <c r="Q168" s="97">
        <v>32.840371</v>
      </c>
      <c r="R168" s="97">
        <v>30.815371</v>
      </c>
      <c r="S168" s="97">
        <v>27.815371</v>
      </c>
      <c r="T168" s="100">
        <v>27.815371</v>
      </c>
      <c r="U168" s="447"/>
    </row>
    <row r="169" spans="1:21" s="448" customFormat="1" ht="30">
      <c r="A169" s="640"/>
      <c r="B169" s="446" t="s">
        <v>384</v>
      </c>
      <c r="C169" s="99">
        <v>0</v>
      </c>
      <c r="D169" s="97">
        <v>0</v>
      </c>
      <c r="E169" s="97">
        <v>0</v>
      </c>
      <c r="F169" s="97">
        <v>0</v>
      </c>
      <c r="G169" s="97">
        <v>0</v>
      </c>
      <c r="H169" s="100">
        <v>0</v>
      </c>
      <c r="I169" s="99">
        <v>0</v>
      </c>
      <c r="J169" s="97">
        <v>0</v>
      </c>
      <c r="K169" s="97">
        <v>0</v>
      </c>
      <c r="L169" s="97">
        <v>0</v>
      </c>
      <c r="M169" s="97">
        <v>0</v>
      </c>
      <c r="N169" s="452">
        <v>0</v>
      </c>
      <c r="O169" s="99">
        <v>8.19833256</v>
      </c>
      <c r="P169" s="97">
        <v>2.658868</v>
      </c>
      <c r="Q169" s="97">
        <v>10.815852</v>
      </c>
      <c r="R169" s="97">
        <v>10.34132729</v>
      </c>
      <c r="S169" s="97">
        <v>10.58446262</v>
      </c>
      <c r="T169" s="452">
        <v>7.09626034</v>
      </c>
      <c r="U169" s="447"/>
    </row>
    <row r="170" spans="1:21" s="445" customFormat="1" ht="15">
      <c r="A170" s="690" t="s">
        <v>10</v>
      </c>
      <c r="B170" s="694"/>
      <c r="C170" s="449">
        <v>4382.90984995</v>
      </c>
      <c r="D170" s="450">
        <v>65332.883179</v>
      </c>
      <c r="E170" s="450">
        <v>66273.846428</v>
      </c>
      <c r="F170" s="450">
        <v>66318.49276157499</v>
      </c>
      <c r="G170" s="450">
        <v>64679.410819164994</v>
      </c>
      <c r="H170" s="451">
        <v>63624.95046050499</v>
      </c>
      <c r="I170" s="449">
        <v>3869.0279116799998</v>
      </c>
      <c r="J170" s="450">
        <v>68216.057025</v>
      </c>
      <c r="K170" s="450">
        <v>68420.314236</v>
      </c>
      <c r="L170" s="450">
        <v>67410.90909632001</v>
      </c>
      <c r="M170" s="450">
        <v>66241.50863164</v>
      </c>
      <c r="N170" s="451">
        <v>64209.69461597</v>
      </c>
      <c r="O170" s="449">
        <v>4279.905522489999</v>
      </c>
      <c r="P170" s="450">
        <v>73996.093892</v>
      </c>
      <c r="Q170" s="450">
        <v>74709.271721</v>
      </c>
      <c r="R170" s="450">
        <v>74660.91898933</v>
      </c>
      <c r="S170" s="450">
        <v>72343.16231991998</v>
      </c>
      <c r="T170" s="451">
        <v>70746.48283927</v>
      </c>
      <c r="U170" s="66"/>
    </row>
    <row r="171" spans="1:21" s="448" customFormat="1" ht="30">
      <c r="A171" s="640"/>
      <c r="B171" s="446" t="s">
        <v>204</v>
      </c>
      <c r="C171" s="99">
        <v>4382.90984995</v>
      </c>
      <c r="D171" s="97">
        <v>65332.883179</v>
      </c>
      <c r="E171" s="97">
        <v>66273.846428</v>
      </c>
      <c r="F171" s="97">
        <v>66318.49276157499</v>
      </c>
      <c r="G171" s="97">
        <v>64679.410819164994</v>
      </c>
      <c r="H171" s="100">
        <v>63624.95046050499</v>
      </c>
      <c r="I171" s="99">
        <v>3869.0279116799998</v>
      </c>
      <c r="J171" s="97">
        <v>68216.057025</v>
      </c>
      <c r="K171" s="97">
        <v>68420.314236</v>
      </c>
      <c r="L171" s="97">
        <v>67410.90909632001</v>
      </c>
      <c r="M171" s="97">
        <v>66241.50863164</v>
      </c>
      <c r="N171" s="100">
        <v>64209.69461597</v>
      </c>
      <c r="O171" s="99">
        <v>4279.905522489999</v>
      </c>
      <c r="P171" s="97">
        <v>73996.093892</v>
      </c>
      <c r="Q171" s="97">
        <v>74709.271721</v>
      </c>
      <c r="R171" s="97">
        <v>74660.91898933</v>
      </c>
      <c r="S171" s="97">
        <v>72343.16231991998</v>
      </c>
      <c r="T171" s="100">
        <v>70746.48283927</v>
      </c>
      <c r="U171" s="447"/>
    </row>
    <row r="172" spans="1:21" s="445" customFormat="1" ht="15">
      <c r="A172" s="690" t="s">
        <v>9</v>
      </c>
      <c r="B172" s="694"/>
      <c r="C172" s="449">
        <v>2832.7408034636</v>
      </c>
      <c r="D172" s="450">
        <v>3045.39424166</v>
      </c>
      <c r="E172" s="450">
        <v>3295.14632534</v>
      </c>
      <c r="F172" s="450">
        <v>3230.1082811642004</v>
      </c>
      <c r="G172" s="450">
        <v>2796.6357538198</v>
      </c>
      <c r="H172" s="451">
        <v>1788.7583773402</v>
      </c>
      <c r="I172" s="449">
        <v>2436.44836284</v>
      </c>
      <c r="J172" s="450">
        <v>3657.445746</v>
      </c>
      <c r="K172" s="450">
        <v>3690.966586</v>
      </c>
      <c r="L172" s="450">
        <v>3567.0998698000003</v>
      </c>
      <c r="M172" s="450">
        <v>3155.2781258699997</v>
      </c>
      <c r="N172" s="451">
        <v>1975.08378787</v>
      </c>
      <c r="O172" s="449">
        <v>2770.1808968499995</v>
      </c>
      <c r="P172" s="450">
        <v>2933.990934</v>
      </c>
      <c r="Q172" s="450">
        <v>3273.206164</v>
      </c>
      <c r="R172" s="450">
        <v>3210.64122962</v>
      </c>
      <c r="S172" s="450">
        <v>3245.9485694</v>
      </c>
      <c r="T172" s="451">
        <v>1385.76819898</v>
      </c>
      <c r="U172" s="66"/>
    </row>
    <row r="173" spans="1:21" s="448" customFormat="1" ht="15">
      <c r="A173" s="640"/>
      <c r="B173" s="446" t="s">
        <v>205</v>
      </c>
      <c r="C173" s="99">
        <v>13.764787815564999</v>
      </c>
      <c r="D173" s="97">
        <v>9.781890864</v>
      </c>
      <c r="E173" s="97">
        <v>18.614473336000003</v>
      </c>
      <c r="F173" s="97">
        <v>12.102676551305</v>
      </c>
      <c r="G173" s="97">
        <v>11.654840159794999</v>
      </c>
      <c r="H173" s="100">
        <v>7.731513165579999</v>
      </c>
      <c r="I173" s="99">
        <v>9.82010146</v>
      </c>
      <c r="J173" s="97">
        <v>65.471741</v>
      </c>
      <c r="K173" s="97">
        <v>66.143427</v>
      </c>
      <c r="L173" s="97">
        <v>64.64179922</v>
      </c>
      <c r="M173" s="97">
        <v>15.074303430000002</v>
      </c>
      <c r="N173" s="100">
        <v>11.77689263</v>
      </c>
      <c r="O173" s="99">
        <v>66.04364088</v>
      </c>
      <c r="P173" s="97">
        <v>66.052912</v>
      </c>
      <c r="Q173" s="97">
        <v>73.124791</v>
      </c>
      <c r="R173" s="97">
        <v>72.29726493000001</v>
      </c>
      <c r="S173" s="97">
        <v>50.51078955999999</v>
      </c>
      <c r="T173" s="100">
        <v>20.730063469999997</v>
      </c>
      <c r="U173" s="447"/>
    </row>
    <row r="174" spans="1:21" s="448" customFormat="1" ht="15">
      <c r="A174" s="640"/>
      <c r="B174" s="446" t="s">
        <v>206</v>
      </c>
      <c r="C174" s="99">
        <v>5.6500873899999995</v>
      </c>
      <c r="D174" s="97">
        <v>7.3040575</v>
      </c>
      <c r="E174" s="97">
        <v>7.3040575</v>
      </c>
      <c r="F174" s="97">
        <v>0.04982886</v>
      </c>
      <c r="G174" s="97">
        <v>0</v>
      </c>
      <c r="H174" s="452">
        <v>0</v>
      </c>
      <c r="I174" s="99">
        <v>5.42098086</v>
      </c>
      <c r="J174" s="97">
        <v>7.304475</v>
      </c>
      <c r="K174" s="97">
        <v>7.327633</v>
      </c>
      <c r="L174" s="97">
        <v>3.5968309</v>
      </c>
      <c r="M174" s="97">
        <v>3.5968309</v>
      </c>
      <c r="N174" s="452">
        <v>3.5968309</v>
      </c>
      <c r="O174" s="99">
        <v>0.04982886</v>
      </c>
      <c r="P174" s="97">
        <v>7.329007</v>
      </c>
      <c r="Q174" s="97">
        <v>7.329007</v>
      </c>
      <c r="R174" s="97">
        <v>2.83427109</v>
      </c>
      <c r="S174" s="97">
        <v>2.83427109</v>
      </c>
      <c r="T174" s="452">
        <v>2.83427109</v>
      </c>
      <c r="U174" s="447"/>
    </row>
    <row r="175" spans="1:21" s="448" customFormat="1" ht="15">
      <c r="A175" s="640"/>
      <c r="B175" s="446" t="s">
        <v>385</v>
      </c>
      <c r="C175" s="99">
        <v>2343.6428754842254</v>
      </c>
      <c r="D175" s="97">
        <v>2733.6685296051996</v>
      </c>
      <c r="E175" s="97">
        <v>2975.1744357603</v>
      </c>
      <c r="F175" s="97">
        <v>2924.047984792184</v>
      </c>
      <c r="G175" s="97">
        <v>2573.242521241906</v>
      </c>
      <c r="H175" s="100">
        <v>1700.0710814448544</v>
      </c>
      <c r="I175" s="99">
        <v>2418.2001779199995</v>
      </c>
      <c r="J175" s="97">
        <v>3330.381678</v>
      </c>
      <c r="K175" s="97">
        <v>3445.373456</v>
      </c>
      <c r="L175" s="97">
        <v>3344.0327135699995</v>
      </c>
      <c r="M175" s="97">
        <v>3074.34919038</v>
      </c>
      <c r="N175" s="100">
        <v>1897.4967941300001</v>
      </c>
      <c r="O175" s="99">
        <v>2608.4721712099995</v>
      </c>
      <c r="P175" s="97">
        <v>2701.019183</v>
      </c>
      <c r="Q175" s="97">
        <v>3063.188168</v>
      </c>
      <c r="R175" s="97">
        <v>3008.0661236</v>
      </c>
      <c r="S175" s="97">
        <v>3133.24607208</v>
      </c>
      <c r="T175" s="100">
        <v>1360.8019826500001</v>
      </c>
      <c r="U175" s="447"/>
    </row>
    <row r="176" spans="1:21" s="448" customFormat="1" ht="15">
      <c r="A176" s="640"/>
      <c r="B176" s="446" t="s">
        <v>209</v>
      </c>
      <c r="C176" s="99">
        <v>469.68305277381</v>
      </c>
      <c r="D176" s="97">
        <v>294.63976369079995</v>
      </c>
      <c r="E176" s="97">
        <v>294.05335874369996</v>
      </c>
      <c r="F176" s="97">
        <v>293.90779096071094</v>
      </c>
      <c r="G176" s="97">
        <v>211.73839241809898</v>
      </c>
      <c r="H176" s="100">
        <v>80.955782729766</v>
      </c>
      <c r="I176" s="99">
        <v>3.0071026</v>
      </c>
      <c r="J176" s="97">
        <v>254.287852</v>
      </c>
      <c r="K176" s="97">
        <v>172.12207</v>
      </c>
      <c r="L176" s="97">
        <v>154.82852611</v>
      </c>
      <c r="M176" s="97">
        <v>62.25780116000001</v>
      </c>
      <c r="N176" s="100">
        <v>62.21327021</v>
      </c>
      <c r="O176" s="99">
        <v>95.61525590000001</v>
      </c>
      <c r="P176" s="97">
        <v>159.589832</v>
      </c>
      <c r="Q176" s="97">
        <v>129.564198</v>
      </c>
      <c r="R176" s="97">
        <v>127.44357</v>
      </c>
      <c r="S176" s="97">
        <v>59.35743667</v>
      </c>
      <c r="T176" s="100">
        <v>1.4018817699999997</v>
      </c>
      <c r="U176" s="447"/>
    </row>
    <row r="177" spans="1:21" s="445" customFormat="1" ht="15">
      <c r="A177" s="690" t="s">
        <v>8</v>
      </c>
      <c r="B177" s="694"/>
      <c r="C177" s="449">
        <v>159.29027348625002</v>
      </c>
      <c r="D177" s="450">
        <v>1351.5504989</v>
      </c>
      <c r="E177" s="450">
        <v>1530.0684500945001</v>
      </c>
      <c r="F177" s="450">
        <v>1509.1697647972499</v>
      </c>
      <c r="G177" s="450">
        <v>1361.633819183</v>
      </c>
      <c r="H177" s="451">
        <v>1279.4098706409998</v>
      </c>
      <c r="I177" s="449">
        <v>264.33312319000004</v>
      </c>
      <c r="J177" s="450">
        <v>1557.930061</v>
      </c>
      <c r="K177" s="450">
        <v>1533.658498</v>
      </c>
      <c r="L177" s="450">
        <v>1480.3950286</v>
      </c>
      <c r="M177" s="450">
        <v>1610.51329533</v>
      </c>
      <c r="N177" s="451">
        <v>1412.87835854</v>
      </c>
      <c r="O177" s="449">
        <v>139.13745294999998</v>
      </c>
      <c r="P177" s="450">
        <v>1416.196827</v>
      </c>
      <c r="Q177" s="450">
        <v>1622.362019</v>
      </c>
      <c r="R177" s="450">
        <v>1608.28594592</v>
      </c>
      <c r="S177" s="450">
        <v>1521.2844876299998</v>
      </c>
      <c r="T177" s="451">
        <v>1447.3511032899999</v>
      </c>
      <c r="U177" s="66"/>
    </row>
    <row r="178" spans="1:21" s="448" customFormat="1" ht="30">
      <c r="A178" s="640"/>
      <c r="B178" s="446" t="s">
        <v>387</v>
      </c>
      <c r="C178" s="99">
        <v>18.75708163</v>
      </c>
      <c r="D178" s="97">
        <v>51.676328</v>
      </c>
      <c r="E178" s="97">
        <v>64.667079</v>
      </c>
      <c r="F178" s="97">
        <v>62.74997332000001</v>
      </c>
      <c r="G178" s="97">
        <v>21.21380766</v>
      </c>
      <c r="H178" s="100">
        <v>7.5734261499999995</v>
      </c>
      <c r="I178" s="99">
        <v>58.523099120000005</v>
      </c>
      <c r="J178" s="97">
        <v>101.690051</v>
      </c>
      <c r="K178" s="97">
        <v>14.056506</v>
      </c>
      <c r="L178" s="97">
        <v>8.599810520000002</v>
      </c>
      <c r="M178" s="97">
        <v>36.30267152999999</v>
      </c>
      <c r="N178" s="100">
        <v>1.65185313</v>
      </c>
      <c r="O178" s="99">
        <v>29.01932731</v>
      </c>
      <c r="P178" s="97">
        <v>1.670104</v>
      </c>
      <c r="Q178" s="97">
        <v>34.994322</v>
      </c>
      <c r="R178" s="97">
        <v>34.5170386</v>
      </c>
      <c r="S178" s="97">
        <v>16.00138448</v>
      </c>
      <c r="T178" s="100">
        <v>7.2128257200000006</v>
      </c>
      <c r="U178" s="447"/>
    </row>
    <row r="179" spans="1:21" s="448" customFormat="1" ht="15">
      <c r="A179" s="640"/>
      <c r="B179" s="446" t="s">
        <v>211</v>
      </c>
      <c r="C179" s="99">
        <v>126.76774607472</v>
      </c>
      <c r="D179" s="97">
        <v>229.26196990100001</v>
      </c>
      <c r="E179" s="97">
        <v>390.445249359</v>
      </c>
      <c r="F179" s="97">
        <v>377.0578480293199</v>
      </c>
      <c r="G179" s="97">
        <v>271.74807700232</v>
      </c>
      <c r="H179" s="100">
        <v>209.71031127111996</v>
      </c>
      <c r="I179" s="99">
        <v>203.51584856000002</v>
      </c>
      <c r="J179" s="97">
        <v>309.402468</v>
      </c>
      <c r="K179" s="97">
        <v>425.379328</v>
      </c>
      <c r="L179" s="97">
        <v>393.50554012</v>
      </c>
      <c r="M179" s="97">
        <v>498.61007638000007</v>
      </c>
      <c r="N179" s="100">
        <v>337.69287465</v>
      </c>
      <c r="O179" s="99">
        <v>105.36207843999998</v>
      </c>
      <c r="P179" s="97">
        <v>274.007968</v>
      </c>
      <c r="Q179" s="97">
        <v>520.39739</v>
      </c>
      <c r="R179" s="97">
        <v>531.90213812</v>
      </c>
      <c r="S179" s="97">
        <v>473.9520200999999</v>
      </c>
      <c r="T179" s="100">
        <v>412.76056942</v>
      </c>
      <c r="U179" s="447"/>
    </row>
    <row r="180" spans="1:21" s="448" customFormat="1" ht="15">
      <c r="A180" s="640"/>
      <c r="B180" s="446" t="s">
        <v>212</v>
      </c>
      <c r="C180" s="99">
        <v>11.468411952964999</v>
      </c>
      <c r="D180" s="97">
        <v>46.172175507</v>
      </c>
      <c r="E180" s="97">
        <v>57.163457743999984</v>
      </c>
      <c r="F180" s="97">
        <v>52.779252864629996</v>
      </c>
      <c r="G180" s="97">
        <v>53.998174832779995</v>
      </c>
      <c r="H180" s="100">
        <v>48.777176013475</v>
      </c>
      <c r="I180" s="99">
        <v>1.40017551</v>
      </c>
      <c r="J180" s="97">
        <v>72.269963</v>
      </c>
      <c r="K180" s="97">
        <v>70.123866</v>
      </c>
      <c r="L180" s="97">
        <v>55.05759169999999</v>
      </c>
      <c r="M180" s="97">
        <v>51.60764322999999</v>
      </c>
      <c r="N180" s="100">
        <v>50.434726569999995</v>
      </c>
      <c r="O180" s="99">
        <v>4.62286513</v>
      </c>
      <c r="P180" s="97">
        <v>60.826451</v>
      </c>
      <c r="Q180" s="97">
        <v>73.560979</v>
      </c>
      <c r="R180" s="97">
        <v>49.29449834999999</v>
      </c>
      <c r="S180" s="97">
        <v>39.86734987999999</v>
      </c>
      <c r="T180" s="100">
        <v>36.03798287</v>
      </c>
      <c r="U180" s="447"/>
    </row>
    <row r="181" spans="1:21" s="448" customFormat="1" ht="15">
      <c r="A181" s="640"/>
      <c r="B181" s="446" t="s">
        <v>214</v>
      </c>
      <c r="C181" s="99">
        <v>2.2970338285649996</v>
      </c>
      <c r="D181" s="97">
        <v>1024.4400254920001</v>
      </c>
      <c r="E181" s="97">
        <v>1017.7926639914999</v>
      </c>
      <c r="F181" s="97">
        <v>1016.5826905832998</v>
      </c>
      <c r="G181" s="97">
        <v>1014.6737596879001</v>
      </c>
      <c r="H181" s="100">
        <v>1013.348957206405</v>
      </c>
      <c r="I181" s="99">
        <v>0.894</v>
      </c>
      <c r="J181" s="97">
        <v>1074.567579</v>
      </c>
      <c r="K181" s="97">
        <v>1024.098798</v>
      </c>
      <c r="L181" s="97">
        <v>1023.23208626</v>
      </c>
      <c r="M181" s="97">
        <v>1023.99290419</v>
      </c>
      <c r="N181" s="100">
        <v>1023.09890419</v>
      </c>
      <c r="O181" s="99">
        <v>0.13318207</v>
      </c>
      <c r="P181" s="97">
        <v>1079.692304</v>
      </c>
      <c r="Q181" s="97">
        <v>993.409328</v>
      </c>
      <c r="R181" s="97">
        <v>992.5722708499999</v>
      </c>
      <c r="S181" s="97">
        <v>991.46373317</v>
      </c>
      <c r="T181" s="100">
        <v>991.3397252799998</v>
      </c>
      <c r="U181" s="447"/>
    </row>
    <row r="182" spans="1:21" s="445" customFormat="1" ht="15">
      <c r="A182" s="690" t="s">
        <v>7</v>
      </c>
      <c r="B182" s="694"/>
      <c r="C182" s="449">
        <v>9094.24830564</v>
      </c>
      <c r="D182" s="450">
        <v>4470.263491</v>
      </c>
      <c r="E182" s="450">
        <v>2519.270814</v>
      </c>
      <c r="F182" s="450">
        <v>2475.72798892</v>
      </c>
      <c r="G182" s="450">
        <v>2568.38677821</v>
      </c>
      <c r="H182" s="451">
        <v>58.22512441</v>
      </c>
      <c r="I182" s="449">
        <v>6278.593580410001</v>
      </c>
      <c r="J182" s="450">
        <v>4689.129656</v>
      </c>
      <c r="K182" s="450">
        <v>2882.803104</v>
      </c>
      <c r="L182" s="450">
        <v>2439.32303613</v>
      </c>
      <c r="M182" s="450">
        <v>2045.8439892399997</v>
      </c>
      <c r="N182" s="451">
        <v>161.93318136000002</v>
      </c>
      <c r="O182" s="449">
        <v>6166.181773780001</v>
      </c>
      <c r="P182" s="450">
        <v>6139.431984</v>
      </c>
      <c r="Q182" s="450">
        <v>2277.072581</v>
      </c>
      <c r="R182" s="450">
        <v>2235.32101094</v>
      </c>
      <c r="S182" s="450">
        <v>2953.48463289</v>
      </c>
      <c r="T182" s="451">
        <v>705.4644287700002</v>
      </c>
      <c r="U182" s="66"/>
    </row>
    <row r="183" spans="1:21" s="448" customFormat="1" ht="30">
      <c r="A183" s="640"/>
      <c r="B183" s="446" t="s">
        <v>388</v>
      </c>
      <c r="C183" s="99">
        <v>9094.24830564</v>
      </c>
      <c r="D183" s="97">
        <v>4470.263491</v>
      </c>
      <c r="E183" s="97">
        <v>2519.270814</v>
      </c>
      <c r="F183" s="97">
        <v>2475.72798892</v>
      </c>
      <c r="G183" s="97">
        <v>2568.38677821</v>
      </c>
      <c r="H183" s="100">
        <v>58.22512441</v>
      </c>
      <c r="I183" s="99">
        <v>6278.593580410001</v>
      </c>
      <c r="J183" s="97">
        <v>4689.129656</v>
      </c>
      <c r="K183" s="97">
        <v>2882.803104</v>
      </c>
      <c r="L183" s="97">
        <v>2439.32303613</v>
      </c>
      <c r="M183" s="97">
        <v>2045.8439892399997</v>
      </c>
      <c r="N183" s="100">
        <v>161.93318136000002</v>
      </c>
      <c r="O183" s="99">
        <v>6166.181773780001</v>
      </c>
      <c r="P183" s="97">
        <v>6139.431984</v>
      </c>
      <c r="Q183" s="97">
        <v>2277.072581</v>
      </c>
      <c r="R183" s="97">
        <v>2235.32101094</v>
      </c>
      <c r="S183" s="97">
        <v>2953.48463289</v>
      </c>
      <c r="T183" s="100">
        <v>705.4644287700002</v>
      </c>
      <c r="U183" s="447"/>
    </row>
    <row r="184" spans="1:21" s="445" customFormat="1" ht="15">
      <c r="A184" s="690" t="s">
        <v>6</v>
      </c>
      <c r="B184" s="694"/>
      <c r="C184" s="449">
        <v>2158.5690558447104</v>
      </c>
      <c r="D184" s="450">
        <v>54638.1097884508</v>
      </c>
      <c r="E184" s="450">
        <v>62276.774986077806</v>
      </c>
      <c r="F184" s="450">
        <v>60865.790066306494</v>
      </c>
      <c r="G184" s="450">
        <v>54902.69542080534</v>
      </c>
      <c r="H184" s="451">
        <v>53763.537217968325</v>
      </c>
      <c r="I184" s="449">
        <v>7606.21311815</v>
      </c>
      <c r="J184" s="450">
        <v>63141.33746</v>
      </c>
      <c r="K184" s="450">
        <v>65006.5215085</v>
      </c>
      <c r="L184" s="450">
        <v>62481.68720573</v>
      </c>
      <c r="M184" s="450">
        <v>63409.530632009984</v>
      </c>
      <c r="N184" s="451">
        <v>57200.30758906</v>
      </c>
      <c r="O184" s="449">
        <v>6513.14622021</v>
      </c>
      <c r="P184" s="450">
        <v>66253.840294</v>
      </c>
      <c r="Q184" s="450">
        <v>73546.837683</v>
      </c>
      <c r="R184" s="450">
        <v>71484.69859913</v>
      </c>
      <c r="S184" s="450">
        <v>68895.43779955</v>
      </c>
      <c r="T184" s="451">
        <v>66076.96803219001</v>
      </c>
      <c r="U184" s="66"/>
    </row>
    <row r="185" spans="1:21" s="448" customFormat="1" ht="15">
      <c r="A185" s="640"/>
      <c r="B185" s="446" t="s">
        <v>218</v>
      </c>
      <c r="C185" s="99">
        <v>938.3411242432</v>
      </c>
      <c r="D185" s="97">
        <v>5720.82380896</v>
      </c>
      <c r="E185" s="97">
        <v>6450.14958796</v>
      </c>
      <c r="F185" s="97">
        <v>6179.435571809998</v>
      </c>
      <c r="G185" s="97">
        <v>6098.4647796148</v>
      </c>
      <c r="H185" s="452">
        <v>5677.1772861096</v>
      </c>
      <c r="I185" s="99">
        <v>722.3631312400001</v>
      </c>
      <c r="J185" s="97">
        <v>6016.096481</v>
      </c>
      <c r="K185" s="97">
        <v>6970.974668</v>
      </c>
      <c r="L185" s="97">
        <v>6661.6977166</v>
      </c>
      <c r="M185" s="97">
        <v>6542.07900574</v>
      </c>
      <c r="N185" s="452">
        <v>6021.14543155</v>
      </c>
      <c r="O185" s="99">
        <v>788.82815408</v>
      </c>
      <c r="P185" s="97">
        <v>5340.710983</v>
      </c>
      <c r="Q185" s="97">
        <v>8973.161545</v>
      </c>
      <c r="R185" s="97">
        <v>8683.23984194</v>
      </c>
      <c r="S185" s="97">
        <v>8434.76043403</v>
      </c>
      <c r="T185" s="452">
        <v>7767.074560120001</v>
      </c>
      <c r="U185" s="447"/>
    </row>
    <row r="186" spans="1:21" s="448" customFormat="1" ht="15">
      <c r="A186" s="640"/>
      <c r="B186" s="446" t="s">
        <v>219</v>
      </c>
      <c r="C186" s="99">
        <v>290.783883853605</v>
      </c>
      <c r="D186" s="97">
        <v>543.7594937752</v>
      </c>
      <c r="E186" s="97">
        <v>2920.6603117079</v>
      </c>
      <c r="F186" s="97">
        <v>2701.024545506781</v>
      </c>
      <c r="G186" s="97">
        <v>2522.525483831269</v>
      </c>
      <c r="H186" s="100">
        <v>2341.9340256337578</v>
      </c>
      <c r="I186" s="99">
        <v>412.52101261</v>
      </c>
      <c r="J186" s="97">
        <v>576.689212</v>
      </c>
      <c r="K186" s="97">
        <v>1863.744783</v>
      </c>
      <c r="L186" s="97">
        <v>1214.6710562</v>
      </c>
      <c r="M186" s="97">
        <v>801.2870181099998</v>
      </c>
      <c r="N186" s="100">
        <v>468.73711934999994</v>
      </c>
      <c r="O186" s="99">
        <v>798.9061329799999</v>
      </c>
      <c r="P186" s="97">
        <v>577.023815</v>
      </c>
      <c r="Q186" s="97">
        <v>2275.530394</v>
      </c>
      <c r="R186" s="97">
        <v>2176.1317594899997</v>
      </c>
      <c r="S186" s="97">
        <v>2692.07150742</v>
      </c>
      <c r="T186" s="100">
        <v>1931.8815720999999</v>
      </c>
      <c r="U186" s="447"/>
    </row>
    <row r="187" spans="1:21" s="448" customFormat="1" ht="15">
      <c r="A187" s="640"/>
      <c r="B187" s="446" t="s">
        <v>220</v>
      </c>
      <c r="C187" s="99">
        <v>173.874354731595</v>
      </c>
      <c r="D187" s="97">
        <v>2241.7899274889996</v>
      </c>
      <c r="E187" s="97">
        <v>2357.288266767</v>
      </c>
      <c r="F187" s="97">
        <v>2353.4589510366905</v>
      </c>
      <c r="G187" s="97">
        <v>2265.6310473934195</v>
      </c>
      <c r="H187" s="100">
        <v>2156.741428703085</v>
      </c>
      <c r="I187" s="99">
        <v>337.81796588</v>
      </c>
      <c r="J187" s="97">
        <v>2286.004569</v>
      </c>
      <c r="K187" s="97">
        <v>2474.3804695</v>
      </c>
      <c r="L187" s="97">
        <v>2402.42830127</v>
      </c>
      <c r="M187" s="97">
        <v>2476.9037781600005</v>
      </c>
      <c r="N187" s="100">
        <v>2255.791602</v>
      </c>
      <c r="O187" s="99">
        <v>251.63184202</v>
      </c>
      <c r="P187" s="97">
        <v>2517.68638</v>
      </c>
      <c r="Q187" s="97">
        <v>2664.868165</v>
      </c>
      <c r="R187" s="97">
        <v>2416.44225176</v>
      </c>
      <c r="S187" s="97">
        <v>2454.1489582400004</v>
      </c>
      <c r="T187" s="100">
        <v>2279.33512377</v>
      </c>
      <c r="U187" s="447"/>
    </row>
    <row r="188" spans="1:21" s="448" customFormat="1" ht="15">
      <c r="A188" s="640"/>
      <c r="B188" s="446" t="s">
        <v>221</v>
      </c>
      <c r="C188" s="99">
        <v>19.48860201631</v>
      </c>
      <c r="D188" s="97">
        <v>79.8382622266</v>
      </c>
      <c r="E188" s="97">
        <v>87.99600964289999</v>
      </c>
      <c r="F188" s="97">
        <v>45.565316913027004</v>
      </c>
      <c r="G188" s="97">
        <v>44.651230385843</v>
      </c>
      <c r="H188" s="100">
        <v>30.828512281875</v>
      </c>
      <c r="I188" s="99">
        <v>19.4546891</v>
      </c>
      <c r="J188" s="97">
        <v>55.729376</v>
      </c>
      <c r="K188" s="97">
        <v>49.079526</v>
      </c>
      <c r="L188" s="97">
        <v>31.97271698</v>
      </c>
      <c r="M188" s="97">
        <v>35.69407373000001</v>
      </c>
      <c r="N188" s="100">
        <v>17.997273500000002</v>
      </c>
      <c r="O188" s="99">
        <v>15.55229805</v>
      </c>
      <c r="P188" s="97">
        <v>27.262625</v>
      </c>
      <c r="Q188" s="97">
        <v>4179.483139</v>
      </c>
      <c r="R188" s="97">
        <v>4171.7547971700005</v>
      </c>
      <c r="S188" s="97">
        <v>2081.52903695</v>
      </c>
      <c r="T188" s="100">
        <v>2067.44850857</v>
      </c>
      <c r="U188" s="447"/>
    </row>
    <row r="189" spans="1:21" s="448" customFormat="1" ht="15">
      <c r="A189" s="640"/>
      <c r="B189" s="446" t="s">
        <v>222</v>
      </c>
      <c r="C189" s="453">
        <v>736.081091</v>
      </c>
      <c r="D189" s="454">
        <v>46051.898296</v>
      </c>
      <c r="E189" s="454">
        <v>50460.68081</v>
      </c>
      <c r="F189" s="454">
        <v>49586.30568104</v>
      </c>
      <c r="G189" s="454">
        <v>43971.42287958001</v>
      </c>
      <c r="H189" s="452">
        <v>43556.85596524001</v>
      </c>
      <c r="I189" s="453">
        <v>6114.05631932</v>
      </c>
      <c r="J189" s="454">
        <v>54206.817822</v>
      </c>
      <c r="K189" s="454">
        <v>53648.342062</v>
      </c>
      <c r="L189" s="454">
        <v>52170.91741468</v>
      </c>
      <c r="M189" s="454">
        <v>53553.56675626999</v>
      </c>
      <c r="N189" s="452">
        <v>48436.63616266</v>
      </c>
      <c r="O189" s="453">
        <v>4658.22779308</v>
      </c>
      <c r="P189" s="454">
        <v>57791.156491</v>
      </c>
      <c r="Q189" s="454">
        <v>55453.79444</v>
      </c>
      <c r="R189" s="454">
        <v>54037.129948769994</v>
      </c>
      <c r="S189" s="454">
        <v>53232.92786290999</v>
      </c>
      <c r="T189" s="452">
        <v>52031.22826763</v>
      </c>
      <c r="U189" s="447"/>
    </row>
    <row r="190" spans="1:21" s="445" customFormat="1" ht="15">
      <c r="A190" s="690" t="s">
        <v>5</v>
      </c>
      <c r="B190" s="694"/>
      <c r="C190" s="449">
        <v>128.09631936972002</v>
      </c>
      <c r="D190" s="450">
        <v>969.854037643</v>
      </c>
      <c r="E190" s="450">
        <v>1046.5673260879998</v>
      </c>
      <c r="F190" s="450">
        <v>1028.26165420354</v>
      </c>
      <c r="G190" s="450">
        <v>759.4837917369699</v>
      </c>
      <c r="H190" s="451">
        <v>611.7834642086101</v>
      </c>
      <c r="I190" s="449">
        <v>313.92338995</v>
      </c>
      <c r="J190" s="450">
        <v>962.522493</v>
      </c>
      <c r="K190" s="450">
        <v>1092.508813</v>
      </c>
      <c r="L190" s="450">
        <v>1068.89370509</v>
      </c>
      <c r="M190" s="450">
        <v>1143.32254104</v>
      </c>
      <c r="N190" s="451">
        <v>879.3125780899999</v>
      </c>
      <c r="O190" s="449">
        <v>239.709696</v>
      </c>
      <c r="P190" s="450">
        <v>828.162047</v>
      </c>
      <c r="Q190" s="450">
        <v>800.088438</v>
      </c>
      <c r="R190" s="450">
        <v>770.72263738</v>
      </c>
      <c r="S190" s="450">
        <v>887.32538038</v>
      </c>
      <c r="T190" s="451">
        <v>680.75039138</v>
      </c>
      <c r="U190" s="66"/>
    </row>
    <row r="191" spans="1:21" s="448" customFormat="1" ht="15">
      <c r="A191" s="640"/>
      <c r="B191" s="446" t="s">
        <v>223</v>
      </c>
      <c r="C191" s="99">
        <v>91.45055971488001</v>
      </c>
      <c r="D191" s="97">
        <v>840.003007222</v>
      </c>
      <c r="E191" s="97">
        <v>866.948954752</v>
      </c>
      <c r="F191" s="97">
        <v>849.25785128116</v>
      </c>
      <c r="G191" s="97">
        <v>623.19119008138</v>
      </c>
      <c r="H191" s="100">
        <v>530.90763542994</v>
      </c>
      <c r="I191" s="99">
        <v>313.92338995</v>
      </c>
      <c r="J191" s="97">
        <v>823.987493</v>
      </c>
      <c r="K191" s="97">
        <v>794.987253</v>
      </c>
      <c r="L191" s="97">
        <v>779.15166009</v>
      </c>
      <c r="M191" s="97">
        <v>858.4804960399999</v>
      </c>
      <c r="N191" s="100">
        <v>594.4705330899999</v>
      </c>
      <c r="O191" s="99">
        <v>234.809696</v>
      </c>
      <c r="P191" s="97">
        <v>732.306147</v>
      </c>
      <c r="Q191" s="97">
        <v>704.62576</v>
      </c>
      <c r="R191" s="97">
        <v>675.2599593799999</v>
      </c>
      <c r="S191" s="97">
        <v>791.86270238</v>
      </c>
      <c r="T191" s="100">
        <v>590.18771338</v>
      </c>
      <c r="U191" s="447"/>
    </row>
    <row r="192" spans="1:21" s="448" customFormat="1" ht="15">
      <c r="A192" s="640"/>
      <c r="B192" s="446" t="s">
        <v>224</v>
      </c>
      <c r="C192" s="99">
        <v>36.64575965484</v>
      </c>
      <c r="D192" s="97">
        <v>129.851030421</v>
      </c>
      <c r="E192" s="97">
        <v>179.618371336</v>
      </c>
      <c r="F192" s="97">
        <v>179.00380292238</v>
      </c>
      <c r="G192" s="97">
        <v>136.29260165559</v>
      </c>
      <c r="H192" s="452">
        <v>80.87582877867</v>
      </c>
      <c r="I192" s="99">
        <v>0</v>
      </c>
      <c r="J192" s="97">
        <v>138.535</v>
      </c>
      <c r="K192" s="97">
        <v>297.52156</v>
      </c>
      <c r="L192" s="97">
        <v>289.742045</v>
      </c>
      <c r="M192" s="97">
        <v>284.842045</v>
      </c>
      <c r="N192" s="452">
        <v>284.842045</v>
      </c>
      <c r="O192" s="99">
        <v>4.9</v>
      </c>
      <c r="P192" s="97">
        <v>95.8559</v>
      </c>
      <c r="Q192" s="97">
        <v>95.462678</v>
      </c>
      <c r="R192" s="97">
        <v>95.462678</v>
      </c>
      <c r="S192" s="97">
        <v>95.462678</v>
      </c>
      <c r="T192" s="452">
        <v>90.562678</v>
      </c>
      <c r="U192" s="447"/>
    </row>
    <row r="193" spans="1:21" s="445" customFormat="1" ht="15">
      <c r="A193" s="690" t="s">
        <v>4</v>
      </c>
      <c r="B193" s="694"/>
      <c r="C193" s="449">
        <v>19.2872419236</v>
      </c>
      <c r="D193" s="450">
        <v>118.61364759</v>
      </c>
      <c r="E193" s="450">
        <v>143.30189344</v>
      </c>
      <c r="F193" s="450">
        <v>142.9784361402</v>
      </c>
      <c r="G193" s="450">
        <v>120.70770752610001</v>
      </c>
      <c r="H193" s="451">
        <v>91.3321339593</v>
      </c>
      <c r="I193" s="449">
        <v>0</v>
      </c>
      <c r="J193" s="450">
        <v>111.175</v>
      </c>
      <c r="K193" s="450">
        <v>111.164167</v>
      </c>
      <c r="L193" s="450">
        <v>103.80953253999999</v>
      </c>
      <c r="M193" s="450">
        <v>103.80953253999999</v>
      </c>
      <c r="N193" s="451">
        <v>103.80953253999999</v>
      </c>
      <c r="O193" s="449">
        <v>0</v>
      </c>
      <c r="P193" s="450">
        <v>76.4319</v>
      </c>
      <c r="Q193" s="450">
        <v>76.478666</v>
      </c>
      <c r="R193" s="450">
        <v>74.57808</v>
      </c>
      <c r="S193" s="450">
        <v>74.694576</v>
      </c>
      <c r="T193" s="451">
        <v>74.539925</v>
      </c>
      <c r="U193" s="66"/>
    </row>
    <row r="194" spans="1:21" s="448" customFormat="1" ht="15">
      <c r="A194" s="640"/>
      <c r="B194" s="446" t="s">
        <v>225</v>
      </c>
      <c r="C194" s="99">
        <v>19.2872419236</v>
      </c>
      <c r="D194" s="97">
        <v>118.61364759</v>
      </c>
      <c r="E194" s="97">
        <v>143.30189344</v>
      </c>
      <c r="F194" s="97">
        <v>142.9784361402</v>
      </c>
      <c r="G194" s="97">
        <v>120.70770752610001</v>
      </c>
      <c r="H194" s="100">
        <v>91.3321339593</v>
      </c>
      <c r="I194" s="99">
        <v>0</v>
      </c>
      <c r="J194" s="97">
        <v>111.175</v>
      </c>
      <c r="K194" s="97">
        <v>111.164167</v>
      </c>
      <c r="L194" s="97">
        <v>103.80953253999999</v>
      </c>
      <c r="M194" s="97">
        <v>103.80953253999999</v>
      </c>
      <c r="N194" s="100">
        <v>103.80953253999999</v>
      </c>
      <c r="O194" s="99">
        <v>0</v>
      </c>
      <c r="P194" s="97">
        <v>76.4319</v>
      </c>
      <c r="Q194" s="97">
        <v>76.478666</v>
      </c>
      <c r="R194" s="97">
        <v>74.57808</v>
      </c>
      <c r="S194" s="97">
        <v>74.694576</v>
      </c>
      <c r="T194" s="100">
        <v>74.539925</v>
      </c>
      <c r="U194" s="447"/>
    </row>
    <row r="195" spans="1:21" s="445" customFormat="1" ht="15">
      <c r="A195" s="690" t="s">
        <v>3</v>
      </c>
      <c r="B195" s="694"/>
      <c r="C195" s="449">
        <v>751.2351247398221</v>
      </c>
      <c r="D195" s="450">
        <v>2536.8417773435</v>
      </c>
      <c r="E195" s="450">
        <v>3814.172994730149</v>
      </c>
      <c r="F195" s="450">
        <v>3635.451042247352</v>
      </c>
      <c r="G195" s="450">
        <v>3587.794570996043</v>
      </c>
      <c r="H195" s="451">
        <v>3006.6339242665426</v>
      </c>
      <c r="I195" s="449">
        <v>802.6028838699999</v>
      </c>
      <c r="J195" s="450">
        <v>2841.65016</v>
      </c>
      <c r="K195" s="450">
        <v>3590.0209054300003</v>
      </c>
      <c r="L195" s="450">
        <v>3327.54122845</v>
      </c>
      <c r="M195" s="450">
        <v>3321.0074285700007</v>
      </c>
      <c r="N195" s="451">
        <v>2792.49652623</v>
      </c>
      <c r="O195" s="449">
        <v>831.5821162599998</v>
      </c>
      <c r="P195" s="450">
        <v>2323.677105</v>
      </c>
      <c r="Q195" s="450">
        <v>3057.66401599</v>
      </c>
      <c r="R195" s="450">
        <v>2862.17154611</v>
      </c>
      <c r="S195" s="450">
        <v>3217.6448416099997</v>
      </c>
      <c r="T195" s="451">
        <v>2560.87178645</v>
      </c>
      <c r="U195" s="66"/>
    </row>
    <row r="196" spans="1:21" s="448" customFormat="1" ht="30">
      <c r="A196" s="640"/>
      <c r="B196" s="446" t="s">
        <v>226</v>
      </c>
      <c r="C196" s="99">
        <v>169.64205815473002</v>
      </c>
      <c r="D196" s="97">
        <v>551.1213566496</v>
      </c>
      <c r="E196" s="97">
        <v>1061.8459289329999</v>
      </c>
      <c r="F196" s="97">
        <v>1033.708994383469</v>
      </c>
      <c r="G196" s="97">
        <v>1083.7591224023768</v>
      </c>
      <c r="H196" s="100">
        <v>917.1305280272269</v>
      </c>
      <c r="I196" s="99">
        <v>154.61612947000003</v>
      </c>
      <c r="J196" s="97">
        <v>700.876835</v>
      </c>
      <c r="K196" s="97">
        <v>1302.285153</v>
      </c>
      <c r="L196" s="97">
        <v>1278.5970039200001</v>
      </c>
      <c r="M196" s="97">
        <v>1193.0625963</v>
      </c>
      <c r="N196" s="100">
        <v>1043.38019061</v>
      </c>
      <c r="O196" s="99">
        <v>240.32149170000002</v>
      </c>
      <c r="P196" s="97">
        <v>806.700011</v>
      </c>
      <c r="Q196" s="97">
        <v>1055.469676</v>
      </c>
      <c r="R196" s="97">
        <v>1031.02043455</v>
      </c>
      <c r="S196" s="97">
        <v>1157.7379992400001</v>
      </c>
      <c r="T196" s="100">
        <v>929.4654663499998</v>
      </c>
      <c r="U196" s="447"/>
    </row>
    <row r="197" spans="1:21" s="448" customFormat="1" ht="15">
      <c r="A197" s="640"/>
      <c r="B197" s="446" t="s">
        <v>227</v>
      </c>
      <c r="C197" s="99">
        <v>43.88383756550001</v>
      </c>
      <c r="D197" s="97">
        <v>249.84420261000002</v>
      </c>
      <c r="E197" s="97">
        <v>437.22484567999993</v>
      </c>
      <c r="F197" s="97">
        <v>404.72742855660016</v>
      </c>
      <c r="G197" s="97">
        <v>261.1311352055999</v>
      </c>
      <c r="H197" s="100">
        <v>237.54760893199997</v>
      </c>
      <c r="I197" s="99">
        <v>178.6930143999999</v>
      </c>
      <c r="J197" s="97">
        <v>248.717396</v>
      </c>
      <c r="K197" s="97">
        <v>273.9539945099999</v>
      </c>
      <c r="L197" s="97">
        <v>235.06060738999986</v>
      </c>
      <c r="M197" s="97">
        <v>234.64512683000004</v>
      </c>
      <c r="N197" s="100">
        <v>211.52048425000004</v>
      </c>
      <c r="O197" s="99">
        <v>173.2178331</v>
      </c>
      <c r="P197" s="97">
        <v>220.552332</v>
      </c>
      <c r="Q197" s="97">
        <v>249.975833</v>
      </c>
      <c r="R197" s="97">
        <v>219.35981690000003</v>
      </c>
      <c r="S197" s="97">
        <v>309.4427380799999</v>
      </c>
      <c r="T197" s="100">
        <v>197.18113217</v>
      </c>
      <c r="U197" s="447"/>
    </row>
    <row r="198" spans="1:21" s="448" customFormat="1" ht="15">
      <c r="A198" s="640"/>
      <c r="B198" s="446" t="s">
        <v>228</v>
      </c>
      <c r="C198" s="99">
        <v>537.709229019592</v>
      </c>
      <c r="D198" s="97">
        <v>1735.8762180838996</v>
      </c>
      <c r="E198" s="97">
        <v>2315.1022201171495</v>
      </c>
      <c r="F198" s="97">
        <v>2197.014619307283</v>
      </c>
      <c r="G198" s="97">
        <v>2242.904313388067</v>
      </c>
      <c r="H198" s="100">
        <v>1851.9557873073154</v>
      </c>
      <c r="I198" s="99">
        <v>469.29374</v>
      </c>
      <c r="J198" s="97">
        <v>1892.055929</v>
      </c>
      <c r="K198" s="97">
        <v>2013.78175792</v>
      </c>
      <c r="L198" s="97">
        <v>1813.8836171399998</v>
      </c>
      <c r="M198" s="97">
        <v>1893.2997054400005</v>
      </c>
      <c r="N198" s="100">
        <v>1537.5958513700002</v>
      </c>
      <c r="O198" s="99">
        <v>418.0427914599998</v>
      </c>
      <c r="P198" s="97">
        <v>1296.424762</v>
      </c>
      <c r="Q198" s="97">
        <v>1752.21850699</v>
      </c>
      <c r="R198" s="97">
        <v>1611.7912946599993</v>
      </c>
      <c r="S198" s="97">
        <v>1750.4641042899998</v>
      </c>
      <c r="T198" s="100">
        <v>1434.2251879300002</v>
      </c>
      <c r="U198" s="447"/>
    </row>
    <row r="199" spans="1:21" s="445" customFormat="1" ht="15">
      <c r="A199" s="690" t="s">
        <v>2</v>
      </c>
      <c r="B199" s="694"/>
      <c r="C199" s="449">
        <v>2252.3152216999997</v>
      </c>
      <c r="D199" s="450">
        <v>24080.446405</v>
      </c>
      <c r="E199" s="450">
        <v>5491.05656964</v>
      </c>
      <c r="F199" s="450">
        <v>2346.8175743899997</v>
      </c>
      <c r="G199" s="450">
        <v>184.35373689000002</v>
      </c>
      <c r="H199" s="451">
        <v>152.80656346</v>
      </c>
      <c r="I199" s="449">
        <v>2744.4033066300003</v>
      </c>
      <c r="J199" s="450">
        <v>19963.424032</v>
      </c>
      <c r="K199" s="450">
        <v>5872.73681961</v>
      </c>
      <c r="L199" s="450">
        <v>3331.26119994</v>
      </c>
      <c r="M199" s="450">
        <v>245.31620701</v>
      </c>
      <c r="N199" s="451">
        <v>189.98216039</v>
      </c>
      <c r="O199" s="449">
        <v>3915.6279294799997</v>
      </c>
      <c r="P199" s="450">
        <v>13749.89057</v>
      </c>
      <c r="Q199" s="450">
        <v>7918.30070084</v>
      </c>
      <c r="R199" s="450">
        <v>3955.0391419899997</v>
      </c>
      <c r="S199" s="450">
        <v>157.58577006000002</v>
      </c>
      <c r="T199" s="451">
        <v>104.56587612</v>
      </c>
      <c r="U199" s="66"/>
    </row>
    <row r="200" spans="1:21" s="448" customFormat="1" ht="15">
      <c r="A200" s="640"/>
      <c r="B200" s="446" t="s">
        <v>229</v>
      </c>
      <c r="C200" s="99">
        <v>2252.3152216999997</v>
      </c>
      <c r="D200" s="97">
        <v>12230.527519</v>
      </c>
      <c r="E200" s="97">
        <v>4542.3174546400005</v>
      </c>
      <c r="F200" s="97">
        <v>2305.6192893499997</v>
      </c>
      <c r="G200" s="97">
        <v>143.15545185000002</v>
      </c>
      <c r="H200" s="100">
        <v>111.60827842</v>
      </c>
      <c r="I200" s="99">
        <v>2744.4033066300003</v>
      </c>
      <c r="J200" s="97">
        <v>16133.631796</v>
      </c>
      <c r="K200" s="97">
        <v>4839.471102609999</v>
      </c>
      <c r="L200" s="97">
        <v>3331.26119994</v>
      </c>
      <c r="M200" s="97">
        <v>245.31620701</v>
      </c>
      <c r="N200" s="100">
        <v>189.98216039</v>
      </c>
      <c r="O200" s="99">
        <v>3915.6279294799997</v>
      </c>
      <c r="P200" s="97">
        <v>9939.25457</v>
      </c>
      <c r="Q200" s="97">
        <v>5576.02419384</v>
      </c>
      <c r="R200" s="97">
        <v>3955.0391419899997</v>
      </c>
      <c r="S200" s="97">
        <v>157.58577006000002</v>
      </c>
      <c r="T200" s="100">
        <v>104.56587612</v>
      </c>
      <c r="U200" s="447"/>
    </row>
    <row r="201" spans="1:21" s="448" customFormat="1" ht="15">
      <c r="A201" s="640"/>
      <c r="B201" s="446" t="s">
        <v>230</v>
      </c>
      <c r="C201" s="99">
        <v>0</v>
      </c>
      <c r="D201" s="97">
        <v>11849.918886</v>
      </c>
      <c r="E201" s="97">
        <v>948.739115</v>
      </c>
      <c r="F201" s="97">
        <v>41.19828504</v>
      </c>
      <c r="G201" s="97">
        <v>41.19828504</v>
      </c>
      <c r="H201" s="100">
        <v>41.19828504</v>
      </c>
      <c r="I201" s="99">
        <v>0</v>
      </c>
      <c r="J201" s="97">
        <v>3829.792236</v>
      </c>
      <c r="K201" s="97">
        <v>1033.265717</v>
      </c>
      <c r="L201" s="97">
        <v>0</v>
      </c>
      <c r="M201" s="97">
        <v>0</v>
      </c>
      <c r="N201" s="100">
        <v>0</v>
      </c>
      <c r="O201" s="99">
        <v>0</v>
      </c>
      <c r="P201" s="97">
        <v>3810.636</v>
      </c>
      <c r="Q201" s="97">
        <v>2342.276507</v>
      </c>
      <c r="R201" s="97">
        <v>0</v>
      </c>
      <c r="S201" s="97">
        <v>0</v>
      </c>
      <c r="T201" s="100">
        <v>0</v>
      </c>
      <c r="U201" s="447"/>
    </row>
    <row r="202" spans="1:21" s="445" customFormat="1" ht="15">
      <c r="A202" s="690" t="s">
        <v>1</v>
      </c>
      <c r="B202" s="694"/>
      <c r="C202" s="449">
        <v>10172.360633220002</v>
      </c>
      <c r="D202" s="450">
        <v>262721.241445</v>
      </c>
      <c r="E202" s="450">
        <v>267292.067258</v>
      </c>
      <c r="F202" s="450">
        <v>231984.17960782</v>
      </c>
      <c r="G202" s="450">
        <v>235412.52844745002</v>
      </c>
      <c r="H202" s="451">
        <v>228290.88460023998</v>
      </c>
      <c r="I202" s="449">
        <v>4466.934873</v>
      </c>
      <c r="J202" s="450">
        <v>276331.195014</v>
      </c>
      <c r="K202" s="450">
        <v>279509.511665</v>
      </c>
      <c r="L202" s="450">
        <v>264247.69314291</v>
      </c>
      <c r="M202" s="450">
        <v>267423.05187097</v>
      </c>
      <c r="N202" s="451">
        <v>263021.30567528005</v>
      </c>
      <c r="O202" s="449">
        <v>1291.0124985700002</v>
      </c>
      <c r="P202" s="450">
        <v>296558.068404</v>
      </c>
      <c r="Q202" s="450">
        <v>294480.104537</v>
      </c>
      <c r="R202" s="450">
        <v>248896.35886700996</v>
      </c>
      <c r="S202" s="450">
        <v>249186.08236126995</v>
      </c>
      <c r="T202" s="451">
        <v>247971.07850967994</v>
      </c>
      <c r="U202" s="66"/>
    </row>
    <row r="203" spans="1:21" s="448" customFormat="1" ht="15">
      <c r="A203" s="640"/>
      <c r="B203" s="446" t="s">
        <v>231</v>
      </c>
      <c r="C203" s="99">
        <v>1369.2572318799998</v>
      </c>
      <c r="D203" s="97">
        <v>73658.596089</v>
      </c>
      <c r="E203" s="97">
        <v>76134.419902</v>
      </c>
      <c r="F203" s="97">
        <v>67788.71004784999</v>
      </c>
      <c r="G203" s="97">
        <v>68428.13322558001</v>
      </c>
      <c r="H203" s="100">
        <v>67072.92477967</v>
      </c>
      <c r="I203" s="99">
        <v>718.7571335599999</v>
      </c>
      <c r="J203" s="97">
        <v>78154.725165</v>
      </c>
      <c r="K203" s="97">
        <v>85047.052426</v>
      </c>
      <c r="L203" s="97">
        <v>79445.90353940998</v>
      </c>
      <c r="M203" s="97">
        <v>79573.63793190997</v>
      </c>
      <c r="N203" s="100">
        <v>78858.14074186998</v>
      </c>
      <c r="O203" s="99">
        <v>590.45909469</v>
      </c>
      <c r="P203" s="97">
        <v>81348.597989</v>
      </c>
      <c r="Q203" s="97">
        <v>78556.108469</v>
      </c>
      <c r="R203" s="97">
        <v>72758.89338472</v>
      </c>
      <c r="S203" s="97">
        <v>73086.64987482</v>
      </c>
      <c r="T203" s="100">
        <v>72502.25447422</v>
      </c>
      <c r="U203" s="447"/>
    </row>
    <row r="204" spans="1:21" s="448" customFormat="1" ht="15">
      <c r="A204" s="641"/>
      <c r="B204" s="455" t="s">
        <v>232</v>
      </c>
      <c r="C204" s="101">
        <v>8803.103401340002</v>
      </c>
      <c r="D204" s="98">
        <v>189062.645356</v>
      </c>
      <c r="E204" s="98">
        <v>191157.647356</v>
      </c>
      <c r="F204" s="98">
        <v>164195.46955997</v>
      </c>
      <c r="G204" s="98">
        <v>166984.39522186999</v>
      </c>
      <c r="H204" s="102">
        <v>161217.95982057002</v>
      </c>
      <c r="I204" s="101">
        <v>3748.17773944</v>
      </c>
      <c r="J204" s="98">
        <v>198176.469849</v>
      </c>
      <c r="K204" s="98">
        <v>194462.459239</v>
      </c>
      <c r="L204" s="98">
        <v>184801.78960350007</v>
      </c>
      <c r="M204" s="98">
        <v>187849.41393906003</v>
      </c>
      <c r="N204" s="102">
        <v>184163.16493341004</v>
      </c>
      <c r="O204" s="101">
        <v>700.55340388</v>
      </c>
      <c r="P204" s="98">
        <v>215209.470415</v>
      </c>
      <c r="Q204" s="98">
        <v>215923.996068</v>
      </c>
      <c r="R204" s="98">
        <v>176137.46548228996</v>
      </c>
      <c r="S204" s="98">
        <v>176099.43248644995</v>
      </c>
      <c r="T204" s="102">
        <v>175468.82403545993</v>
      </c>
      <c r="U204" s="66"/>
    </row>
    <row r="205" spans="1:21" s="524" customFormat="1" ht="15.75" thickBot="1">
      <c r="A205" s="700" t="s">
        <v>0</v>
      </c>
      <c r="B205" s="701"/>
      <c r="C205" s="517">
        <v>120874.50454890997</v>
      </c>
      <c r="D205" s="518">
        <v>683826.5809810001</v>
      </c>
      <c r="E205" s="518">
        <v>703733.699658</v>
      </c>
      <c r="F205" s="518">
        <v>654545.3607266198</v>
      </c>
      <c r="G205" s="518">
        <v>642950.8966056001</v>
      </c>
      <c r="H205" s="519">
        <v>596132.2431291698</v>
      </c>
      <c r="I205" s="520">
        <v>92356.29208187999</v>
      </c>
      <c r="J205" s="521">
        <v>730838.080927</v>
      </c>
      <c r="K205" s="521">
        <v>748515.56884843</v>
      </c>
      <c r="L205" s="521">
        <v>720544.4916140499</v>
      </c>
      <c r="M205" s="521">
        <v>711874.0177474798</v>
      </c>
      <c r="N205" s="522">
        <v>663858.8426183799</v>
      </c>
      <c r="O205" s="520">
        <v>90039.33786336002</v>
      </c>
      <c r="P205" s="521">
        <v>752593.326137</v>
      </c>
      <c r="Q205" s="521">
        <v>774248.005925</v>
      </c>
      <c r="R205" s="521">
        <v>716632.84636546</v>
      </c>
      <c r="S205" s="521">
        <v>699350.4491063999</v>
      </c>
      <c r="T205" s="522">
        <v>652017.9948598201</v>
      </c>
      <c r="U205" s="523"/>
    </row>
    <row r="206" spans="1:14" ht="15.75">
      <c r="A206" s="702" t="s">
        <v>516</v>
      </c>
      <c r="B206" s="702"/>
      <c r="C206" s="702"/>
      <c r="D206" s="702"/>
      <c r="E206" s="702"/>
      <c r="F206" s="702"/>
      <c r="G206" s="702"/>
      <c r="H206" s="702"/>
      <c r="I206" s="702"/>
      <c r="J206" s="702"/>
      <c r="K206" s="702"/>
      <c r="L206" s="702"/>
      <c r="M206" s="702"/>
      <c r="N206" s="702"/>
    </row>
    <row r="207" spans="1:9" ht="15.75">
      <c r="A207" s="699" t="s">
        <v>517</v>
      </c>
      <c r="B207" s="699"/>
      <c r="C207" s="699"/>
      <c r="D207" s="699"/>
      <c r="E207" s="699"/>
      <c r="F207" s="699"/>
      <c r="G207" s="699"/>
      <c r="H207" s="699"/>
      <c r="I207" s="699"/>
    </row>
    <row r="208" ht="15">
      <c r="A208" s="642"/>
    </row>
    <row r="209" ht="15">
      <c r="A209" s="643"/>
    </row>
    <row r="210" ht="15">
      <c r="A210" s="643"/>
    </row>
  </sheetData>
  <sheetProtection/>
  <mergeCells count="43">
    <mergeCell ref="A207:I207"/>
    <mergeCell ref="A205:B205"/>
    <mergeCell ref="A206:N206"/>
    <mergeCell ref="A195:B195"/>
    <mergeCell ref="A199:B199"/>
    <mergeCell ref="A202:B202"/>
    <mergeCell ref="A1:T1"/>
    <mergeCell ref="A2:T2"/>
    <mergeCell ref="A172:B172"/>
    <mergeCell ref="A177:B177"/>
    <mergeCell ref="A182:B182"/>
    <mergeCell ref="A103:B103"/>
    <mergeCell ref="A117:B117"/>
    <mergeCell ref="A125:B125"/>
    <mergeCell ref="A129:B129"/>
    <mergeCell ref="A45:B45"/>
    <mergeCell ref="A53:B53"/>
    <mergeCell ref="A59:B59"/>
    <mergeCell ref="A65:B65"/>
    <mergeCell ref="A68:B68"/>
    <mergeCell ref="A10:B10"/>
    <mergeCell ref="A12:B12"/>
    <mergeCell ref="A40:B40"/>
    <mergeCell ref="A4:B5"/>
    <mergeCell ref="C4:H4"/>
    <mergeCell ref="A193:B193"/>
    <mergeCell ref="A73:B73"/>
    <mergeCell ref="A75:B75"/>
    <mergeCell ref="A84:B84"/>
    <mergeCell ref="A93:B93"/>
    <mergeCell ref="A100:B100"/>
    <mergeCell ref="A184:B184"/>
    <mergeCell ref="A190:B190"/>
    <mergeCell ref="A145:B145"/>
    <mergeCell ref="A135:B135"/>
    <mergeCell ref="A157:B157"/>
    <mergeCell ref="A161:B161"/>
    <mergeCell ref="A170:B170"/>
    <mergeCell ref="I4:N4"/>
    <mergeCell ref="O4:T4"/>
    <mergeCell ref="A6:B6"/>
    <mergeCell ref="A19:B19"/>
    <mergeCell ref="A31:B31"/>
  </mergeCells>
  <printOptions horizontalCentered="1"/>
  <pageMargins left="0" right="0" top="0.35433070866141736" bottom="0.2755905511811024" header="0.1968503937007874" footer="0.15748031496062992"/>
  <pageSetup fitToHeight="4" fitToWidth="2" horizontalDpi="600" verticalDpi="600" orientation="landscape" paperSize="9" scale="37" r:id="rId1"/>
  <headerFooter>
    <oddFooter>&amp;C&amp;18&amp;P/&amp;N</oddFooter>
  </headerFooter>
  <rowBreaks count="2" manualBreakCount="2">
    <brk id="72" max="19" man="1"/>
    <brk id="134" max="19" man="1"/>
  </rowBreaks>
</worksheet>
</file>

<file path=xl/worksheets/sheet5.xml><?xml version="1.0" encoding="utf-8"?>
<worksheet xmlns="http://schemas.openxmlformats.org/spreadsheetml/2006/main" xmlns:r="http://schemas.openxmlformats.org/officeDocument/2006/relationships">
  <sheetPr>
    <pageSetUpPr fitToPage="1"/>
  </sheetPr>
  <dimension ref="A1:L44"/>
  <sheetViews>
    <sheetView zoomScalePageLayoutView="0" workbookViewId="0" topLeftCell="A1">
      <selection activeCell="A1" sqref="A1:J40"/>
    </sheetView>
  </sheetViews>
  <sheetFormatPr defaultColWidth="9.140625" defaultRowHeight="12.75"/>
  <cols>
    <col min="1" max="1" width="57.00390625" style="83" customWidth="1"/>
    <col min="2" max="4" width="14.140625" style="83" customWidth="1"/>
    <col min="5" max="10" width="15.8515625" style="83" bestFit="1" customWidth="1"/>
    <col min="11" max="11" width="17.421875" style="83" customWidth="1"/>
    <col min="12" max="12" width="17.8515625" style="83" customWidth="1"/>
    <col min="13" max="13" width="11.7109375" style="83" customWidth="1"/>
    <col min="14" max="15" width="9.140625" style="83" customWidth="1"/>
    <col min="16" max="18" width="17.421875" style="83" customWidth="1"/>
    <col min="19" max="16384" width="9.140625" style="83" customWidth="1"/>
  </cols>
  <sheetData>
    <row r="1" spans="1:10" ht="18.75" customHeight="1">
      <c r="A1" s="705" t="s">
        <v>463</v>
      </c>
      <c r="B1" s="705"/>
      <c r="C1" s="705"/>
      <c r="D1" s="705"/>
      <c r="E1" s="705"/>
      <c r="F1" s="705"/>
      <c r="G1" s="705"/>
      <c r="H1" s="705"/>
      <c r="I1" s="705"/>
      <c r="J1" s="705"/>
    </row>
    <row r="2" spans="1:10" ht="50.25" customHeight="1">
      <c r="A2" s="706" t="s">
        <v>473</v>
      </c>
      <c r="B2" s="706"/>
      <c r="C2" s="706"/>
      <c r="D2" s="706"/>
      <c r="E2" s="706"/>
      <c r="F2" s="706"/>
      <c r="G2" s="706"/>
      <c r="H2" s="706"/>
      <c r="I2" s="706"/>
      <c r="J2" s="706"/>
    </row>
    <row r="3" spans="1:10" ht="15.75" thickBot="1">
      <c r="A3" s="515"/>
      <c r="B3" s="84"/>
      <c r="C3" s="84"/>
      <c r="D3" s="84"/>
      <c r="E3" s="84"/>
      <c r="F3" s="84"/>
      <c r="G3" s="84"/>
      <c r="H3" s="84"/>
      <c r="I3" s="84"/>
      <c r="J3" s="84"/>
    </row>
    <row r="4" spans="1:10" s="85" customFormat="1" ht="47.25" customHeight="1">
      <c r="A4" s="703" t="s">
        <v>49</v>
      </c>
      <c r="B4" s="687" t="s">
        <v>297</v>
      </c>
      <c r="C4" s="688"/>
      <c r="D4" s="689"/>
      <c r="E4" s="687" t="s">
        <v>289</v>
      </c>
      <c r="F4" s="688" t="s">
        <v>269</v>
      </c>
      <c r="G4" s="689" t="s">
        <v>269</v>
      </c>
      <c r="H4" s="687" t="s">
        <v>299</v>
      </c>
      <c r="I4" s="688" t="s">
        <v>270</v>
      </c>
      <c r="J4" s="689" t="s">
        <v>270</v>
      </c>
    </row>
    <row r="5" spans="1:10" s="85" customFormat="1" ht="32.25" customHeight="1" thickBot="1">
      <c r="A5" s="704"/>
      <c r="B5" s="372">
        <v>2007</v>
      </c>
      <c r="C5" s="373">
        <v>2008</v>
      </c>
      <c r="D5" s="374">
        <v>2009</v>
      </c>
      <c r="E5" s="372">
        <v>2007</v>
      </c>
      <c r="F5" s="373">
        <v>2008</v>
      </c>
      <c r="G5" s="374">
        <v>2009</v>
      </c>
      <c r="H5" s="372">
        <v>2007</v>
      </c>
      <c r="I5" s="373">
        <v>2008</v>
      </c>
      <c r="J5" s="374">
        <v>2009</v>
      </c>
    </row>
    <row r="6" spans="1:11" ht="31.5">
      <c r="A6" s="368" t="s">
        <v>34</v>
      </c>
      <c r="B6" s="456">
        <v>0.47686443999468486</v>
      </c>
      <c r="C6" s="457">
        <v>0.4738684860565997</v>
      </c>
      <c r="D6" s="458">
        <v>0.42639197553448965</v>
      </c>
      <c r="E6" s="456">
        <v>0.5118279364147804</v>
      </c>
      <c r="F6" s="457">
        <v>0.4875423329988718</v>
      </c>
      <c r="G6" s="458">
        <v>0.4564148975641547</v>
      </c>
      <c r="H6" s="456">
        <v>0.4492190372658058</v>
      </c>
      <c r="I6" s="457">
        <v>0.39295156849173457</v>
      </c>
      <c r="J6" s="458">
        <v>0.4100797913767471</v>
      </c>
      <c r="K6" s="86"/>
    </row>
    <row r="7" spans="1:11" ht="31.5">
      <c r="A7" s="369" t="s">
        <v>33</v>
      </c>
      <c r="B7" s="459">
        <v>0.056130354186941143</v>
      </c>
      <c r="C7" s="460">
        <v>0.07472529339376524</v>
      </c>
      <c r="D7" s="461">
        <v>0.07494788343777936</v>
      </c>
      <c r="E7" s="459">
        <v>0.05606425304594442</v>
      </c>
      <c r="F7" s="460">
        <v>0.07383619302234161</v>
      </c>
      <c r="G7" s="461">
        <v>0.07999252985226125</v>
      </c>
      <c r="H7" s="459">
        <v>0.05753302387702734</v>
      </c>
      <c r="I7" s="460">
        <v>0.07926066263042528</v>
      </c>
      <c r="J7" s="461">
        <v>0.08760451199399857</v>
      </c>
      <c r="K7" s="86"/>
    </row>
    <row r="8" spans="1:11" ht="15.75">
      <c r="A8" s="369" t="s">
        <v>32</v>
      </c>
      <c r="B8" s="459">
        <v>14.648183373078208</v>
      </c>
      <c r="C8" s="460">
        <v>16.404495767558885</v>
      </c>
      <c r="D8" s="461">
        <v>14.675443271856045</v>
      </c>
      <c r="E8" s="459">
        <v>15.488365727217824</v>
      </c>
      <c r="F8" s="460">
        <v>16.961724706572845</v>
      </c>
      <c r="G8" s="461">
        <v>15.678807138520446</v>
      </c>
      <c r="H8" s="459">
        <v>15.45247416235008</v>
      </c>
      <c r="I8" s="460">
        <v>16.49144703044721</v>
      </c>
      <c r="J8" s="461">
        <v>14.464817664832513</v>
      </c>
      <c r="K8" s="86"/>
    </row>
    <row r="9" spans="1:11" ht="15.75">
      <c r="A9" s="369" t="s">
        <v>31</v>
      </c>
      <c r="B9" s="459">
        <v>3.5836231620292427</v>
      </c>
      <c r="C9" s="460">
        <v>3.6935514526910684</v>
      </c>
      <c r="D9" s="461">
        <v>3.5039044355689213</v>
      </c>
      <c r="E9" s="459">
        <v>3.5110937165765908</v>
      </c>
      <c r="F9" s="460">
        <v>3.7661543233135246</v>
      </c>
      <c r="G9" s="461">
        <v>3.6014066486883176</v>
      </c>
      <c r="H9" s="459">
        <v>3.6842398378548644</v>
      </c>
      <c r="I9" s="460">
        <v>4.030444655789723</v>
      </c>
      <c r="J9" s="461">
        <v>3.6507434669694394</v>
      </c>
      <c r="K9" s="86"/>
    </row>
    <row r="10" spans="1:11" ht="15.75">
      <c r="A10" s="369" t="s">
        <v>30</v>
      </c>
      <c r="B10" s="459">
        <v>3.1527011055463503</v>
      </c>
      <c r="C10" s="460">
        <v>3.107331112345878</v>
      </c>
      <c r="D10" s="461">
        <v>2.9512478850624815</v>
      </c>
      <c r="E10" s="459">
        <v>3.2925083912894846</v>
      </c>
      <c r="F10" s="460">
        <v>3.144931288790957</v>
      </c>
      <c r="G10" s="461">
        <v>3.186705650102712</v>
      </c>
      <c r="H10" s="459">
        <v>3.253407935243585</v>
      </c>
      <c r="I10" s="460">
        <v>3.1175042739450283</v>
      </c>
      <c r="J10" s="461">
        <v>3.1151150119663127</v>
      </c>
      <c r="K10" s="86"/>
    </row>
    <row r="11" spans="1:11" ht="15.75">
      <c r="A11" s="369" t="s">
        <v>29</v>
      </c>
      <c r="B11" s="459">
        <v>1.1308440151249664</v>
      </c>
      <c r="C11" s="460">
        <v>1.0474119650045066</v>
      </c>
      <c r="D11" s="461">
        <v>1.1123734937761376</v>
      </c>
      <c r="E11" s="459">
        <v>1.1238870352428458</v>
      </c>
      <c r="F11" s="460">
        <v>1.0193760461809596</v>
      </c>
      <c r="G11" s="461">
        <v>1.134850237512359</v>
      </c>
      <c r="H11" s="459">
        <v>1.12141760804766</v>
      </c>
      <c r="I11" s="460">
        <v>1.0192366738089245</v>
      </c>
      <c r="J11" s="461">
        <v>1.137412052470181</v>
      </c>
      <c r="K11" s="86"/>
    </row>
    <row r="12" spans="1:11" ht="15.75">
      <c r="A12" s="369" t="s">
        <v>28</v>
      </c>
      <c r="B12" s="459">
        <v>1.4683785075114137</v>
      </c>
      <c r="C12" s="460">
        <v>1.3916555422522325</v>
      </c>
      <c r="D12" s="461">
        <v>1.5704163692967665</v>
      </c>
      <c r="E12" s="459">
        <v>1.5261088293796239</v>
      </c>
      <c r="F12" s="460">
        <v>1.386401412346209</v>
      </c>
      <c r="G12" s="461">
        <v>1.6430840464679428</v>
      </c>
      <c r="H12" s="459">
        <v>1.4755920974000045</v>
      </c>
      <c r="I12" s="460">
        <v>1.3502529821392824</v>
      </c>
      <c r="J12" s="461">
        <v>1.6794174277405034</v>
      </c>
      <c r="K12" s="86"/>
    </row>
    <row r="13" spans="1:11" ht="15.75">
      <c r="A13" s="369" t="s">
        <v>27</v>
      </c>
      <c r="B13" s="459">
        <v>0.6079112479733535</v>
      </c>
      <c r="C13" s="460">
        <v>0.6130290494905082</v>
      </c>
      <c r="D13" s="461">
        <v>0.6932056449519489</v>
      </c>
      <c r="E13" s="459">
        <v>0.6308999381409647</v>
      </c>
      <c r="F13" s="460">
        <v>0.6306865232152984</v>
      </c>
      <c r="G13" s="461">
        <v>0.7420904838693305</v>
      </c>
      <c r="H13" s="459">
        <v>0.3095119649813512</v>
      </c>
      <c r="I13" s="460">
        <v>0.3205780314782053</v>
      </c>
      <c r="J13" s="461">
        <v>0.562197625373528</v>
      </c>
      <c r="K13" s="86"/>
    </row>
    <row r="14" spans="1:11" ht="15.75">
      <c r="A14" s="369" t="s">
        <v>26</v>
      </c>
      <c r="B14" s="459">
        <v>0.2706025233274831</v>
      </c>
      <c r="C14" s="460">
        <v>0.22045592990119156</v>
      </c>
      <c r="D14" s="461">
        <v>0.1715359331682479</v>
      </c>
      <c r="E14" s="459">
        <v>0.28721329369005844</v>
      </c>
      <c r="F14" s="460">
        <v>0.2153112342798942</v>
      </c>
      <c r="G14" s="461">
        <v>0.18082013698674015</v>
      </c>
      <c r="H14" s="459">
        <v>0.17286813736714898</v>
      </c>
      <c r="I14" s="460">
        <v>0.12300531655332833</v>
      </c>
      <c r="J14" s="461">
        <v>0.13405247277384036</v>
      </c>
      <c r="K14" s="86"/>
    </row>
    <row r="15" spans="1:11" ht="15.75">
      <c r="A15" s="369" t="s">
        <v>25</v>
      </c>
      <c r="B15" s="459">
        <v>0.015674293860817815</v>
      </c>
      <c r="C15" s="460">
        <v>0.008406922921698423</v>
      </c>
      <c r="D15" s="461">
        <v>0.007507860962528705</v>
      </c>
      <c r="E15" s="459">
        <v>0.015369254846604353</v>
      </c>
      <c r="F15" s="460">
        <v>0.008553917999141939</v>
      </c>
      <c r="G15" s="461">
        <v>0.007956522979540083</v>
      </c>
      <c r="H15" s="459">
        <v>0.0024968349079173757</v>
      </c>
      <c r="I15" s="460">
        <v>0.0013787981378537986</v>
      </c>
      <c r="J15" s="461">
        <v>0.001770299324711368</v>
      </c>
      <c r="K15" s="86"/>
    </row>
    <row r="16" spans="1:11" ht="15.75">
      <c r="A16" s="369" t="s">
        <v>24</v>
      </c>
      <c r="B16" s="459">
        <v>0.4727958845387055</v>
      </c>
      <c r="C16" s="460">
        <v>0.6765008266308181</v>
      </c>
      <c r="D16" s="461">
        <v>0.8615269145899672</v>
      </c>
      <c r="E16" s="459">
        <v>0.46718818513250815</v>
      </c>
      <c r="F16" s="460">
        <v>0.6907508840794737</v>
      </c>
      <c r="G16" s="461">
        <v>0.9155921013511398</v>
      </c>
      <c r="H16" s="459">
        <v>0.31125574614209406</v>
      </c>
      <c r="I16" s="460">
        <v>0.448624864412937</v>
      </c>
      <c r="J16" s="461">
        <v>0.5492681550790578</v>
      </c>
      <c r="K16" s="86"/>
    </row>
    <row r="17" spans="1:11" ht="15.75">
      <c r="A17" s="369" t="s">
        <v>23</v>
      </c>
      <c r="B17" s="459">
        <v>0.010636805970266575</v>
      </c>
      <c r="C17" s="460">
        <v>0.05020600009939103</v>
      </c>
      <c r="D17" s="461">
        <v>0.01168451119637283</v>
      </c>
      <c r="E17" s="459">
        <v>0.007267186382590071</v>
      </c>
      <c r="F17" s="460">
        <v>0.05252572318500536</v>
      </c>
      <c r="G17" s="461">
        <v>0.012541068331686184</v>
      </c>
      <c r="H17" s="459">
        <v>0.004744607313694889</v>
      </c>
      <c r="I17" s="460">
        <v>0.0029465598007021895</v>
      </c>
      <c r="J17" s="461">
        <v>0.008635870346201988</v>
      </c>
      <c r="K17" s="86"/>
    </row>
    <row r="18" spans="1:11" ht="15.75">
      <c r="A18" s="369" t="s">
        <v>22</v>
      </c>
      <c r="B18" s="459">
        <v>1.7909951517949547</v>
      </c>
      <c r="C18" s="460">
        <v>1.6802166839827892</v>
      </c>
      <c r="D18" s="461">
        <v>1.5630428453660468</v>
      </c>
      <c r="E18" s="459">
        <v>1.9059982225275391</v>
      </c>
      <c r="F18" s="460">
        <v>1.6956952675858543</v>
      </c>
      <c r="G18" s="461">
        <v>1.6593801914203117</v>
      </c>
      <c r="H18" s="459">
        <v>1.3280709628156968</v>
      </c>
      <c r="I18" s="460">
        <v>1.13071196570549</v>
      </c>
      <c r="J18" s="461">
        <v>1.1027913373488856</v>
      </c>
      <c r="K18" s="86"/>
    </row>
    <row r="19" spans="1:11" ht="15.75">
      <c r="A19" s="369" t="s">
        <v>21</v>
      </c>
      <c r="B19" s="459">
        <v>0.7106263618671298</v>
      </c>
      <c r="C19" s="460">
        <v>0.4546134775854018</v>
      </c>
      <c r="D19" s="461">
        <v>0.5488680785316289</v>
      </c>
      <c r="E19" s="459">
        <v>0.7411614354760182</v>
      </c>
      <c r="F19" s="460">
        <v>0.46771801024400267</v>
      </c>
      <c r="G19" s="461">
        <v>0.5906090831261676</v>
      </c>
      <c r="H19" s="459">
        <v>0.3435097435158341</v>
      </c>
      <c r="I19" s="460">
        <v>0.1574646573700784</v>
      </c>
      <c r="J19" s="461">
        <v>0.20352334084357582</v>
      </c>
      <c r="K19" s="86"/>
    </row>
    <row r="20" spans="1:11" ht="15.75">
      <c r="A20" s="369" t="s">
        <v>20</v>
      </c>
      <c r="B20" s="459">
        <v>0.23243086226891127</v>
      </c>
      <c r="C20" s="460">
        <v>0.18829946692603874</v>
      </c>
      <c r="D20" s="461">
        <v>0.1610667790497093</v>
      </c>
      <c r="E20" s="459">
        <v>0.24519363496150348</v>
      </c>
      <c r="F20" s="460">
        <v>0.1827525547673375</v>
      </c>
      <c r="G20" s="461">
        <v>0.17203610411422265</v>
      </c>
      <c r="H20" s="459">
        <v>0.11682351207926861</v>
      </c>
      <c r="I20" s="460">
        <v>0.08688369629228027</v>
      </c>
      <c r="J20" s="461">
        <v>0.08026601364315364</v>
      </c>
      <c r="K20" s="86"/>
    </row>
    <row r="21" spans="1:11" ht="31.5">
      <c r="A21" s="369" t="s">
        <v>19</v>
      </c>
      <c r="B21" s="459">
        <v>0.03559469189151149</v>
      </c>
      <c r="C21" s="460">
        <v>0.03677145131709806</v>
      </c>
      <c r="D21" s="461">
        <v>0.02548730903920668</v>
      </c>
      <c r="E21" s="459">
        <v>0.03418374876442696</v>
      </c>
      <c r="F21" s="460">
        <v>0.03580168259730123</v>
      </c>
      <c r="G21" s="461">
        <v>0.02683224514411092</v>
      </c>
      <c r="H21" s="459">
        <v>0.029347372730867714</v>
      </c>
      <c r="I21" s="460">
        <v>0.027495824603323026</v>
      </c>
      <c r="J21" s="461">
        <v>0.02319988437014251</v>
      </c>
      <c r="K21" s="86"/>
    </row>
    <row r="22" spans="1:11" ht="15.75">
      <c r="A22" s="369" t="s">
        <v>18</v>
      </c>
      <c r="B22" s="459">
        <v>0.6313090877305595</v>
      </c>
      <c r="C22" s="460">
        <v>0.608415978237612</v>
      </c>
      <c r="D22" s="461">
        <v>0.5751619633401254</v>
      </c>
      <c r="E22" s="459">
        <v>0.651226202749195</v>
      </c>
      <c r="F22" s="460">
        <v>0.571746094701485</v>
      </c>
      <c r="G22" s="461">
        <v>0.5962723596722864</v>
      </c>
      <c r="H22" s="459">
        <v>0.3120027255149716</v>
      </c>
      <c r="I22" s="460">
        <v>0.3314632450915367</v>
      </c>
      <c r="J22" s="461">
        <v>0.37898349932983966</v>
      </c>
      <c r="K22" s="86"/>
    </row>
    <row r="23" spans="1:11" ht="15.75">
      <c r="A23" s="369" t="s">
        <v>17</v>
      </c>
      <c r="B23" s="459">
        <v>0.23637486295492202</v>
      </c>
      <c r="C23" s="460">
        <v>0.2985450006655112</v>
      </c>
      <c r="D23" s="461">
        <v>0.21449175218293928</v>
      </c>
      <c r="E23" s="459">
        <v>0.24688259260444567</v>
      </c>
      <c r="F23" s="460">
        <v>0.3024185901968125</v>
      </c>
      <c r="G23" s="461">
        <v>0.22692964827635922</v>
      </c>
      <c r="H23" s="459">
        <v>0.15123529462073002</v>
      </c>
      <c r="I23" s="460">
        <v>0.18983187442220095</v>
      </c>
      <c r="J23" s="461">
        <v>0.11118758208289371</v>
      </c>
      <c r="K23" s="86"/>
    </row>
    <row r="24" spans="1:11" ht="15.75">
      <c r="A24" s="369" t="s">
        <v>16</v>
      </c>
      <c r="B24" s="459">
        <v>0.29223076561472455</v>
      </c>
      <c r="C24" s="460">
        <v>0.17264229929754124</v>
      </c>
      <c r="D24" s="461">
        <v>0.29581451454998786</v>
      </c>
      <c r="E24" s="459">
        <v>0.31402480306981817</v>
      </c>
      <c r="F24" s="460">
        <v>0.1777604427619532</v>
      </c>
      <c r="G24" s="461">
        <v>0.3181518611075891</v>
      </c>
      <c r="H24" s="459">
        <v>0.1301763865875397</v>
      </c>
      <c r="I24" s="460">
        <v>0.11987422978524127</v>
      </c>
      <c r="J24" s="461">
        <v>0.12529435773711084</v>
      </c>
      <c r="K24" s="86"/>
    </row>
    <row r="25" spans="1:11" ht="15.75">
      <c r="A25" s="369" t="s">
        <v>15</v>
      </c>
      <c r="B25" s="459">
        <v>0.14395056932935155</v>
      </c>
      <c r="C25" s="460">
        <v>0.14184321572140765</v>
      </c>
      <c r="D25" s="461">
        <v>0.16610676252546655</v>
      </c>
      <c r="E25" s="459">
        <v>0.14933135604484055</v>
      </c>
      <c r="F25" s="460">
        <v>0.14578756167116283</v>
      </c>
      <c r="G25" s="461">
        <v>0.17919917282790843</v>
      </c>
      <c r="H25" s="459">
        <v>0.09473121967023845</v>
      </c>
      <c r="I25" s="460">
        <v>0.09232863980729479</v>
      </c>
      <c r="J25" s="461">
        <v>0.11013938087159594</v>
      </c>
      <c r="K25" s="86"/>
    </row>
    <row r="26" spans="1:11" ht="31.5">
      <c r="A26" s="369" t="s">
        <v>14</v>
      </c>
      <c r="B26" s="459">
        <v>0.26497066226438537</v>
      </c>
      <c r="C26" s="460">
        <v>0.23936904086931712</v>
      </c>
      <c r="D26" s="461">
        <v>0.21415388222912846</v>
      </c>
      <c r="E26" s="459">
        <v>0.2679061757383221</v>
      </c>
      <c r="F26" s="460">
        <v>0.24130609536063466</v>
      </c>
      <c r="G26" s="461">
        <v>0.22986203266211247</v>
      </c>
      <c r="H26" s="459">
        <v>0.2314685383171375</v>
      </c>
      <c r="I26" s="460">
        <v>0.21653531376192603</v>
      </c>
      <c r="J26" s="461">
        <v>0.22929955460837112</v>
      </c>
      <c r="K26" s="86"/>
    </row>
    <row r="27" spans="1:11" ht="15.75">
      <c r="A27" s="369" t="s">
        <v>13</v>
      </c>
      <c r="B27" s="459">
        <v>6.246650867166266</v>
      </c>
      <c r="C27" s="460">
        <v>6.302367986923262</v>
      </c>
      <c r="D27" s="461">
        <v>5.97412737222866</v>
      </c>
      <c r="E27" s="459">
        <v>6.556683876247717</v>
      </c>
      <c r="F27" s="460">
        <v>6.514952029065604</v>
      </c>
      <c r="G27" s="461">
        <v>6.3040191383973125</v>
      </c>
      <c r="H27" s="459">
        <v>7.111547838580975</v>
      </c>
      <c r="I27" s="460">
        <v>6.967033046562515</v>
      </c>
      <c r="J27" s="461">
        <v>6.845284663934121</v>
      </c>
      <c r="K27" s="86"/>
    </row>
    <row r="28" spans="1:11" ht="15.75">
      <c r="A28" s="369" t="s">
        <v>12</v>
      </c>
      <c r="B28" s="459">
        <v>1.2327394153870515</v>
      </c>
      <c r="C28" s="460">
        <v>1.1639022377855346</v>
      </c>
      <c r="D28" s="461">
        <v>1.149195109966082</v>
      </c>
      <c r="E28" s="459">
        <v>1.3105118103495816</v>
      </c>
      <c r="F28" s="460">
        <v>1.19548756803681</v>
      </c>
      <c r="G28" s="461">
        <v>1.2399892324553508</v>
      </c>
      <c r="H28" s="459">
        <v>0.9499534192471814</v>
      </c>
      <c r="I28" s="460">
        <v>0.8991064264261326</v>
      </c>
      <c r="J28" s="461">
        <v>1.0037632721758047</v>
      </c>
      <c r="K28" s="86"/>
    </row>
    <row r="29" spans="1:11" ht="15.75">
      <c r="A29" s="369" t="s">
        <v>271</v>
      </c>
      <c r="B29" s="459">
        <v>3.503858427191137</v>
      </c>
      <c r="C29" s="460">
        <v>3.275860197901271</v>
      </c>
      <c r="D29" s="461">
        <v>3.412313493973562</v>
      </c>
      <c r="E29" s="459">
        <v>3.590944923263896</v>
      </c>
      <c r="F29" s="460">
        <v>3.204501915721781</v>
      </c>
      <c r="G29" s="461">
        <v>3.638121570961893</v>
      </c>
      <c r="H29" s="459">
        <v>3.7469613423677792</v>
      </c>
      <c r="I29" s="460">
        <v>3.362955281588937</v>
      </c>
      <c r="J29" s="461">
        <v>3.9018660775443212</v>
      </c>
      <c r="K29" s="86"/>
    </row>
    <row r="30" spans="1:11" ht="15.75">
      <c r="A30" s="369" t="s">
        <v>10</v>
      </c>
      <c r="B30" s="459">
        <v>9.417460960048908</v>
      </c>
      <c r="C30" s="460">
        <v>9.140800416651683</v>
      </c>
      <c r="D30" s="461">
        <v>9.649268858205746</v>
      </c>
      <c r="E30" s="459">
        <v>10.13199340194756</v>
      </c>
      <c r="F30" s="460">
        <v>9.355551236720542</v>
      </c>
      <c r="G30" s="461">
        <v>10.418294300629267</v>
      </c>
      <c r="H30" s="459">
        <v>10.672959094869615</v>
      </c>
      <c r="I30" s="460">
        <v>9.672190907741063</v>
      </c>
      <c r="J30" s="461">
        <v>10.850388086985248</v>
      </c>
      <c r="K30" s="86"/>
    </row>
    <row r="31" spans="1:11" ht="15.75">
      <c r="A31" s="369" t="s">
        <v>9</v>
      </c>
      <c r="B31" s="459">
        <v>0.468237676686703</v>
      </c>
      <c r="C31" s="460">
        <v>0.493104851737212</v>
      </c>
      <c r="D31" s="461">
        <v>0.42275939220398456</v>
      </c>
      <c r="E31" s="459">
        <v>0.4934888359117557</v>
      </c>
      <c r="F31" s="460">
        <v>0.4950561570194709</v>
      </c>
      <c r="G31" s="461">
        <v>0.4480175930957363</v>
      </c>
      <c r="H31" s="459">
        <v>0.3000606657259121</v>
      </c>
      <c r="I31" s="460">
        <v>0.2975156254724138</v>
      </c>
      <c r="J31" s="461">
        <v>0.21253526895035035</v>
      </c>
      <c r="K31" s="86"/>
    </row>
    <row r="32" spans="1:11" ht="15.75">
      <c r="A32" s="369" t="s">
        <v>8</v>
      </c>
      <c r="B32" s="459">
        <v>0.21742151197790882</v>
      </c>
      <c r="C32" s="460">
        <v>0.20489333312859345</v>
      </c>
      <c r="D32" s="461">
        <v>0.20954035484557065</v>
      </c>
      <c r="E32" s="459">
        <v>0.2305676360033932</v>
      </c>
      <c r="F32" s="460">
        <v>0.2054550476520683</v>
      </c>
      <c r="G32" s="461">
        <v>0.22442258320655106</v>
      </c>
      <c r="H32" s="459">
        <v>0.21461846517900518</v>
      </c>
      <c r="I32" s="460">
        <v>0.21282812969205178</v>
      </c>
      <c r="J32" s="461">
        <v>0.22198023899649763</v>
      </c>
      <c r="K32" s="86"/>
    </row>
    <row r="33" spans="1:11" ht="15.75">
      <c r="A33" s="369" t="s">
        <v>7</v>
      </c>
      <c r="B33" s="459">
        <v>0.3579863825228653</v>
      </c>
      <c r="C33" s="460">
        <v>0.3851360244163139</v>
      </c>
      <c r="D33" s="461">
        <v>0.2941011876781735</v>
      </c>
      <c r="E33" s="459">
        <v>0.37823627474368754</v>
      </c>
      <c r="F33" s="460">
        <v>0.33853885006681733</v>
      </c>
      <c r="G33" s="461">
        <v>0.3119199771929038</v>
      </c>
      <c r="H33" s="459">
        <v>0.009767148997740721</v>
      </c>
      <c r="I33" s="460">
        <v>0.024392712872710418</v>
      </c>
      <c r="J33" s="461">
        <v>0.1081970795793252</v>
      </c>
      <c r="K33" s="86"/>
    </row>
    <row r="34" spans="1:11" ht="15.75">
      <c r="A34" s="369" t="s">
        <v>6</v>
      </c>
      <c r="B34" s="459">
        <v>8.849480281581373</v>
      </c>
      <c r="C34" s="460">
        <v>8.684725370310026</v>
      </c>
      <c r="D34" s="461">
        <v>9.499131689093991</v>
      </c>
      <c r="E34" s="459">
        <v>9.298941481876598</v>
      </c>
      <c r="F34" s="460">
        <v>8.671454425495416</v>
      </c>
      <c r="G34" s="461">
        <v>9.975079842024863</v>
      </c>
      <c r="H34" s="459">
        <v>9.018726605988805</v>
      </c>
      <c r="I34" s="460">
        <v>8.61633587095889</v>
      </c>
      <c r="J34" s="461">
        <v>10.134224600104194</v>
      </c>
      <c r="K34" s="86"/>
    </row>
    <row r="35" spans="1:11" ht="15.75">
      <c r="A35" s="369" t="s">
        <v>5</v>
      </c>
      <c r="B35" s="459">
        <v>0.1487163861268275</v>
      </c>
      <c r="C35" s="460">
        <v>0.14595672534651402</v>
      </c>
      <c r="D35" s="461">
        <v>0.10333748771417606</v>
      </c>
      <c r="E35" s="459">
        <v>0.15709555302050449</v>
      </c>
      <c r="F35" s="460">
        <v>0.14834527465412067</v>
      </c>
      <c r="G35" s="461">
        <v>0.10754776888735518</v>
      </c>
      <c r="H35" s="459">
        <v>0.10262546125626171</v>
      </c>
      <c r="I35" s="460">
        <v>0.1324547511669546</v>
      </c>
      <c r="J35" s="461">
        <v>0.10440668765995596</v>
      </c>
      <c r="K35" s="86"/>
    </row>
    <row r="36" spans="1:11" ht="15.75">
      <c r="A36" s="369" t="s">
        <v>4</v>
      </c>
      <c r="B36" s="459">
        <v>0.020363085284908444</v>
      </c>
      <c r="C36" s="460">
        <v>0.014851283209916787</v>
      </c>
      <c r="D36" s="461">
        <v>0.009877799544169358</v>
      </c>
      <c r="E36" s="459">
        <v>0.02184393087462687</v>
      </c>
      <c r="F36" s="460">
        <v>0.014407095432436415</v>
      </c>
      <c r="G36" s="461">
        <v>0.010406734826381032</v>
      </c>
      <c r="H36" s="459">
        <v>0.015320784106540964</v>
      </c>
      <c r="I36" s="460">
        <v>0.015637290019449964</v>
      </c>
      <c r="J36" s="461">
        <v>0.011432188311923145</v>
      </c>
      <c r="K36" s="86"/>
    </row>
    <row r="37" spans="1:11" ht="31.5">
      <c r="A37" s="369" t="s">
        <v>3</v>
      </c>
      <c r="B37" s="459">
        <v>0.5419909543316965</v>
      </c>
      <c r="C37" s="460">
        <v>0.47961873537956545</v>
      </c>
      <c r="D37" s="461">
        <v>0.3949204896352282</v>
      </c>
      <c r="E37" s="459">
        <v>0.5554162110646669</v>
      </c>
      <c r="F37" s="460">
        <v>0.46180926607268413</v>
      </c>
      <c r="G37" s="461">
        <v>0.39939162161294306</v>
      </c>
      <c r="H37" s="459">
        <v>0.5043568702951472</v>
      </c>
      <c r="I37" s="460">
        <v>0.4206461294114704</v>
      </c>
      <c r="J37" s="461">
        <v>0.39276090639194267</v>
      </c>
      <c r="K37" s="86"/>
    </row>
    <row r="38" spans="1:11" ht="15.75">
      <c r="A38" s="369" t="s">
        <v>2</v>
      </c>
      <c r="B38" s="459">
        <v>0.7802747789836609</v>
      </c>
      <c r="C38" s="460">
        <v>0.7845844580955129</v>
      </c>
      <c r="D38" s="461">
        <v>1.0227085688622402</v>
      </c>
      <c r="E38" s="459">
        <v>0.35854162525646266</v>
      </c>
      <c r="F38" s="460">
        <v>0.4623255383547287</v>
      </c>
      <c r="G38" s="461">
        <v>0.5518919711884174</v>
      </c>
      <c r="H38" s="459">
        <v>0.025632997580855545</v>
      </c>
      <c r="I38" s="460">
        <v>0.02861785491034145</v>
      </c>
      <c r="J38" s="461">
        <v>0.016037268441108136</v>
      </c>
      <c r="K38" s="86"/>
    </row>
    <row r="39" spans="1:12" ht="15.75">
      <c r="A39" s="370" t="s">
        <v>1</v>
      </c>
      <c r="B39" s="462">
        <v>37.98199054385179</v>
      </c>
      <c r="C39" s="463">
        <v>37.34184341616535</v>
      </c>
      <c r="D39" s="464">
        <v>38.03433812983249</v>
      </c>
      <c r="E39" s="462">
        <v>35.44203252014361</v>
      </c>
      <c r="F39" s="463">
        <v>36.67333470983645</v>
      </c>
      <c r="G39" s="464">
        <v>34.73136350494333</v>
      </c>
      <c r="H39" s="465">
        <v>38.29534255720068</v>
      </c>
      <c r="I39" s="466">
        <v>39.62006510870235</v>
      </c>
      <c r="J39" s="467">
        <v>38.031324359842586</v>
      </c>
      <c r="K39" s="86"/>
      <c r="L39" s="86"/>
    </row>
    <row r="40" spans="1:10" s="67" customFormat="1" ht="16.5" thickBot="1">
      <c r="A40" s="371" t="s">
        <v>0</v>
      </c>
      <c r="B40" s="468">
        <v>100</v>
      </c>
      <c r="C40" s="469">
        <v>100.00000000000003</v>
      </c>
      <c r="D40" s="470">
        <v>100</v>
      </c>
      <c r="E40" s="468">
        <v>99.99999999999997</v>
      </c>
      <c r="F40" s="469">
        <v>100</v>
      </c>
      <c r="G40" s="470">
        <v>100.00000000000001</v>
      </c>
      <c r="H40" s="471">
        <v>100.00000000000001</v>
      </c>
      <c r="I40" s="472">
        <v>100</v>
      </c>
      <c r="J40" s="473">
        <v>99.99999999999999</v>
      </c>
    </row>
    <row r="42" ht="15">
      <c r="A42" s="87"/>
    </row>
    <row r="43" ht="15">
      <c r="A43" s="87"/>
    </row>
    <row r="44" ht="15">
      <c r="A44" s="68"/>
    </row>
    <row r="50" ht="15" customHeight="1"/>
  </sheetData>
  <sheetProtection/>
  <mergeCells count="6">
    <mergeCell ref="B4:D4"/>
    <mergeCell ref="E4:G4"/>
    <mergeCell ref="H4:J4"/>
    <mergeCell ref="A4:A5"/>
    <mergeCell ref="A1:J1"/>
    <mergeCell ref="A2:J2"/>
  </mergeCells>
  <printOptions horizontalCentered="1"/>
  <pageMargins left="0.2755905511811024" right="0.1968503937007874" top="0.4724409448818898" bottom="0.2755905511811024" header="0.31496062992125984" footer="0.1968503937007874"/>
  <pageSetup fitToHeight="1" fitToWidth="1" horizontalDpi="600" verticalDpi="600" orientation="landscape" paperSize="9" scale="68" r:id="rId1"/>
</worksheet>
</file>

<file path=xl/worksheets/sheet6.xml><?xml version="1.0" encoding="utf-8"?>
<worksheet xmlns="http://schemas.openxmlformats.org/spreadsheetml/2006/main" xmlns:r="http://schemas.openxmlformats.org/officeDocument/2006/relationships">
  <dimension ref="A1:IV208"/>
  <sheetViews>
    <sheetView zoomScaleSheetLayoutView="86" zoomScalePageLayoutView="0" workbookViewId="0" topLeftCell="A1">
      <selection activeCell="A2" sqref="A2:N2"/>
    </sheetView>
  </sheetViews>
  <sheetFormatPr defaultColWidth="9.140625" defaultRowHeight="12.75"/>
  <cols>
    <col min="1" max="1" width="2.28125" style="17" customWidth="1"/>
    <col min="2" max="2" width="62.00390625" style="10" customWidth="1"/>
    <col min="3" max="8" width="16.7109375" style="0" customWidth="1"/>
    <col min="9" max="10" width="16.7109375" style="375" customWidth="1"/>
    <col min="11" max="14" width="16.7109375" style="0" customWidth="1"/>
    <col min="15" max="189" width="9.140625" style="25" customWidth="1"/>
  </cols>
  <sheetData>
    <row r="1" spans="1:14" ht="21" customHeight="1">
      <c r="A1" s="711" t="s">
        <v>463</v>
      </c>
      <c r="B1" s="711"/>
      <c r="C1" s="711"/>
      <c r="D1" s="711"/>
      <c r="E1" s="711"/>
      <c r="F1" s="711"/>
      <c r="G1" s="711"/>
      <c r="H1" s="711"/>
      <c r="I1" s="711"/>
      <c r="J1" s="711"/>
      <c r="K1" s="711"/>
      <c r="L1" s="711"/>
      <c r="M1" s="711"/>
      <c r="N1" s="711"/>
    </row>
    <row r="2" spans="1:14" ht="21">
      <c r="A2" s="711"/>
      <c r="B2" s="711"/>
      <c r="C2" s="711"/>
      <c r="D2" s="711"/>
      <c r="E2" s="711"/>
      <c r="F2" s="711"/>
      <c r="G2" s="711"/>
      <c r="H2" s="711"/>
      <c r="I2" s="711"/>
      <c r="J2" s="711"/>
      <c r="K2" s="711"/>
      <c r="L2" s="711"/>
      <c r="M2" s="711"/>
      <c r="N2" s="711"/>
    </row>
    <row r="3" spans="1:14" ht="21.75" customHeight="1" thickBot="1">
      <c r="A3" s="712" t="s">
        <v>497</v>
      </c>
      <c r="B3" s="712"/>
      <c r="C3" s="712"/>
      <c r="D3" s="712"/>
      <c r="E3" s="712"/>
      <c r="F3" s="712"/>
      <c r="G3" s="712"/>
      <c r="H3" s="712"/>
      <c r="I3" s="712"/>
      <c r="J3" s="712"/>
      <c r="K3" s="712"/>
      <c r="L3" s="712"/>
      <c r="M3" s="712"/>
      <c r="N3" s="712"/>
    </row>
    <row r="4" spans="1:189" s="6" customFormat="1" ht="39" customHeight="1">
      <c r="A4" s="722" t="s">
        <v>65</v>
      </c>
      <c r="B4" s="723"/>
      <c r="C4" s="713" t="s">
        <v>62</v>
      </c>
      <c r="D4" s="714"/>
      <c r="E4" s="715"/>
      <c r="F4" s="713" t="s">
        <v>63</v>
      </c>
      <c r="G4" s="714"/>
      <c r="H4" s="715"/>
      <c r="I4" s="713" t="s">
        <v>64</v>
      </c>
      <c r="J4" s="714"/>
      <c r="K4" s="715"/>
      <c r="L4" s="713" t="s">
        <v>478</v>
      </c>
      <c r="M4" s="714"/>
      <c r="N4" s="715"/>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row>
    <row r="5" spans="1:189" s="6" customFormat="1" ht="72" customHeight="1">
      <c r="A5" s="724"/>
      <c r="B5" s="725"/>
      <c r="C5" s="716" t="s">
        <v>474</v>
      </c>
      <c r="D5" s="717"/>
      <c r="E5" s="718"/>
      <c r="F5" s="716" t="s">
        <v>475</v>
      </c>
      <c r="G5" s="717"/>
      <c r="H5" s="718"/>
      <c r="I5" s="719" t="s">
        <v>476</v>
      </c>
      <c r="J5" s="720"/>
      <c r="K5" s="721"/>
      <c r="L5" s="719" t="s">
        <v>477</v>
      </c>
      <c r="M5" s="720"/>
      <c r="N5" s="72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row>
    <row r="6" spans="1:189" s="6" customFormat="1" ht="68.25" customHeight="1" thickBot="1">
      <c r="A6" s="726"/>
      <c r="B6" s="727"/>
      <c r="C6" s="376">
        <v>2007</v>
      </c>
      <c r="D6" s="377">
        <v>2008</v>
      </c>
      <c r="E6" s="378">
        <v>2009</v>
      </c>
      <c r="F6" s="376">
        <v>2007</v>
      </c>
      <c r="G6" s="377">
        <v>2008</v>
      </c>
      <c r="H6" s="378">
        <v>2009</v>
      </c>
      <c r="I6" s="376">
        <v>2007</v>
      </c>
      <c r="J6" s="377">
        <v>2008</v>
      </c>
      <c r="K6" s="378">
        <v>2009</v>
      </c>
      <c r="L6" s="376">
        <v>2007</v>
      </c>
      <c r="M6" s="377">
        <v>2008</v>
      </c>
      <c r="N6" s="378">
        <v>2009</v>
      </c>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row>
    <row r="7" spans="1:189" s="18" customFormat="1" ht="15.75" customHeight="1">
      <c r="A7" s="690" t="s">
        <v>34</v>
      </c>
      <c r="B7" s="691"/>
      <c r="C7" s="474">
        <v>99.82985701351556</v>
      </c>
      <c r="D7" s="475">
        <v>99.04087491042245</v>
      </c>
      <c r="E7" s="476">
        <v>99.0757578398292</v>
      </c>
      <c r="F7" s="474">
        <v>82.69756693255756</v>
      </c>
      <c r="G7" s="475">
        <v>76.52614229642835</v>
      </c>
      <c r="H7" s="476">
        <v>83.90318477483159</v>
      </c>
      <c r="I7" s="474">
        <v>125.96009999527047</v>
      </c>
      <c r="J7" s="475">
        <v>86.04668213599653</v>
      </c>
      <c r="K7" s="476">
        <v>92.82149923742585</v>
      </c>
      <c r="L7" s="474">
        <v>79.93500919839241</v>
      </c>
      <c r="M7" s="475">
        <v>74.25772459228868</v>
      </c>
      <c r="N7" s="476">
        <v>81.74692560145725</v>
      </c>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row>
    <row r="8" spans="1:189" s="18" customFormat="1" ht="15.75">
      <c r="A8" s="638"/>
      <c r="B8" s="634" t="s">
        <v>66</v>
      </c>
      <c r="C8" s="477">
        <v>99.81508067571681</v>
      </c>
      <c r="D8" s="478">
        <v>99.9999999097671</v>
      </c>
      <c r="E8" s="479">
        <v>99.99999993463908</v>
      </c>
      <c r="F8" s="477">
        <v>99.8150836527567</v>
      </c>
      <c r="G8" s="478">
        <v>99.9997824033445</v>
      </c>
      <c r="H8" s="479">
        <v>99.99991606010603</v>
      </c>
      <c r="I8" s="477">
        <v>99.81744201306182</v>
      </c>
      <c r="J8" s="478">
        <v>0</v>
      </c>
      <c r="K8" s="479"/>
      <c r="L8" s="477">
        <v>100</v>
      </c>
      <c r="M8" s="478">
        <v>100</v>
      </c>
      <c r="N8" s="479">
        <v>99.9999161254669</v>
      </c>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row>
    <row r="9" spans="1:189" s="18" customFormat="1" ht="15.75">
      <c r="A9" s="638"/>
      <c r="B9" s="634" t="s">
        <v>67</v>
      </c>
      <c r="C9" s="477">
        <v>99.96059339790511</v>
      </c>
      <c r="D9" s="478">
        <v>99.89561318753935</v>
      </c>
      <c r="E9" s="479">
        <v>99.98171418372344</v>
      </c>
      <c r="F9" s="477">
        <v>88.32896420472976</v>
      </c>
      <c r="G9" s="478">
        <v>96.29452253300582</v>
      </c>
      <c r="H9" s="479">
        <v>95.86906849633769</v>
      </c>
      <c r="I9" s="477">
        <v>102.05248932452464</v>
      </c>
      <c r="J9" s="478">
        <v>102.14403627013351</v>
      </c>
      <c r="K9" s="479">
        <v>116.31669727991599</v>
      </c>
      <c r="L9" s="477">
        <v>86.80987912525417</v>
      </c>
      <c r="M9" s="478">
        <v>95.63037262995273</v>
      </c>
      <c r="N9" s="479">
        <v>94.97235131967284</v>
      </c>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row>
    <row r="10" spans="1:189" s="18" customFormat="1" ht="16.5" thickBot="1">
      <c r="A10" s="638"/>
      <c r="B10" s="634" t="s">
        <v>68</v>
      </c>
      <c r="C10" s="477">
        <v>99.77677568048846</v>
      </c>
      <c r="D10" s="478">
        <v>96.33824461496566</v>
      </c>
      <c r="E10" s="479">
        <v>95.50450234585963</v>
      </c>
      <c r="F10" s="477">
        <v>46.01080955905888</v>
      </c>
      <c r="G10" s="478">
        <v>45.119406048236876</v>
      </c>
      <c r="H10" s="479">
        <v>60.633748365947284</v>
      </c>
      <c r="I10" s="477">
        <v>135.98245060914536</v>
      </c>
      <c r="J10" s="478">
        <v>84.88400687384753</v>
      </c>
      <c r="K10" s="479">
        <v>92.26342822769432</v>
      </c>
      <c r="L10" s="477">
        <v>29.223121569338357</v>
      </c>
      <c r="M10" s="657">
        <v>0</v>
      </c>
      <c r="N10" s="479">
        <v>11.940652950446138</v>
      </c>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row>
    <row r="11" spans="1:256" s="23" customFormat="1" ht="15.75" customHeight="1">
      <c r="A11" s="690" t="s">
        <v>33</v>
      </c>
      <c r="B11" s="691"/>
      <c r="C11" s="480">
        <v>92.90084369790873</v>
      </c>
      <c r="D11" s="481">
        <v>95.11776391938002</v>
      </c>
      <c r="E11" s="482">
        <v>98.78856427260853</v>
      </c>
      <c r="F11" s="480">
        <v>87.36101407723098</v>
      </c>
      <c r="G11" s="481">
        <v>94.19748465279311</v>
      </c>
      <c r="H11" s="482">
        <v>101.96892580780097</v>
      </c>
      <c r="I11" s="480">
        <v>92.69816138992459</v>
      </c>
      <c r="J11" s="481">
        <v>100</v>
      </c>
      <c r="K11" s="482">
        <v>452.9559381091499</v>
      </c>
      <c r="L11" s="480">
        <v>93.46177474327429</v>
      </c>
      <c r="M11" s="481">
        <v>98.90160609487125</v>
      </c>
      <c r="N11" s="482">
        <v>99.64142150681484</v>
      </c>
      <c r="O11" s="622"/>
      <c r="P11" s="27"/>
      <c r="Q11" s="27"/>
      <c r="R11" s="27"/>
      <c r="S11" s="27"/>
      <c r="T11" s="27"/>
      <c r="U11" s="27"/>
      <c r="V11" s="27"/>
      <c r="W11" s="27"/>
      <c r="X11" s="27"/>
      <c r="Y11" s="27"/>
      <c r="Z11" s="27"/>
      <c r="AA11" s="27"/>
      <c r="AB11" s="29"/>
      <c r="AC11" s="709"/>
      <c r="AD11" s="709"/>
      <c r="AE11" s="27"/>
      <c r="AF11" s="27"/>
      <c r="AG11" s="27"/>
      <c r="AH11" s="27"/>
      <c r="AI11" s="27"/>
      <c r="AJ11" s="27"/>
      <c r="AK11" s="27"/>
      <c r="AL11" s="27"/>
      <c r="AM11" s="27"/>
      <c r="AN11" s="27"/>
      <c r="AO11" s="27"/>
      <c r="AP11" s="29"/>
      <c r="AQ11" s="709"/>
      <c r="AR11" s="709"/>
      <c r="AS11" s="27"/>
      <c r="AT11" s="27"/>
      <c r="AU11" s="27"/>
      <c r="AV11" s="27"/>
      <c r="AW11" s="27"/>
      <c r="AX11" s="27"/>
      <c r="AY11" s="27"/>
      <c r="AZ11" s="27"/>
      <c r="BA11" s="27"/>
      <c r="BB11" s="27"/>
      <c r="BC11" s="27"/>
      <c r="BD11" s="29"/>
      <c r="BE11" s="709"/>
      <c r="BF11" s="709"/>
      <c r="BG11" s="27"/>
      <c r="BH11" s="27"/>
      <c r="BI11" s="27"/>
      <c r="BJ11" s="27"/>
      <c r="BK11" s="27"/>
      <c r="BL11" s="27"/>
      <c r="BM11" s="27"/>
      <c r="BN11" s="27"/>
      <c r="BO11" s="27"/>
      <c r="BP11" s="27"/>
      <c r="BQ11" s="27"/>
      <c r="BR11" s="29"/>
      <c r="BS11" s="709"/>
      <c r="BT11" s="709"/>
      <c r="BU11" s="27"/>
      <c r="BV11" s="27"/>
      <c r="BW11" s="27"/>
      <c r="BX11" s="27"/>
      <c r="BY11" s="27"/>
      <c r="BZ11" s="27"/>
      <c r="CA11" s="27"/>
      <c r="CB11" s="27"/>
      <c r="CC11" s="27"/>
      <c r="CD11" s="27"/>
      <c r="CE11" s="27"/>
      <c r="CF11" s="29"/>
      <c r="CG11" s="709"/>
      <c r="CH11" s="709"/>
      <c r="CI11" s="27"/>
      <c r="CJ11" s="27"/>
      <c r="CK11" s="27"/>
      <c r="CL11" s="27"/>
      <c r="CM11" s="27"/>
      <c r="CN11" s="27"/>
      <c r="CO11" s="27"/>
      <c r="CP11" s="27"/>
      <c r="CQ11" s="27"/>
      <c r="CR11" s="27"/>
      <c r="CS11" s="27"/>
      <c r="CT11" s="29"/>
      <c r="CU11" s="709"/>
      <c r="CV11" s="709"/>
      <c r="CW11" s="27"/>
      <c r="CX11" s="27"/>
      <c r="CY11" s="27"/>
      <c r="CZ11" s="27"/>
      <c r="DA11" s="27"/>
      <c r="DB11" s="27"/>
      <c r="DC11" s="27"/>
      <c r="DD11" s="27"/>
      <c r="DE11" s="27"/>
      <c r="DF11" s="27"/>
      <c r="DG11" s="27"/>
      <c r="DH11" s="29"/>
      <c r="DI11" s="709"/>
      <c r="DJ11" s="709"/>
      <c r="DK11" s="27"/>
      <c r="DL11" s="27"/>
      <c r="DM11" s="27"/>
      <c r="DN11" s="27"/>
      <c r="DO11" s="27"/>
      <c r="DP11" s="27"/>
      <c r="DQ11" s="27"/>
      <c r="DR11" s="27"/>
      <c r="DS11" s="27"/>
      <c r="DT11" s="27"/>
      <c r="DU11" s="27"/>
      <c r="DV11" s="29"/>
      <c r="DW11" s="709"/>
      <c r="DX11" s="709"/>
      <c r="DY11" s="27"/>
      <c r="DZ11" s="27"/>
      <c r="EA11" s="27"/>
      <c r="EB11" s="27"/>
      <c r="EC11" s="27"/>
      <c r="ED11" s="27"/>
      <c r="EE11" s="27"/>
      <c r="EF11" s="27"/>
      <c r="EG11" s="27"/>
      <c r="EH11" s="27"/>
      <c r="EI11" s="27"/>
      <c r="EJ11" s="29"/>
      <c r="EK11" s="709"/>
      <c r="EL11" s="709"/>
      <c r="EM11" s="27"/>
      <c r="EN11" s="27"/>
      <c r="EO11" s="27"/>
      <c r="EP11" s="27"/>
      <c r="EQ11" s="27"/>
      <c r="ER11" s="27"/>
      <c r="ES11" s="27"/>
      <c r="ET11" s="27"/>
      <c r="EU11" s="27"/>
      <c r="EV11" s="27"/>
      <c r="EW11" s="27"/>
      <c r="EX11" s="29"/>
      <c r="EY11" s="709"/>
      <c r="EZ11" s="709"/>
      <c r="FA11" s="27"/>
      <c r="FB11" s="27"/>
      <c r="FC11" s="27"/>
      <c r="FD11" s="27"/>
      <c r="FE11" s="27"/>
      <c r="FF11" s="27"/>
      <c r="FG11" s="27"/>
      <c r="FH11" s="27"/>
      <c r="FI11" s="27"/>
      <c r="FJ11" s="27"/>
      <c r="FK11" s="27"/>
      <c r="FL11" s="29"/>
      <c r="FM11" s="709"/>
      <c r="FN11" s="709"/>
      <c r="FO11" s="27"/>
      <c r="FP11" s="27"/>
      <c r="FQ11" s="27"/>
      <c r="FR11" s="27"/>
      <c r="FS11" s="27"/>
      <c r="FT11" s="27"/>
      <c r="FU11" s="27"/>
      <c r="FV11" s="27"/>
      <c r="FW11" s="27"/>
      <c r="FX11" s="27"/>
      <c r="FY11" s="27"/>
      <c r="FZ11" s="29"/>
      <c r="GA11" s="709"/>
      <c r="GB11" s="709"/>
      <c r="GC11" s="27"/>
      <c r="GD11" s="27"/>
      <c r="GE11" s="27"/>
      <c r="GF11" s="27"/>
      <c r="GG11" s="27"/>
      <c r="GH11" s="21"/>
      <c r="GI11" s="19"/>
      <c r="GJ11" s="20"/>
      <c r="GK11" s="21"/>
      <c r="GL11" s="19"/>
      <c r="GM11" s="20"/>
      <c r="GN11" s="22"/>
      <c r="GO11" s="707"/>
      <c r="GP11" s="708"/>
      <c r="GQ11" s="19"/>
      <c r="GR11" s="20"/>
      <c r="GS11" s="21"/>
      <c r="GT11" s="19"/>
      <c r="GU11" s="20"/>
      <c r="GV11" s="21"/>
      <c r="GW11" s="19"/>
      <c r="GX11" s="20"/>
      <c r="GY11" s="21"/>
      <c r="GZ11" s="19"/>
      <c r="HA11" s="20"/>
      <c r="HB11" s="22"/>
      <c r="HC11" s="707"/>
      <c r="HD11" s="708"/>
      <c r="HE11" s="19"/>
      <c r="HF11" s="20"/>
      <c r="HG11" s="21"/>
      <c r="HH11" s="19"/>
      <c r="HI11" s="20"/>
      <c r="HJ11" s="21"/>
      <c r="HK11" s="19"/>
      <c r="HL11" s="20"/>
      <c r="HM11" s="21"/>
      <c r="HN11" s="19"/>
      <c r="HO11" s="20"/>
      <c r="HP11" s="22"/>
      <c r="HQ11" s="707"/>
      <c r="HR11" s="708"/>
      <c r="HS11" s="19"/>
      <c r="HT11" s="20"/>
      <c r="HU11" s="21"/>
      <c r="HV11" s="19"/>
      <c r="HW11" s="20"/>
      <c r="HX11" s="21"/>
      <c r="HY11" s="19"/>
      <c r="HZ11" s="20"/>
      <c r="IA11" s="21"/>
      <c r="IB11" s="19"/>
      <c r="IC11" s="20"/>
      <c r="ID11" s="22"/>
      <c r="IE11" s="707"/>
      <c r="IF11" s="708"/>
      <c r="IG11" s="19"/>
      <c r="IH11" s="20"/>
      <c r="II11" s="21"/>
      <c r="IJ11" s="19"/>
      <c r="IK11" s="20"/>
      <c r="IL11" s="21"/>
      <c r="IM11" s="19"/>
      <c r="IN11" s="20"/>
      <c r="IO11" s="21"/>
      <c r="IP11" s="19"/>
      <c r="IQ11" s="20"/>
      <c r="IR11" s="22"/>
      <c r="IS11" s="707"/>
      <c r="IT11" s="708"/>
      <c r="IU11" s="19"/>
      <c r="IV11" s="20"/>
    </row>
    <row r="12" spans="1:189" s="23" customFormat="1" ht="16.5" thickBot="1">
      <c r="A12" s="638"/>
      <c r="B12" s="634" t="s">
        <v>69</v>
      </c>
      <c r="C12" s="483">
        <v>92.90084369790873</v>
      </c>
      <c r="D12" s="484">
        <v>95.11776391938002</v>
      </c>
      <c r="E12" s="485">
        <v>98.78856427260853</v>
      </c>
      <c r="F12" s="483">
        <v>87.36101407723098</v>
      </c>
      <c r="G12" s="484">
        <v>94.19748465279311</v>
      </c>
      <c r="H12" s="485">
        <v>101.96892580780097</v>
      </c>
      <c r="I12" s="483">
        <v>92.69816138992459</v>
      </c>
      <c r="J12" s="484">
        <v>100</v>
      </c>
      <c r="K12" s="485">
        <v>452.9559381091499</v>
      </c>
      <c r="L12" s="483">
        <v>93.46177474327429</v>
      </c>
      <c r="M12" s="484">
        <v>98.90160609487125</v>
      </c>
      <c r="N12" s="485">
        <v>99.64142150681484</v>
      </c>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row>
    <row r="13" spans="1:256" s="23" customFormat="1" ht="15.75" customHeight="1">
      <c r="A13" s="690" t="s">
        <v>32</v>
      </c>
      <c r="B13" s="691"/>
      <c r="C13" s="480">
        <v>98.34521350691465</v>
      </c>
      <c r="D13" s="481">
        <v>99.53299877934772</v>
      </c>
      <c r="E13" s="482">
        <v>98.88681847043097</v>
      </c>
      <c r="F13" s="480">
        <v>79.60982969980246</v>
      </c>
      <c r="G13" s="481">
        <v>84.66705938153035</v>
      </c>
      <c r="H13" s="482">
        <v>79.24249074723464</v>
      </c>
      <c r="I13" s="480">
        <v>25.58459998040281</v>
      </c>
      <c r="J13" s="481">
        <v>51.684524827249554</v>
      </c>
      <c r="K13" s="482">
        <v>57.53714994553444</v>
      </c>
      <c r="L13" s="480">
        <v>90.86472032889617</v>
      </c>
      <c r="M13" s="481">
        <v>89.57848145543072</v>
      </c>
      <c r="N13" s="482">
        <v>83.93881186194064</v>
      </c>
      <c r="O13" s="622"/>
      <c r="P13" s="27"/>
      <c r="Q13" s="27"/>
      <c r="R13" s="27"/>
      <c r="S13" s="27"/>
      <c r="T13" s="27"/>
      <c r="U13" s="27"/>
      <c r="V13" s="27"/>
      <c r="W13" s="27"/>
      <c r="X13" s="27"/>
      <c r="Y13" s="27"/>
      <c r="Z13" s="27"/>
      <c r="AA13" s="27"/>
      <c r="AB13" s="29"/>
      <c r="AC13" s="709"/>
      <c r="AD13" s="709"/>
      <c r="AE13" s="27"/>
      <c r="AF13" s="27"/>
      <c r="AG13" s="27"/>
      <c r="AH13" s="27"/>
      <c r="AI13" s="27"/>
      <c r="AJ13" s="27"/>
      <c r="AK13" s="27"/>
      <c r="AL13" s="27"/>
      <c r="AM13" s="27"/>
      <c r="AN13" s="27"/>
      <c r="AO13" s="27"/>
      <c r="AP13" s="29"/>
      <c r="AQ13" s="709"/>
      <c r="AR13" s="709"/>
      <c r="AS13" s="27"/>
      <c r="AT13" s="27"/>
      <c r="AU13" s="27"/>
      <c r="AV13" s="27"/>
      <c r="AW13" s="27"/>
      <c r="AX13" s="27"/>
      <c r="AY13" s="27"/>
      <c r="AZ13" s="27"/>
      <c r="BA13" s="27"/>
      <c r="BB13" s="27"/>
      <c r="BC13" s="27"/>
      <c r="BD13" s="29"/>
      <c r="BE13" s="709"/>
      <c r="BF13" s="709"/>
      <c r="BG13" s="27"/>
      <c r="BH13" s="27"/>
      <c r="BI13" s="27"/>
      <c r="BJ13" s="27"/>
      <c r="BK13" s="27"/>
      <c r="BL13" s="27"/>
      <c r="BM13" s="27"/>
      <c r="BN13" s="27"/>
      <c r="BO13" s="27"/>
      <c r="BP13" s="27"/>
      <c r="BQ13" s="27"/>
      <c r="BR13" s="29"/>
      <c r="BS13" s="709"/>
      <c r="BT13" s="709"/>
      <c r="BU13" s="27"/>
      <c r="BV13" s="27"/>
      <c r="BW13" s="27"/>
      <c r="BX13" s="27"/>
      <c r="BY13" s="27"/>
      <c r="BZ13" s="27"/>
      <c r="CA13" s="27"/>
      <c r="CB13" s="27"/>
      <c r="CC13" s="27"/>
      <c r="CD13" s="27"/>
      <c r="CE13" s="27"/>
      <c r="CF13" s="29"/>
      <c r="CG13" s="709"/>
      <c r="CH13" s="709"/>
      <c r="CI13" s="27"/>
      <c r="CJ13" s="27"/>
      <c r="CK13" s="27"/>
      <c r="CL13" s="27"/>
      <c r="CM13" s="27"/>
      <c r="CN13" s="27"/>
      <c r="CO13" s="27"/>
      <c r="CP13" s="27"/>
      <c r="CQ13" s="27"/>
      <c r="CR13" s="27"/>
      <c r="CS13" s="27"/>
      <c r="CT13" s="29"/>
      <c r="CU13" s="709"/>
      <c r="CV13" s="709"/>
      <c r="CW13" s="27"/>
      <c r="CX13" s="27"/>
      <c r="CY13" s="27"/>
      <c r="CZ13" s="27"/>
      <c r="DA13" s="27"/>
      <c r="DB13" s="27"/>
      <c r="DC13" s="27"/>
      <c r="DD13" s="27"/>
      <c r="DE13" s="27"/>
      <c r="DF13" s="27"/>
      <c r="DG13" s="27"/>
      <c r="DH13" s="29"/>
      <c r="DI13" s="709"/>
      <c r="DJ13" s="709"/>
      <c r="DK13" s="27"/>
      <c r="DL13" s="27"/>
      <c r="DM13" s="27"/>
      <c r="DN13" s="27"/>
      <c r="DO13" s="27"/>
      <c r="DP13" s="27"/>
      <c r="DQ13" s="27"/>
      <c r="DR13" s="27"/>
      <c r="DS13" s="27"/>
      <c r="DT13" s="27"/>
      <c r="DU13" s="27"/>
      <c r="DV13" s="29"/>
      <c r="DW13" s="709"/>
      <c r="DX13" s="709"/>
      <c r="DY13" s="27"/>
      <c r="DZ13" s="27"/>
      <c r="EA13" s="27"/>
      <c r="EB13" s="27"/>
      <c r="EC13" s="27"/>
      <c r="ED13" s="27"/>
      <c r="EE13" s="27"/>
      <c r="EF13" s="27"/>
      <c r="EG13" s="27"/>
      <c r="EH13" s="27"/>
      <c r="EI13" s="27"/>
      <c r="EJ13" s="29"/>
      <c r="EK13" s="709"/>
      <c r="EL13" s="709"/>
      <c r="EM13" s="27"/>
      <c r="EN13" s="27"/>
      <c r="EO13" s="27"/>
      <c r="EP13" s="27"/>
      <c r="EQ13" s="27"/>
      <c r="ER13" s="27"/>
      <c r="ES13" s="27"/>
      <c r="ET13" s="27"/>
      <c r="EU13" s="27"/>
      <c r="EV13" s="27"/>
      <c r="EW13" s="27"/>
      <c r="EX13" s="29"/>
      <c r="EY13" s="709"/>
      <c r="EZ13" s="709"/>
      <c r="FA13" s="27"/>
      <c r="FB13" s="27"/>
      <c r="FC13" s="27"/>
      <c r="FD13" s="27"/>
      <c r="FE13" s="27"/>
      <c r="FF13" s="27"/>
      <c r="FG13" s="27"/>
      <c r="FH13" s="27"/>
      <c r="FI13" s="27"/>
      <c r="FJ13" s="27"/>
      <c r="FK13" s="27"/>
      <c r="FL13" s="29"/>
      <c r="FM13" s="709"/>
      <c r="FN13" s="709"/>
      <c r="FO13" s="27"/>
      <c r="FP13" s="27"/>
      <c r="FQ13" s="27"/>
      <c r="FR13" s="27"/>
      <c r="FS13" s="27"/>
      <c r="FT13" s="27"/>
      <c r="FU13" s="27"/>
      <c r="FV13" s="27"/>
      <c r="FW13" s="27"/>
      <c r="FX13" s="27"/>
      <c r="FY13" s="27"/>
      <c r="FZ13" s="29"/>
      <c r="GA13" s="709"/>
      <c r="GB13" s="709"/>
      <c r="GC13" s="27"/>
      <c r="GD13" s="27"/>
      <c r="GE13" s="27"/>
      <c r="GF13" s="27"/>
      <c r="GG13" s="27"/>
      <c r="GH13" s="21"/>
      <c r="GI13" s="19"/>
      <c r="GJ13" s="20"/>
      <c r="GK13" s="21"/>
      <c r="GL13" s="19"/>
      <c r="GM13" s="20"/>
      <c r="GN13" s="22"/>
      <c r="GO13" s="707"/>
      <c r="GP13" s="708"/>
      <c r="GQ13" s="19"/>
      <c r="GR13" s="20"/>
      <c r="GS13" s="21"/>
      <c r="GT13" s="19"/>
      <c r="GU13" s="20"/>
      <c r="GV13" s="21"/>
      <c r="GW13" s="19"/>
      <c r="GX13" s="20"/>
      <c r="GY13" s="21"/>
      <c r="GZ13" s="19"/>
      <c r="HA13" s="20"/>
      <c r="HB13" s="22"/>
      <c r="HC13" s="707"/>
      <c r="HD13" s="708"/>
      <c r="HE13" s="19"/>
      <c r="HF13" s="20"/>
      <c r="HG13" s="21"/>
      <c r="HH13" s="19"/>
      <c r="HI13" s="20"/>
      <c r="HJ13" s="21"/>
      <c r="HK13" s="19"/>
      <c r="HL13" s="20"/>
      <c r="HM13" s="21"/>
      <c r="HN13" s="19"/>
      <c r="HO13" s="20"/>
      <c r="HP13" s="22"/>
      <c r="HQ13" s="707"/>
      <c r="HR13" s="708"/>
      <c r="HS13" s="19"/>
      <c r="HT13" s="20"/>
      <c r="HU13" s="21"/>
      <c r="HV13" s="19"/>
      <c r="HW13" s="20"/>
      <c r="HX13" s="21"/>
      <c r="HY13" s="19"/>
      <c r="HZ13" s="20"/>
      <c r="IA13" s="21"/>
      <c r="IB13" s="19"/>
      <c r="IC13" s="20"/>
      <c r="ID13" s="22"/>
      <c r="IE13" s="707"/>
      <c r="IF13" s="708"/>
      <c r="IG13" s="19"/>
      <c r="IH13" s="20"/>
      <c r="II13" s="21"/>
      <c r="IJ13" s="19"/>
      <c r="IK13" s="20"/>
      <c r="IL13" s="21"/>
      <c r="IM13" s="19"/>
      <c r="IN13" s="20"/>
      <c r="IO13" s="21"/>
      <c r="IP13" s="19"/>
      <c r="IQ13" s="20"/>
      <c r="IR13" s="22"/>
      <c r="IS13" s="707"/>
      <c r="IT13" s="708"/>
      <c r="IU13" s="19"/>
      <c r="IV13" s="20"/>
    </row>
    <row r="14" spans="1:189" s="23" customFormat="1" ht="15.75">
      <c r="A14" s="638"/>
      <c r="B14" s="634" t="s">
        <v>70</v>
      </c>
      <c r="C14" s="483">
        <v>90.31591313760458</v>
      </c>
      <c r="D14" s="484">
        <v>99.98925934578726</v>
      </c>
      <c r="E14" s="485">
        <v>99.84347179477851</v>
      </c>
      <c r="F14" s="483">
        <v>50.330450390283445</v>
      </c>
      <c r="G14" s="484">
        <v>90.65341300437807</v>
      </c>
      <c r="H14" s="485">
        <v>39.15894749815237</v>
      </c>
      <c r="I14" s="483">
        <v>39.75137393812135</v>
      </c>
      <c r="J14" s="484">
        <v>45.5549591934127</v>
      </c>
      <c r="K14" s="485">
        <v>9.66043309676865</v>
      </c>
      <c r="L14" s="483">
        <v>62.26904787809965</v>
      </c>
      <c r="M14" s="484">
        <v>91.70081808612122</v>
      </c>
      <c r="N14" s="485">
        <v>78.38300358334988</v>
      </c>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row>
    <row r="15" spans="1:189" s="23" customFormat="1" ht="15.75">
      <c r="A15" s="638"/>
      <c r="B15" s="634" t="s">
        <v>71</v>
      </c>
      <c r="C15" s="483">
        <v>86.20637784566016</v>
      </c>
      <c r="D15" s="484">
        <v>99.3560656231062</v>
      </c>
      <c r="E15" s="485">
        <v>99.25160463295212</v>
      </c>
      <c r="F15" s="483">
        <v>58.11872210865401</v>
      </c>
      <c r="G15" s="484">
        <v>94.12429808984888</v>
      </c>
      <c r="H15" s="485">
        <v>98.47415521011324</v>
      </c>
      <c r="I15" s="483">
        <v>61.53798458350879</v>
      </c>
      <c r="J15" s="484">
        <v>73.45132863726407</v>
      </c>
      <c r="K15" s="485">
        <v>92.28138009600121</v>
      </c>
      <c r="L15" s="483">
        <v>63.631459823769966</v>
      </c>
      <c r="M15" s="484">
        <v>97.35702547647126</v>
      </c>
      <c r="N15" s="485">
        <v>99.38749523151124</v>
      </c>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row>
    <row r="16" spans="1:189" s="23" customFormat="1" ht="15.75">
      <c r="A16" s="638"/>
      <c r="B16" s="634" t="s">
        <v>72</v>
      </c>
      <c r="C16" s="483">
        <v>99.74830023501352</v>
      </c>
      <c r="D16" s="484">
        <v>99.98711038605849</v>
      </c>
      <c r="E16" s="485">
        <v>98.80721413785881</v>
      </c>
      <c r="F16" s="483">
        <v>72.6160743364012</v>
      </c>
      <c r="G16" s="484">
        <v>88.67050946037993</v>
      </c>
      <c r="H16" s="485">
        <v>92.464251960108</v>
      </c>
      <c r="I16" s="483">
        <v>32.85509154038064</v>
      </c>
      <c r="J16" s="484">
        <v>50.88593306216808</v>
      </c>
      <c r="K16" s="485">
        <v>59.821366784002116</v>
      </c>
      <c r="L16" s="483">
        <v>86.56553664541536</v>
      </c>
      <c r="M16" s="484">
        <v>94.80054220752214</v>
      </c>
      <c r="N16" s="485">
        <v>97.10006167008616</v>
      </c>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row>
    <row r="17" spans="1:189" s="23" customFormat="1" ht="15.75">
      <c r="A17" s="638"/>
      <c r="B17" s="634" t="s">
        <v>73</v>
      </c>
      <c r="C17" s="483">
        <v>99.99999999816886</v>
      </c>
      <c r="D17" s="484">
        <v>99.94867442873213</v>
      </c>
      <c r="E17" s="485">
        <v>99.95592771349392</v>
      </c>
      <c r="F17" s="483">
        <v>83.05805224164276</v>
      </c>
      <c r="G17" s="484">
        <v>89.0635421676043</v>
      </c>
      <c r="H17" s="485">
        <v>85.97073631043138</v>
      </c>
      <c r="I17" s="483">
        <v>2.942621873836507</v>
      </c>
      <c r="J17" s="484">
        <v>63.51735968590303</v>
      </c>
      <c r="K17" s="485">
        <v>75.54574118477422</v>
      </c>
      <c r="L17" s="483">
        <v>95.54599932604792</v>
      </c>
      <c r="M17" s="484">
        <v>92.0791376207902</v>
      </c>
      <c r="N17" s="485">
        <v>87.20402407246162</v>
      </c>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row>
    <row r="18" spans="1:189" s="23" customFormat="1" ht="30">
      <c r="A18" s="638"/>
      <c r="B18" s="634" t="s">
        <v>74</v>
      </c>
      <c r="C18" s="483">
        <v>99.71000002112115</v>
      </c>
      <c r="D18" s="484">
        <v>98.83830648550799</v>
      </c>
      <c r="E18" s="485">
        <v>97.61180637204839</v>
      </c>
      <c r="F18" s="483">
        <v>98.94341954838617</v>
      </c>
      <c r="G18" s="484">
        <v>91.00966623337989</v>
      </c>
      <c r="H18" s="485">
        <v>74.00726179230959</v>
      </c>
      <c r="I18" s="483">
        <v>87.39127813754087</v>
      </c>
      <c r="J18" s="484">
        <v>5.26309513127126</v>
      </c>
      <c r="K18" s="485">
        <v>50.12882122554324</v>
      </c>
      <c r="L18" s="483">
        <v>99.60609811761285</v>
      </c>
      <c r="M18" s="484">
        <v>92.39422846101239</v>
      </c>
      <c r="N18" s="485">
        <v>77.82450017403218</v>
      </c>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row>
    <row r="19" spans="1:189" s="23" customFormat="1" ht="16.5" thickBot="1">
      <c r="A19" s="638"/>
      <c r="B19" s="634" t="s">
        <v>75</v>
      </c>
      <c r="C19" s="483">
        <v>88.20834062173992</v>
      </c>
      <c r="D19" s="484">
        <v>97.96415764281934</v>
      </c>
      <c r="E19" s="485">
        <v>95.88793932328623</v>
      </c>
      <c r="F19" s="483">
        <v>50.57628612431392</v>
      </c>
      <c r="G19" s="484">
        <v>44.33240373496044</v>
      </c>
      <c r="H19" s="485">
        <v>47.925283027363676</v>
      </c>
      <c r="I19" s="483">
        <v>45.633102901422475</v>
      </c>
      <c r="J19" s="484">
        <v>42.39043446977179</v>
      </c>
      <c r="K19" s="485">
        <v>49.982325919423914</v>
      </c>
      <c r="L19" s="483">
        <v>59.228486255105075</v>
      </c>
      <c r="M19" s="484">
        <v>46.99756454267606</v>
      </c>
      <c r="N19" s="485">
        <v>47.56826467624256</v>
      </c>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row>
    <row r="20" spans="1:256" s="24" customFormat="1" ht="15.75" customHeight="1">
      <c r="A20" s="690" t="s">
        <v>31</v>
      </c>
      <c r="B20" s="691"/>
      <c r="C20" s="480">
        <v>91.12792620818496</v>
      </c>
      <c r="D20" s="481">
        <v>98.1553380388577</v>
      </c>
      <c r="E20" s="482">
        <v>95.13416781056726</v>
      </c>
      <c r="F20" s="480">
        <v>86.50052008339102</v>
      </c>
      <c r="G20" s="481">
        <v>95.4286116118597</v>
      </c>
      <c r="H20" s="482">
        <v>87.09968103972933</v>
      </c>
      <c r="I20" s="480">
        <v>63.93707753348558</v>
      </c>
      <c r="J20" s="481">
        <v>64.01742433299164</v>
      </c>
      <c r="K20" s="482">
        <v>64.32361539457284</v>
      </c>
      <c r="L20" s="480">
        <v>95.56708424886654</v>
      </c>
      <c r="M20" s="481">
        <v>98.59838288809233</v>
      </c>
      <c r="N20" s="482">
        <v>92.22996136339331</v>
      </c>
      <c r="O20" s="622"/>
      <c r="P20" s="27"/>
      <c r="Q20" s="27"/>
      <c r="R20" s="27"/>
      <c r="S20" s="27"/>
      <c r="T20" s="27"/>
      <c r="U20" s="27"/>
      <c r="V20" s="27"/>
      <c r="W20" s="27"/>
      <c r="X20" s="27"/>
      <c r="Y20" s="27"/>
      <c r="Z20" s="27"/>
      <c r="AA20" s="27"/>
      <c r="AB20" s="29"/>
      <c r="AC20" s="709"/>
      <c r="AD20" s="709"/>
      <c r="AE20" s="27"/>
      <c r="AF20" s="27"/>
      <c r="AG20" s="27"/>
      <c r="AH20" s="27"/>
      <c r="AI20" s="27"/>
      <c r="AJ20" s="27"/>
      <c r="AK20" s="27"/>
      <c r="AL20" s="27"/>
      <c r="AM20" s="27"/>
      <c r="AN20" s="27"/>
      <c r="AO20" s="27"/>
      <c r="AP20" s="29"/>
      <c r="AQ20" s="709"/>
      <c r="AR20" s="709"/>
      <c r="AS20" s="27"/>
      <c r="AT20" s="27"/>
      <c r="AU20" s="27"/>
      <c r="AV20" s="27"/>
      <c r="AW20" s="27"/>
      <c r="AX20" s="27"/>
      <c r="AY20" s="27"/>
      <c r="AZ20" s="27"/>
      <c r="BA20" s="27"/>
      <c r="BB20" s="27"/>
      <c r="BC20" s="27"/>
      <c r="BD20" s="29"/>
      <c r="BE20" s="709"/>
      <c r="BF20" s="709"/>
      <c r="BG20" s="27"/>
      <c r="BH20" s="27"/>
      <c r="BI20" s="27"/>
      <c r="BJ20" s="27"/>
      <c r="BK20" s="27"/>
      <c r="BL20" s="27"/>
      <c r="BM20" s="27"/>
      <c r="BN20" s="27"/>
      <c r="BO20" s="27"/>
      <c r="BP20" s="27"/>
      <c r="BQ20" s="27"/>
      <c r="BR20" s="29"/>
      <c r="BS20" s="709"/>
      <c r="BT20" s="709"/>
      <c r="BU20" s="27"/>
      <c r="BV20" s="27"/>
      <c r="BW20" s="27"/>
      <c r="BX20" s="27"/>
      <c r="BY20" s="27"/>
      <c r="BZ20" s="27"/>
      <c r="CA20" s="27"/>
      <c r="CB20" s="27"/>
      <c r="CC20" s="27"/>
      <c r="CD20" s="27"/>
      <c r="CE20" s="27"/>
      <c r="CF20" s="29"/>
      <c r="CG20" s="709"/>
      <c r="CH20" s="709"/>
      <c r="CI20" s="27"/>
      <c r="CJ20" s="27"/>
      <c r="CK20" s="27"/>
      <c r="CL20" s="27"/>
      <c r="CM20" s="27"/>
      <c r="CN20" s="27"/>
      <c r="CO20" s="27"/>
      <c r="CP20" s="27"/>
      <c r="CQ20" s="27"/>
      <c r="CR20" s="27"/>
      <c r="CS20" s="27"/>
      <c r="CT20" s="29"/>
      <c r="CU20" s="709"/>
      <c r="CV20" s="709"/>
      <c r="CW20" s="27"/>
      <c r="CX20" s="27"/>
      <c r="CY20" s="27"/>
      <c r="CZ20" s="27"/>
      <c r="DA20" s="27"/>
      <c r="DB20" s="27"/>
      <c r="DC20" s="27"/>
      <c r="DD20" s="27"/>
      <c r="DE20" s="27"/>
      <c r="DF20" s="27"/>
      <c r="DG20" s="27"/>
      <c r="DH20" s="29"/>
      <c r="DI20" s="709"/>
      <c r="DJ20" s="709"/>
      <c r="DK20" s="27"/>
      <c r="DL20" s="27"/>
      <c r="DM20" s="27"/>
      <c r="DN20" s="27"/>
      <c r="DO20" s="27"/>
      <c r="DP20" s="27"/>
      <c r="DQ20" s="27"/>
      <c r="DR20" s="27"/>
      <c r="DS20" s="27"/>
      <c r="DT20" s="27"/>
      <c r="DU20" s="27"/>
      <c r="DV20" s="29"/>
      <c r="DW20" s="709"/>
      <c r="DX20" s="709"/>
      <c r="DY20" s="27"/>
      <c r="DZ20" s="27"/>
      <c r="EA20" s="27"/>
      <c r="EB20" s="27"/>
      <c r="EC20" s="27"/>
      <c r="ED20" s="27"/>
      <c r="EE20" s="27"/>
      <c r="EF20" s="27"/>
      <c r="EG20" s="27"/>
      <c r="EH20" s="27"/>
      <c r="EI20" s="27"/>
      <c r="EJ20" s="29"/>
      <c r="EK20" s="709"/>
      <c r="EL20" s="709"/>
      <c r="EM20" s="27"/>
      <c r="EN20" s="27"/>
      <c r="EO20" s="27"/>
      <c r="EP20" s="27"/>
      <c r="EQ20" s="27"/>
      <c r="ER20" s="27"/>
      <c r="ES20" s="27"/>
      <c r="ET20" s="27"/>
      <c r="EU20" s="27"/>
      <c r="EV20" s="27"/>
      <c r="EW20" s="27"/>
      <c r="EX20" s="29"/>
      <c r="EY20" s="709"/>
      <c r="EZ20" s="709"/>
      <c r="FA20" s="27"/>
      <c r="FB20" s="27"/>
      <c r="FC20" s="27"/>
      <c r="FD20" s="27"/>
      <c r="FE20" s="27"/>
      <c r="FF20" s="27"/>
      <c r="FG20" s="27"/>
      <c r="FH20" s="27"/>
      <c r="FI20" s="27"/>
      <c r="FJ20" s="27"/>
      <c r="FK20" s="27"/>
      <c r="FL20" s="29"/>
      <c r="FM20" s="709"/>
      <c r="FN20" s="709"/>
      <c r="FO20" s="27"/>
      <c r="FP20" s="27"/>
      <c r="FQ20" s="27"/>
      <c r="FR20" s="27"/>
      <c r="FS20" s="27"/>
      <c r="FT20" s="27"/>
      <c r="FU20" s="27"/>
      <c r="FV20" s="27"/>
      <c r="FW20" s="27"/>
      <c r="FX20" s="27"/>
      <c r="FY20" s="27"/>
      <c r="FZ20" s="29"/>
      <c r="GA20" s="709"/>
      <c r="GB20" s="709"/>
      <c r="GC20" s="27"/>
      <c r="GD20" s="27"/>
      <c r="GE20" s="27"/>
      <c r="GF20" s="27"/>
      <c r="GG20" s="27"/>
      <c r="GH20" s="21"/>
      <c r="GI20" s="19"/>
      <c r="GJ20" s="20"/>
      <c r="GK20" s="21"/>
      <c r="GL20" s="19"/>
      <c r="GM20" s="20"/>
      <c r="GN20" s="22"/>
      <c r="GO20" s="707"/>
      <c r="GP20" s="708"/>
      <c r="GQ20" s="19"/>
      <c r="GR20" s="20"/>
      <c r="GS20" s="21"/>
      <c r="GT20" s="19"/>
      <c r="GU20" s="20"/>
      <c r="GV20" s="21"/>
      <c r="GW20" s="19"/>
      <c r="GX20" s="20"/>
      <c r="GY20" s="21"/>
      <c r="GZ20" s="19"/>
      <c r="HA20" s="20"/>
      <c r="HB20" s="22"/>
      <c r="HC20" s="707"/>
      <c r="HD20" s="708"/>
      <c r="HE20" s="19"/>
      <c r="HF20" s="20"/>
      <c r="HG20" s="21"/>
      <c r="HH20" s="19"/>
      <c r="HI20" s="20"/>
      <c r="HJ20" s="21"/>
      <c r="HK20" s="19"/>
      <c r="HL20" s="20"/>
      <c r="HM20" s="21"/>
      <c r="HN20" s="19"/>
      <c r="HO20" s="20"/>
      <c r="HP20" s="22"/>
      <c r="HQ20" s="707"/>
      <c r="HR20" s="708"/>
      <c r="HS20" s="19"/>
      <c r="HT20" s="20"/>
      <c r="HU20" s="21"/>
      <c r="HV20" s="19"/>
      <c r="HW20" s="20"/>
      <c r="HX20" s="21"/>
      <c r="HY20" s="19"/>
      <c r="HZ20" s="20"/>
      <c r="IA20" s="21"/>
      <c r="IB20" s="19"/>
      <c r="IC20" s="20"/>
      <c r="ID20" s="22"/>
      <c r="IE20" s="707"/>
      <c r="IF20" s="708"/>
      <c r="IG20" s="19"/>
      <c r="IH20" s="20"/>
      <c r="II20" s="21"/>
      <c r="IJ20" s="19"/>
      <c r="IK20" s="20"/>
      <c r="IL20" s="21"/>
      <c r="IM20" s="19"/>
      <c r="IN20" s="20"/>
      <c r="IO20" s="21"/>
      <c r="IP20" s="19"/>
      <c r="IQ20" s="20"/>
      <c r="IR20" s="22"/>
      <c r="IS20" s="707"/>
      <c r="IT20" s="708"/>
      <c r="IU20" s="19"/>
      <c r="IV20" s="20"/>
    </row>
    <row r="21" spans="1:189" s="23" customFormat="1" ht="15.75">
      <c r="A21" s="638"/>
      <c r="B21" s="634" t="s">
        <v>76</v>
      </c>
      <c r="C21" s="483">
        <v>94.31774311285892</v>
      </c>
      <c r="D21" s="484">
        <v>97.85424432420588</v>
      </c>
      <c r="E21" s="485">
        <v>107.3142932389473</v>
      </c>
      <c r="F21" s="483">
        <v>95.54543442902225</v>
      </c>
      <c r="G21" s="484">
        <v>94.50236654004341</v>
      </c>
      <c r="H21" s="485">
        <v>110.10311196354667</v>
      </c>
      <c r="I21" s="483">
        <v>147.78665507607406</v>
      </c>
      <c r="J21" s="484">
        <v>267.7058899123081</v>
      </c>
      <c r="K21" s="485">
        <v>158.1821180399011</v>
      </c>
      <c r="L21" s="483">
        <v>97.1515912596576</v>
      </c>
      <c r="M21" s="484">
        <v>90.73854204504165</v>
      </c>
      <c r="N21" s="485">
        <v>97.87520359952869</v>
      </c>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row>
    <row r="22" spans="1:189" s="23" customFormat="1" ht="15.75">
      <c r="A22" s="638"/>
      <c r="B22" s="634" t="s">
        <v>77</v>
      </c>
      <c r="C22" s="483">
        <v>96.03098318265839</v>
      </c>
      <c r="D22" s="484">
        <v>91.38385827992279</v>
      </c>
      <c r="E22" s="485">
        <v>100.09520508088015</v>
      </c>
      <c r="F22" s="483">
        <v>76.5795206684261</v>
      </c>
      <c r="G22" s="484">
        <v>56.990465305052375</v>
      </c>
      <c r="H22" s="485">
        <v>48.607197980042514</v>
      </c>
      <c r="I22" s="483">
        <v>50.35375098576793</v>
      </c>
      <c r="J22" s="484">
        <v>50.03416752970382</v>
      </c>
      <c r="K22" s="485">
        <v>55.90567883489281</v>
      </c>
      <c r="L22" s="483">
        <v>84.59357894019402</v>
      </c>
      <c r="M22" s="484">
        <v>64.90817197540251</v>
      </c>
      <c r="N22" s="485">
        <v>42.109716442345366</v>
      </c>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row>
    <row r="23" spans="1:189" s="23" customFormat="1" ht="15.75">
      <c r="A23" s="638"/>
      <c r="B23" s="634" t="s">
        <v>78</v>
      </c>
      <c r="C23" s="483">
        <v>88.23636296719323</v>
      </c>
      <c r="D23" s="484">
        <v>87.16383057364652</v>
      </c>
      <c r="E23" s="485">
        <v>98.98867454890069</v>
      </c>
      <c r="F23" s="483">
        <v>80.55424238826883</v>
      </c>
      <c r="G23" s="484">
        <v>83.95093761293265</v>
      </c>
      <c r="H23" s="485">
        <v>97.27292057926371</v>
      </c>
      <c r="I23" s="483">
        <v>85.08693495617453</v>
      </c>
      <c r="J23" s="484">
        <v>91.7962292956267</v>
      </c>
      <c r="K23" s="485">
        <v>83.72020382637172</v>
      </c>
      <c r="L23" s="483">
        <v>90.83477687238651</v>
      </c>
      <c r="M23" s="484">
        <v>95.66353662309157</v>
      </c>
      <c r="N23" s="485">
        <v>98.90218526213988</v>
      </c>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row>
    <row r="24" spans="1:189" s="23" customFormat="1" ht="15.75">
      <c r="A24" s="638"/>
      <c r="B24" s="634" t="s">
        <v>79</v>
      </c>
      <c r="C24" s="483">
        <v>89.78499624722701</v>
      </c>
      <c r="D24" s="484">
        <v>94.1909254551648</v>
      </c>
      <c r="E24" s="485">
        <v>98.65147639812098</v>
      </c>
      <c r="F24" s="483">
        <v>74.09596033592561</v>
      </c>
      <c r="G24" s="484">
        <v>70.56906791229657</v>
      </c>
      <c r="H24" s="485">
        <v>22.65761190377318</v>
      </c>
      <c r="I24" s="483">
        <v>47.61899785285137</v>
      </c>
      <c r="J24" s="484">
        <v>40.638437826400065</v>
      </c>
      <c r="K24" s="485">
        <v>86.84568954918132</v>
      </c>
      <c r="L24" s="483">
        <v>87.76166532681526</v>
      </c>
      <c r="M24" s="484">
        <v>79.17302374586141</v>
      </c>
      <c r="N24" s="485">
        <v>20.098062057416648</v>
      </c>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row>
    <row r="25" spans="1:189" s="23" customFormat="1" ht="15.75">
      <c r="A25" s="638"/>
      <c r="B25" s="634" t="s">
        <v>80</v>
      </c>
      <c r="C25" s="483">
        <v>91.6594297893119</v>
      </c>
      <c r="D25" s="484">
        <v>86.85607471730803</v>
      </c>
      <c r="E25" s="485">
        <v>100.73381021096112</v>
      </c>
      <c r="F25" s="483">
        <v>74.9083117007053</v>
      </c>
      <c r="G25" s="484">
        <v>66.80990453822066</v>
      </c>
      <c r="H25" s="485">
        <v>75.21135293951453</v>
      </c>
      <c r="I25" s="483">
        <v>58.04400975443631</v>
      </c>
      <c r="J25" s="484">
        <v>74.47324485252862</v>
      </c>
      <c r="K25" s="485">
        <v>59.822677161417836</v>
      </c>
      <c r="L25" s="483">
        <v>84.51081756240556</v>
      </c>
      <c r="M25" s="484">
        <v>73.5619853395037</v>
      </c>
      <c r="N25" s="485">
        <v>80.57167167528061</v>
      </c>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row>
    <row r="26" spans="1:189" s="23" customFormat="1" ht="30">
      <c r="A26" s="638"/>
      <c r="B26" s="634" t="s">
        <v>81</v>
      </c>
      <c r="C26" s="483">
        <v>96.37235465144207</v>
      </c>
      <c r="D26" s="484">
        <v>94.03311189546308</v>
      </c>
      <c r="E26" s="485">
        <v>89.3311231336312</v>
      </c>
      <c r="F26" s="483">
        <v>90.26281482453375</v>
      </c>
      <c r="G26" s="484">
        <v>88.88761333649164</v>
      </c>
      <c r="H26" s="485">
        <v>83.12533789009672</v>
      </c>
      <c r="I26" s="483">
        <v>46.989844853734645</v>
      </c>
      <c r="J26" s="484">
        <v>64.3379552531775</v>
      </c>
      <c r="K26" s="485">
        <v>45.807037109682675</v>
      </c>
      <c r="L26" s="483">
        <v>96.50732181375244</v>
      </c>
      <c r="M26" s="484">
        <v>96.37661564930717</v>
      </c>
      <c r="N26" s="485">
        <v>96.06724855806604</v>
      </c>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row>
    <row r="27" spans="1:189" s="23" customFormat="1" ht="15.75">
      <c r="A27" s="638"/>
      <c r="B27" s="634" t="s">
        <v>82</v>
      </c>
      <c r="C27" s="483">
        <v>77.46481980258152</v>
      </c>
      <c r="D27" s="484">
        <v>79.54431158224273</v>
      </c>
      <c r="E27" s="485">
        <v>91.39891095855873</v>
      </c>
      <c r="F27" s="483">
        <v>77.56535925469876</v>
      </c>
      <c r="G27" s="484">
        <v>81.62753945829856</v>
      </c>
      <c r="H27" s="485">
        <v>91.61955321511587</v>
      </c>
      <c r="I27" s="483">
        <v>92.99040180073402</v>
      </c>
      <c r="J27" s="484">
        <v>818.8285542035686</v>
      </c>
      <c r="K27" s="485">
        <v>878.393937711284</v>
      </c>
      <c r="L27" s="483">
        <v>99.5129515002408</v>
      </c>
      <c r="M27" s="484">
        <v>99.5816460951658</v>
      </c>
      <c r="N27" s="485">
        <v>97.47453244409556</v>
      </c>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row>
    <row r="28" spans="1:189" s="23" customFormat="1" ht="15.75">
      <c r="A28" s="638"/>
      <c r="B28" s="634" t="s">
        <v>83</v>
      </c>
      <c r="C28" s="483">
        <v>88.7529120313982</v>
      </c>
      <c r="D28" s="484">
        <v>85.87349416668525</v>
      </c>
      <c r="E28" s="485">
        <v>96.47055738126512</v>
      </c>
      <c r="F28" s="483">
        <v>82.78935205619575</v>
      </c>
      <c r="G28" s="484">
        <v>81.94370941960109</v>
      </c>
      <c r="H28" s="485">
        <v>93.13194337404724</v>
      </c>
      <c r="I28" s="483">
        <v>62.123883901065426</v>
      </c>
      <c r="J28" s="484">
        <v>53.371675231767355</v>
      </c>
      <c r="K28" s="485">
        <v>54.993582341361936</v>
      </c>
      <c r="L28" s="483">
        <v>95.03476589973332</v>
      </c>
      <c r="M28" s="484">
        <v>97.17516650457134</v>
      </c>
      <c r="N28" s="485">
        <v>98.3373896150327</v>
      </c>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row>
    <row r="29" spans="1:189" s="23" customFormat="1" ht="30">
      <c r="A29" s="638"/>
      <c r="B29" s="634" t="s">
        <v>84</v>
      </c>
      <c r="C29" s="483">
        <v>94.03125436474329</v>
      </c>
      <c r="D29" s="484">
        <v>94.25561138994144</v>
      </c>
      <c r="E29" s="485">
        <v>97.98573005825628</v>
      </c>
      <c r="F29" s="483">
        <v>89.14525176159363</v>
      </c>
      <c r="G29" s="484">
        <v>88.27062446358276</v>
      </c>
      <c r="H29" s="485">
        <v>92.80213957501267</v>
      </c>
      <c r="I29" s="483">
        <v>90.90185935808361</v>
      </c>
      <c r="J29" s="484">
        <v>90.71194917214021</v>
      </c>
      <c r="K29" s="485">
        <v>87.9359041366273</v>
      </c>
      <c r="L29" s="483">
        <v>94.68477191597172</v>
      </c>
      <c r="M29" s="484">
        <v>93.50096140398628</v>
      </c>
      <c r="N29" s="485">
        <v>95.08189949917653</v>
      </c>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row>
    <row r="30" spans="1:189" s="23" customFormat="1" ht="15.75">
      <c r="A30" s="638"/>
      <c r="B30" s="634" t="s">
        <v>85</v>
      </c>
      <c r="C30" s="483">
        <v>89.96951879712111</v>
      </c>
      <c r="D30" s="484">
        <v>98.76402942808402</v>
      </c>
      <c r="E30" s="485">
        <v>95.08525501187567</v>
      </c>
      <c r="F30" s="483">
        <v>89.95559012753718</v>
      </c>
      <c r="G30" s="484">
        <v>98.76218812410144</v>
      </c>
      <c r="H30" s="485">
        <v>90.0608905707818</v>
      </c>
      <c r="I30" s="483">
        <v>37.723282566868704</v>
      </c>
      <c r="J30" s="484">
        <v>49.697673141275146</v>
      </c>
      <c r="K30" s="485">
        <v>82.91598108637177</v>
      </c>
      <c r="L30" s="483">
        <v>99.99263220983003</v>
      </c>
      <c r="M30" s="484">
        <v>99.99922309809129</v>
      </c>
      <c r="N30" s="485">
        <v>94.7160725528251</v>
      </c>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row>
    <row r="31" spans="1:189" s="23" customFormat="1" ht="15.75">
      <c r="A31" s="649"/>
      <c r="B31" s="650" t="s">
        <v>86</v>
      </c>
      <c r="C31" s="483">
        <v>99.47463662823986</v>
      </c>
      <c r="D31" s="484">
        <v>98.8150041325423</v>
      </c>
      <c r="E31" s="485">
        <v>99.2350301464164</v>
      </c>
      <c r="F31" s="483">
        <v>52.218394154962475</v>
      </c>
      <c r="G31" s="484">
        <v>81.50170217921608</v>
      </c>
      <c r="H31" s="485">
        <v>68.55169819982267</v>
      </c>
      <c r="I31" s="483">
        <v>77.83943245972542</v>
      </c>
      <c r="J31" s="484">
        <v>68.64135721609031</v>
      </c>
      <c r="K31" s="485">
        <v>80.26491552914925</v>
      </c>
      <c r="L31" s="483">
        <v>47.165069889620185</v>
      </c>
      <c r="M31" s="484">
        <v>96.83205782126998</v>
      </c>
      <c r="N31" s="485">
        <v>65.71483563530342</v>
      </c>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row>
    <row r="32" spans="1:189" s="24" customFormat="1" ht="15.75" customHeight="1">
      <c r="A32" s="690" t="s">
        <v>30</v>
      </c>
      <c r="B32" s="691"/>
      <c r="C32" s="480">
        <v>97.13494349838876</v>
      </c>
      <c r="D32" s="481">
        <v>97.4279562351181</v>
      </c>
      <c r="E32" s="482">
        <v>99.94311375513406</v>
      </c>
      <c r="F32" s="480">
        <v>82.46851997078586</v>
      </c>
      <c r="G32" s="481">
        <v>85.43842179150299</v>
      </c>
      <c r="H32" s="482">
        <v>85.36786359333868</v>
      </c>
      <c r="I32" s="480">
        <v>57.81486258212277</v>
      </c>
      <c r="J32" s="481">
        <v>59.87090957461598</v>
      </c>
      <c r="K32" s="482">
        <v>59.543263373104224</v>
      </c>
      <c r="L32" s="480">
        <v>89.99419454407509</v>
      </c>
      <c r="M32" s="481">
        <v>91.32944914984662</v>
      </c>
      <c r="N32" s="482">
        <v>88.93956629659002</v>
      </c>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row>
    <row r="33" spans="1:189" s="23" customFormat="1" ht="15.75">
      <c r="A33" s="639"/>
      <c r="B33" s="630" t="s">
        <v>87</v>
      </c>
      <c r="C33" s="483">
        <v>99.59591768276597</v>
      </c>
      <c r="D33" s="484">
        <v>99.03849253194666</v>
      </c>
      <c r="E33" s="485">
        <v>99.99727695021166</v>
      </c>
      <c r="F33" s="483">
        <v>92.66431503872428</v>
      </c>
      <c r="G33" s="484">
        <v>94.19962589741597</v>
      </c>
      <c r="H33" s="485">
        <v>97.5797463769192</v>
      </c>
      <c r="I33" s="483">
        <v>78.47482390230248</v>
      </c>
      <c r="J33" s="484">
        <v>68.4232855678217</v>
      </c>
      <c r="K33" s="485">
        <v>119.66462759104992</v>
      </c>
      <c r="L33" s="483">
        <v>93.50191057561295</v>
      </c>
      <c r="M33" s="484">
        <v>96.89197414430582</v>
      </c>
      <c r="N33" s="485">
        <v>96.64578889371495</v>
      </c>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row>
    <row r="34" spans="1:189" s="23" customFormat="1" ht="15.75">
      <c r="A34" s="638"/>
      <c r="B34" s="634" t="s">
        <v>88</v>
      </c>
      <c r="C34" s="483">
        <v>97.57108316876757</v>
      </c>
      <c r="D34" s="484">
        <v>99.1193799631249</v>
      </c>
      <c r="E34" s="485">
        <v>99.9908193646513</v>
      </c>
      <c r="F34" s="483">
        <v>92.93385610428165</v>
      </c>
      <c r="G34" s="484">
        <v>92.26552137989323</v>
      </c>
      <c r="H34" s="485">
        <v>94.08226071886114</v>
      </c>
      <c r="I34" s="483">
        <v>49.51766028581199</v>
      </c>
      <c r="J34" s="484">
        <v>58.434985674799044</v>
      </c>
      <c r="K34" s="485">
        <v>58.22574502927325</v>
      </c>
      <c r="L34" s="483">
        <v>97.95928564347619</v>
      </c>
      <c r="M34" s="484">
        <v>94.6197188910433</v>
      </c>
      <c r="N34" s="485">
        <v>96.59881928196495</v>
      </c>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row>
    <row r="35" spans="1:189" s="23" customFormat="1" ht="15.75">
      <c r="A35" s="638"/>
      <c r="B35" s="634" t="s">
        <v>89</v>
      </c>
      <c r="C35" s="483">
        <v>96.72077362008153</v>
      </c>
      <c r="D35" s="484">
        <v>98.93176265788912</v>
      </c>
      <c r="E35" s="485">
        <v>99.96065748052455</v>
      </c>
      <c r="F35" s="483">
        <v>88.61563995139318</v>
      </c>
      <c r="G35" s="484">
        <v>91.24304129266744</v>
      </c>
      <c r="H35" s="485">
        <v>93.68055361346455</v>
      </c>
      <c r="I35" s="483">
        <v>49.23999855703893</v>
      </c>
      <c r="J35" s="484">
        <v>49.24667229251791</v>
      </c>
      <c r="K35" s="485">
        <v>68.92974035414272</v>
      </c>
      <c r="L35" s="483">
        <v>95.39173760580061</v>
      </c>
      <c r="M35" s="484">
        <v>95.80486673323432</v>
      </c>
      <c r="N35" s="485">
        <v>95.66933653399276</v>
      </c>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row>
    <row r="36" spans="1:189" s="23" customFormat="1" ht="15.75">
      <c r="A36" s="638"/>
      <c r="B36" s="634" t="s">
        <v>90</v>
      </c>
      <c r="C36" s="483">
        <v>96.64824238669156</v>
      </c>
      <c r="D36" s="484">
        <v>98.9253091663746</v>
      </c>
      <c r="E36" s="485">
        <v>99.89809160248507</v>
      </c>
      <c r="F36" s="483">
        <v>89.38668855516197</v>
      </c>
      <c r="G36" s="484">
        <v>90.07371456387327</v>
      </c>
      <c r="H36" s="485">
        <v>91.75999393330852</v>
      </c>
      <c r="I36" s="483">
        <v>69.8539229860257</v>
      </c>
      <c r="J36" s="484">
        <v>53.47914542344435</v>
      </c>
      <c r="K36" s="485">
        <v>63.1269001177457</v>
      </c>
      <c r="L36" s="483">
        <v>94.52724309287098</v>
      </c>
      <c r="M36" s="484">
        <v>94.00036000644666</v>
      </c>
      <c r="N36" s="485">
        <v>94.71270608836889</v>
      </c>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row>
    <row r="37" spans="1:189" s="23" customFormat="1" ht="15.75">
      <c r="A37" s="638"/>
      <c r="B37" s="634" t="s">
        <v>91</v>
      </c>
      <c r="C37" s="483">
        <v>96.73352363349078</v>
      </c>
      <c r="D37" s="484">
        <v>96.23241438135341</v>
      </c>
      <c r="E37" s="485">
        <v>99.88467033432771</v>
      </c>
      <c r="F37" s="483">
        <v>66.61427779322072</v>
      </c>
      <c r="G37" s="484">
        <v>76.37088468192412</v>
      </c>
      <c r="H37" s="485">
        <v>79.82289329309774</v>
      </c>
      <c r="I37" s="483">
        <v>28.272583178114445</v>
      </c>
      <c r="J37" s="484">
        <v>53.25434543624048</v>
      </c>
      <c r="K37" s="485">
        <v>48.24393229552457</v>
      </c>
      <c r="L37" s="483">
        <v>86.83250745330643</v>
      </c>
      <c r="M37" s="484">
        <v>84.44002749935066</v>
      </c>
      <c r="N37" s="485">
        <v>86.53157594885613</v>
      </c>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row>
    <row r="38" spans="1:189" s="23" customFormat="1" ht="30">
      <c r="A38" s="638"/>
      <c r="B38" s="634" t="s">
        <v>92</v>
      </c>
      <c r="C38" s="483">
        <v>94.91235997279726</v>
      </c>
      <c r="D38" s="484">
        <v>93.91399084672307</v>
      </c>
      <c r="E38" s="485">
        <v>99.87706421042014</v>
      </c>
      <c r="F38" s="483">
        <v>68.65054537864197</v>
      </c>
      <c r="G38" s="484">
        <v>73.08525404446867</v>
      </c>
      <c r="H38" s="485">
        <v>69.46556308589774</v>
      </c>
      <c r="I38" s="483">
        <v>58.78106620198036</v>
      </c>
      <c r="J38" s="484">
        <v>59.887628378331485</v>
      </c>
      <c r="K38" s="485">
        <v>51.56018995371085</v>
      </c>
      <c r="L38" s="483">
        <v>77.6052880684194</v>
      </c>
      <c r="M38" s="484">
        <v>81.9919147397255</v>
      </c>
      <c r="N38" s="485">
        <v>74.82122878897434</v>
      </c>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row>
    <row r="39" spans="1:189" s="23" customFormat="1" ht="15.75">
      <c r="A39" s="638"/>
      <c r="B39" s="634" t="s">
        <v>93</v>
      </c>
      <c r="C39" s="483">
        <v>99.96436902042977</v>
      </c>
      <c r="D39" s="484">
        <v>100</v>
      </c>
      <c r="E39" s="485"/>
      <c r="F39" s="483">
        <v>88.16269309062625</v>
      </c>
      <c r="G39" s="484">
        <v>95.36556272891872</v>
      </c>
      <c r="H39" s="485">
        <v>100</v>
      </c>
      <c r="I39" s="483">
        <v>75.47414045272933</v>
      </c>
      <c r="J39" s="484">
        <v>86.8237660739675</v>
      </c>
      <c r="K39" s="485">
        <v>100</v>
      </c>
      <c r="L39" s="483">
        <v>88.8198015614303</v>
      </c>
      <c r="M39" s="484">
        <v>96.43673807142552</v>
      </c>
      <c r="N39" s="485"/>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row>
    <row r="40" spans="1:189" s="23" customFormat="1" ht="15.75">
      <c r="A40" s="638"/>
      <c r="B40" s="634" t="s">
        <v>94</v>
      </c>
      <c r="C40" s="483"/>
      <c r="D40" s="658">
        <v>0</v>
      </c>
      <c r="E40" s="485">
        <v>99.99792152019002</v>
      </c>
      <c r="F40" s="483"/>
      <c r="G40" s="658">
        <v>0</v>
      </c>
      <c r="H40" s="659">
        <v>0</v>
      </c>
      <c r="I40" s="483"/>
      <c r="J40" s="484"/>
      <c r="K40" s="485"/>
      <c r="L40" s="483"/>
      <c r="M40" s="484"/>
      <c r="N40" s="659">
        <v>0</v>
      </c>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row>
    <row r="41" spans="1:189" s="24" customFormat="1" ht="15.75" customHeight="1">
      <c r="A41" s="690" t="s">
        <v>29</v>
      </c>
      <c r="B41" s="691"/>
      <c r="C41" s="480">
        <v>92.43817399474199</v>
      </c>
      <c r="D41" s="481">
        <v>93.68646619579563</v>
      </c>
      <c r="E41" s="482">
        <v>94.42881409354726</v>
      </c>
      <c r="F41" s="480">
        <v>79.31182523010425</v>
      </c>
      <c r="G41" s="481">
        <v>81.88502465350545</v>
      </c>
      <c r="H41" s="482">
        <v>83.42036599516993</v>
      </c>
      <c r="I41" s="480">
        <v>58.2180321439978</v>
      </c>
      <c r="J41" s="481">
        <v>54.66122220583266</v>
      </c>
      <c r="K41" s="482">
        <v>61.33025448774965</v>
      </c>
      <c r="L41" s="480">
        <v>90.87565890254513</v>
      </c>
      <c r="M41" s="481">
        <v>92.1203458533325</v>
      </c>
      <c r="N41" s="482">
        <v>91.1889352981893</v>
      </c>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row>
    <row r="42" spans="1:189" s="23" customFormat="1" ht="15.75">
      <c r="A42" s="638"/>
      <c r="B42" s="634" t="s">
        <v>95</v>
      </c>
      <c r="C42" s="483">
        <v>91.67656035914895</v>
      </c>
      <c r="D42" s="484">
        <v>90.14338346191494</v>
      </c>
      <c r="E42" s="485">
        <v>97.5644155309627</v>
      </c>
      <c r="F42" s="483">
        <v>85.52965982135794</v>
      </c>
      <c r="G42" s="484">
        <v>86.39007173269283</v>
      </c>
      <c r="H42" s="485">
        <v>92.4633772706501</v>
      </c>
      <c r="I42" s="483">
        <v>44.71859155150214</v>
      </c>
      <c r="J42" s="484">
        <v>64.39029706088438</v>
      </c>
      <c r="K42" s="485">
        <v>95.37739297172989</v>
      </c>
      <c r="L42" s="483">
        <v>96.08611246800406</v>
      </c>
      <c r="M42" s="484">
        <v>97.12231515522103</v>
      </c>
      <c r="N42" s="485">
        <v>94.64179158569371</v>
      </c>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row>
    <row r="43" spans="1:189" s="23" customFormat="1" ht="15.75">
      <c r="A43" s="638"/>
      <c r="B43" s="634" t="s">
        <v>96</v>
      </c>
      <c r="C43" s="483">
        <v>93.35063716164183</v>
      </c>
      <c r="D43" s="484">
        <v>96.52506206088704</v>
      </c>
      <c r="E43" s="485">
        <v>92.79470142564686</v>
      </c>
      <c r="F43" s="483">
        <v>82.3818336948459</v>
      </c>
      <c r="G43" s="484">
        <v>86.0586477066527</v>
      </c>
      <c r="H43" s="485">
        <v>84.56799182086182</v>
      </c>
      <c r="I43" s="483">
        <v>71.94843633432791</v>
      </c>
      <c r="J43" s="484">
        <v>65.96113713336732</v>
      </c>
      <c r="K43" s="485">
        <v>80.05101588137109</v>
      </c>
      <c r="L43" s="483">
        <v>91.17222146072449</v>
      </c>
      <c r="M43" s="484">
        <v>92.64165421926798</v>
      </c>
      <c r="N43" s="485">
        <v>91.59807635726263</v>
      </c>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row>
    <row r="44" spans="1:189" s="23" customFormat="1" ht="15.75">
      <c r="A44" s="638"/>
      <c r="B44" s="634" t="s">
        <v>97</v>
      </c>
      <c r="C44" s="483">
        <v>80.4588759141524</v>
      </c>
      <c r="D44" s="484">
        <v>84.05269724434706</v>
      </c>
      <c r="E44" s="485">
        <v>90.13711750975</v>
      </c>
      <c r="F44" s="483">
        <v>72.7056665793432</v>
      </c>
      <c r="G44" s="484">
        <v>78.00020419757095</v>
      </c>
      <c r="H44" s="485">
        <v>84.74494860476855</v>
      </c>
      <c r="I44" s="483">
        <v>38.06440937422177</v>
      </c>
      <c r="J44" s="484">
        <v>51.42756756665751</v>
      </c>
      <c r="K44" s="485">
        <v>64.01619076930916</v>
      </c>
      <c r="L44" s="483">
        <v>93.81630143275851</v>
      </c>
      <c r="M44" s="484">
        <v>95.4169907070101</v>
      </c>
      <c r="N44" s="485">
        <v>95.60729745597747</v>
      </c>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row>
    <row r="45" spans="1:189" s="23" customFormat="1" ht="16.5" thickBot="1">
      <c r="A45" s="644"/>
      <c r="B45" s="645" t="s">
        <v>98</v>
      </c>
      <c r="C45" s="483">
        <v>94.07290756193373</v>
      </c>
      <c r="D45" s="484">
        <v>92.54950361009477</v>
      </c>
      <c r="E45" s="485">
        <v>97.34038872367324</v>
      </c>
      <c r="F45" s="483">
        <v>15.217285618151646</v>
      </c>
      <c r="G45" s="484">
        <v>20.999376518547987</v>
      </c>
      <c r="H45" s="485">
        <v>27.06604155316879</v>
      </c>
      <c r="I45" s="483">
        <v>22.65671987179948</v>
      </c>
      <c r="J45" s="484">
        <v>27.078988012389875</v>
      </c>
      <c r="K45" s="485">
        <v>26.513499772560188</v>
      </c>
      <c r="L45" s="483">
        <v>0.5520345927977673</v>
      </c>
      <c r="M45" s="484">
        <v>12.001915800740077</v>
      </c>
      <c r="N45" s="485">
        <v>28.92331185422726</v>
      </c>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row>
    <row r="46" spans="1:189" s="24" customFormat="1" ht="15.75" customHeight="1">
      <c r="A46" s="697" t="s">
        <v>28</v>
      </c>
      <c r="B46" s="698"/>
      <c r="C46" s="480">
        <v>96.66714368899756</v>
      </c>
      <c r="D46" s="481">
        <v>95.89968996265186</v>
      </c>
      <c r="E46" s="482">
        <v>96.8415160640703</v>
      </c>
      <c r="F46" s="480">
        <v>78.66513204352059</v>
      </c>
      <c r="G46" s="481">
        <v>79.89536300408382</v>
      </c>
      <c r="H46" s="482">
        <v>86.15479540004446</v>
      </c>
      <c r="I46" s="480">
        <v>45.11417606658522</v>
      </c>
      <c r="J46" s="481">
        <v>46.800227685061685</v>
      </c>
      <c r="K46" s="482">
        <v>58.582718837958424</v>
      </c>
      <c r="L46" s="480">
        <v>88.06101338396425</v>
      </c>
      <c r="M46" s="481">
        <v>89.73070810851527</v>
      </c>
      <c r="N46" s="482">
        <v>92.9954603802778</v>
      </c>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row>
    <row r="47" spans="1:189" s="23" customFormat="1" ht="15.75">
      <c r="A47" s="640"/>
      <c r="B47" s="446" t="s">
        <v>442</v>
      </c>
      <c r="C47" s="483">
        <v>95.77797772609226</v>
      </c>
      <c r="D47" s="484">
        <v>90.52537532218257</v>
      </c>
      <c r="E47" s="485">
        <v>97.56257723530756</v>
      </c>
      <c r="F47" s="483">
        <v>78.9906945274626</v>
      </c>
      <c r="G47" s="484">
        <v>81.31137203025311</v>
      </c>
      <c r="H47" s="485">
        <v>91.47353034181573</v>
      </c>
      <c r="I47" s="483">
        <v>43.78100753081706</v>
      </c>
      <c r="J47" s="484">
        <v>36.92559237489676</v>
      </c>
      <c r="K47" s="485">
        <v>73.30765757984594</v>
      </c>
      <c r="L47" s="483">
        <v>90.21673246156385</v>
      </c>
      <c r="M47" s="484">
        <v>91.76447996827362</v>
      </c>
      <c r="N47" s="485">
        <v>95.25861539946021</v>
      </c>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row>
    <row r="48" spans="1:189" s="23" customFormat="1" ht="30">
      <c r="A48" s="640"/>
      <c r="B48" s="446" t="s">
        <v>345</v>
      </c>
      <c r="C48" s="483">
        <v>96.24503831987148</v>
      </c>
      <c r="D48" s="484">
        <v>103.61710163626337</v>
      </c>
      <c r="E48" s="485">
        <v>99.99949497854502</v>
      </c>
      <c r="F48" s="483">
        <v>80.8279774060729</v>
      </c>
      <c r="G48" s="484">
        <v>78.25923924001862</v>
      </c>
      <c r="H48" s="485">
        <v>99.16199945738539</v>
      </c>
      <c r="I48" s="483">
        <v>49.311413381056795</v>
      </c>
      <c r="J48" s="484">
        <v>45.0526705203129</v>
      </c>
      <c r="K48" s="485">
        <v>216.94953652425656</v>
      </c>
      <c r="L48" s="483">
        <v>90.10257413225816</v>
      </c>
      <c r="M48" s="484">
        <v>89.33786535040838</v>
      </c>
      <c r="N48" s="485">
        <v>98.17188265011677</v>
      </c>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row>
    <row r="49" spans="1:189" s="23" customFormat="1" ht="15.75">
      <c r="A49" s="640"/>
      <c r="B49" s="446" t="s">
        <v>346</v>
      </c>
      <c r="C49" s="483">
        <v>96.01309993055888</v>
      </c>
      <c r="D49" s="484">
        <v>92.8987308591951</v>
      </c>
      <c r="E49" s="485">
        <v>100.07622594748746</v>
      </c>
      <c r="F49" s="483">
        <v>72.49880634842981</v>
      </c>
      <c r="G49" s="484">
        <v>76.53486952104824</v>
      </c>
      <c r="H49" s="485">
        <v>70.0480287655319</v>
      </c>
      <c r="I49" s="483">
        <v>42.722196262233645</v>
      </c>
      <c r="J49" s="484">
        <v>52.94189852079011</v>
      </c>
      <c r="K49" s="485">
        <v>48.73380525876697</v>
      </c>
      <c r="L49" s="483">
        <v>82.87162139640904</v>
      </c>
      <c r="M49" s="484">
        <v>86.70067131567978</v>
      </c>
      <c r="N49" s="485">
        <v>80.84200173442966</v>
      </c>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row>
    <row r="50" spans="1:189" s="23" customFormat="1" ht="15.75">
      <c r="A50" s="640"/>
      <c r="B50" s="446" t="s">
        <v>102</v>
      </c>
      <c r="C50" s="483">
        <v>99.99982403608573</v>
      </c>
      <c r="D50" s="484">
        <v>99.9998133300839</v>
      </c>
      <c r="E50" s="485">
        <v>100</v>
      </c>
      <c r="F50" s="483">
        <v>83.05416807233304</v>
      </c>
      <c r="G50" s="484">
        <v>97.90309074736201</v>
      </c>
      <c r="H50" s="485">
        <v>98.16363105802859</v>
      </c>
      <c r="I50" s="483">
        <v>76.25358929567369</v>
      </c>
      <c r="J50" s="484">
        <v>99.83462548252879</v>
      </c>
      <c r="K50" s="485">
        <v>99.99999087458907</v>
      </c>
      <c r="L50" s="483">
        <v>83.30326451369963</v>
      </c>
      <c r="M50" s="484">
        <v>97.5647513591336</v>
      </c>
      <c r="N50" s="485">
        <v>98.15915361630869</v>
      </c>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row>
    <row r="51" spans="1:189" s="23" customFormat="1" ht="15.75">
      <c r="A51" s="640"/>
      <c r="B51" s="446" t="s">
        <v>103</v>
      </c>
      <c r="C51" s="483">
        <v>99.83755420224605</v>
      </c>
      <c r="D51" s="484">
        <v>96.36537240925477</v>
      </c>
      <c r="E51" s="485">
        <v>89.18922852957316</v>
      </c>
      <c r="F51" s="483">
        <v>89.5095016080806</v>
      </c>
      <c r="G51" s="484">
        <v>87.67387752036633</v>
      </c>
      <c r="H51" s="485">
        <v>82.57046528281217</v>
      </c>
      <c r="I51" s="483">
        <v>62.62546242568368</v>
      </c>
      <c r="J51" s="484">
        <v>41.36048052976391</v>
      </c>
      <c r="K51" s="485">
        <v>64.93958962419933</v>
      </c>
      <c r="L51" s="483">
        <v>91.64134465795752</v>
      </c>
      <c r="M51" s="484">
        <v>93.28007462255506</v>
      </c>
      <c r="N51" s="485">
        <v>94.12960770401635</v>
      </c>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row>
    <row r="52" spans="1:189" s="23" customFormat="1" ht="15.75">
      <c r="A52" s="640"/>
      <c r="B52" s="446" t="s">
        <v>104</v>
      </c>
      <c r="C52" s="483">
        <v>93.67843025109624</v>
      </c>
      <c r="D52" s="484">
        <v>95.04513329175451</v>
      </c>
      <c r="E52" s="485">
        <v>98.81028371815397</v>
      </c>
      <c r="F52" s="483">
        <v>81.84053920398232</v>
      </c>
      <c r="G52" s="484">
        <v>81.55593297314667</v>
      </c>
      <c r="H52" s="485">
        <v>89.86473488400087</v>
      </c>
      <c r="I52" s="483">
        <v>40.352319018214885</v>
      </c>
      <c r="J52" s="484">
        <v>44.464836979495814</v>
      </c>
      <c r="K52" s="485">
        <v>73.04268587576198</v>
      </c>
      <c r="L52" s="483">
        <v>93.64081189804271</v>
      </c>
      <c r="M52" s="484">
        <v>92.24024681417798</v>
      </c>
      <c r="N52" s="485">
        <v>93.36607294568404</v>
      </c>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row>
    <row r="53" spans="1:189" s="23" customFormat="1" ht="15.75">
      <c r="A53" s="640"/>
      <c r="B53" s="446" t="s">
        <v>105</v>
      </c>
      <c r="C53" s="483">
        <v>98.81059923514348</v>
      </c>
      <c r="D53" s="484">
        <v>99.84470451414055</v>
      </c>
      <c r="E53" s="485">
        <v>92.36092301357594</v>
      </c>
      <c r="F53" s="483">
        <v>81.12220500828015</v>
      </c>
      <c r="G53" s="484">
        <v>83.04176494084608</v>
      </c>
      <c r="H53" s="485">
        <v>80.01190411395476</v>
      </c>
      <c r="I53" s="483">
        <v>37.50510251024841</v>
      </c>
      <c r="J53" s="484">
        <v>39.185188931350986</v>
      </c>
      <c r="K53" s="485">
        <v>50.24160061677584</v>
      </c>
      <c r="L53" s="483">
        <v>90.36741081480629</v>
      </c>
      <c r="M53" s="484">
        <v>90.14071531915724</v>
      </c>
      <c r="N53" s="485">
        <v>91.6898023318291</v>
      </c>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row>
    <row r="54" spans="1:189" s="24" customFormat="1" ht="15.75" customHeight="1">
      <c r="A54" s="690" t="s">
        <v>27</v>
      </c>
      <c r="B54" s="694"/>
      <c r="C54" s="480">
        <v>96.52764398999562</v>
      </c>
      <c r="D54" s="481">
        <v>99.03585620319892</v>
      </c>
      <c r="E54" s="482">
        <v>99.08579226201815</v>
      </c>
      <c r="F54" s="480">
        <v>47.011898138286696</v>
      </c>
      <c r="G54" s="481">
        <v>61.38973591227788</v>
      </c>
      <c r="H54" s="482">
        <v>75.49562781396098</v>
      </c>
      <c r="I54" s="480">
        <v>58.41291491905085</v>
      </c>
      <c r="J54" s="481">
        <v>88.14119484784173</v>
      </c>
      <c r="K54" s="482">
        <v>90.24789194599624</v>
      </c>
      <c r="L54" s="480">
        <v>44.68068481248509</v>
      </c>
      <c r="M54" s="481">
        <v>46.831185184359</v>
      </c>
      <c r="N54" s="482">
        <v>68.92789510962861</v>
      </c>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row>
    <row r="55" spans="1:189" s="23" customFormat="1" ht="15.75">
      <c r="A55" s="640"/>
      <c r="B55" s="446" t="s">
        <v>106</v>
      </c>
      <c r="C55" s="483">
        <v>94.84553563070477</v>
      </c>
      <c r="D55" s="484">
        <v>94.64935599792418</v>
      </c>
      <c r="E55" s="485">
        <v>100.10769712968425</v>
      </c>
      <c r="F55" s="483">
        <v>68.46061189803287</v>
      </c>
      <c r="G55" s="484">
        <v>77.02911947687718</v>
      </c>
      <c r="H55" s="485">
        <v>87.33140725030167</v>
      </c>
      <c r="I55" s="483">
        <v>51.28877115701553</v>
      </c>
      <c r="J55" s="484">
        <v>61.389988888676385</v>
      </c>
      <c r="K55" s="485">
        <v>80.5485982542931</v>
      </c>
      <c r="L55" s="483">
        <v>86.99455287770934</v>
      </c>
      <c r="M55" s="484">
        <v>83.35924883080573</v>
      </c>
      <c r="N55" s="485">
        <v>88.38579413500527</v>
      </c>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c r="GD55" s="28"/>
      <c r="GE55" s="28"/>
      <c r="GF55" s="28"/>
      <c r="GG55" s="28"/>
    </row>
    <row r="56" spans="1:189" s="23" customFormat="1" ht="15.75">
      <c r="A56" s="640"/>
      <c r="B56" s="446" t="s">
        <v>107</v>
      </c>
      <c r="C56" s="483">
        <v>90.79300975451245</v>
      </c>
      <c r="D56" s="484">
        <v>86.83364933166186</v>
      </c>
      <c r="E56" s="485">
        <v>94.39278830294862</v>
      </c>
      <c r="F56" s="483">
        <v>60.22933912744563</v>
      </c>
      <c r="G56" s="484">
        <v>58.57037980605303</v>
      </c>
      <c r="H56" s="485">
        <v>66.07087279376361</v>
      </c>
      <c r="I56" s="483">
        <v>79.60322774514403</v>
      </c>
      <c r="J56" s="484">
        <v>66.36007649854929</v>
      </c>
      <c r="K56" s="485">
        <v>68.04137094340086</v>
      </c>
      <c r="L56" s="483">
        <v>55.92886616798235</v>
      </c>
      <c r="M56" s="484">
        <v>63.17362990690847</v>
      </c>
      <c r="N56" s="485">
        <v>68.92418408837577</v>
      </c>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row>
    <row r="57" spans="1:189" s="23" customFormat="1" ht="15.75">
      <c r="A57" s="640"/>
      <c r="B57" s="446" t="s">
        <v>108</v>
      </c>
      <c r="C57" s="483">
        <v>96.08597628603306</v>
      </c>
      <c r="D57" s="484">
        <v>98.57538392954262</v>
      </c>
      <c r="E57" s="485">
        <v>98.02526718244037</v>
      </c>
      <c r="F57" s="483">
        <v>80.20832678650015</v>
      </c>
      <c r="G57" s="484">
        <v>83.99430287547605</v>
      </c>
      <c r="H57" s="485">
        <v>83.17760427817377</v>
      </c>
      <c r="I57" s="483">
        <v>55.03940803481465</v>
      </c>
      <c r="J57" s="484">
        <v>68.9760706932998</v>
      </c>
      <c r="K57" s="485">
        <v>60.28838354367261</v>
      </c>
      <c r="L57" s="483">
        <v>88.63892719588955</v>
      </c>
      <c r="M57" s="484">
        <v>87.56580842059498</v>
      </c>
      <c r="N57" s="485">
        <v>88.53732643687295</v>
      </c>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row>
    <row r="58" spans="1:189" s="23" customFormat="1" ht="15.75">
      <c r="A58" s="640"/>
      <c r="B58" s="446" t="s">
        <v>109</v>
      </c>
      <c r="C58" s="483">
        <v>96.54687856755721</v>
      </c>
      <c r="D58" s="484">
        <v>96.31604528992858</v>
      </c>
      <c r="E58" s="485">
        <v>96.33202023602783</v>
      </c>
      <c r="F58" s="483">
        <v>44.3594899956064</v>
      </c>
      <c r="G58" s="484">
        <v>56.83575941792639</v>
      </c>
      <c r="H58" s="485">
        <v>69.47928590567922</v>
      </c>
      <c r="I58" s="483">
        <v>34.25804070350417</v>
      </c>
      <c r="J58" s="484">
        <v>58.206530460115545</v>
      </c>
      <c r="K58" s="485">
        <v>61.58010663283044</v>
      </c>
      <c r="L58" s="483">
        <v>70.47967005426024</v>
      </c>
      <c r="M58" s="484">
        <v>57.72180573378529</v>
      </c>
      <c r="N58" s="485">
        <v>76.64461840569801</v>
      </c>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row>
    <row r="59" spans="1:189" s="23" customFormat="1" ht="15.75">
      <c r="A59" s="640"/>
      <c r="B59" s="446" t="s">
        <v>110</v>
      </c>
      <c r="C59" s="483">
        <v>97.08794214800261</v>
      </c>
      <c r="D59" s="484">
        <v>99.99999995710948</v>
      </c>
      <c r="E59" s="485">
        <v>100</v>
      </c>
      <c r="F59" s="483">
        <v>16.425859173312794</v>
      </c>
      <c r="G59" s="484">
        <v>49.42721814777673</v>
      </c>
      <c r="H59" s="485">
        <v>71.58443705129847</v>
      </c>
      <c r="I59" s="483">
        <v>85.93194501798295</v>
      </c>
      <c r="J59" s="484">
        <v>93.52089899094078</v>
      </c>
      <c r="K59" s="485">
        <v>96.44252577675041</v>
      </c>
      <c r="L59" s="483">
        <v>0</v>
      </c>
      <c r="M59" s="484">
        <v>9.15431342892492</v>
      </c>
      <c r="N59" s="485">
        <v>52.95988088608401</v>
      </c>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row>
    <row r="60" spans="1:189" s="24" customFormat="1" ht="15.75" customHeight="1">
      <c r="A60" s="690" t="s">
        <v>26</v>
      </c>
      <c r="B60" s="694"/>
      <c r="C60" s="480">
        <v>98.71976113075182</v>
      </c>
      <c r="D60" s="481">
        <v>94.01667112945951</v>
      </c>
      <c r="E60" s="482">
        <v>97.56820132551589</v>
      </c>
      <c r="F60" s="480">
        <v>42.91390929770231</v>
      </c>
      <c r="G60" s="481">
        <v>44.40430930173566</v>
      </c>
      <c r="H60" s="482">
        <v>53.00926254371265</v>
      </c>
      <c r="I60" s="480">
        <v>29.36546944898702</v>
      </c>
      <c r="J60" s="481">
        <v>38.511776601013246</v>
      </c>
      <c r="K60" s="482">
        <v>40.55502461074287</v>
      </c>
      <c r="L60" s="480">
        <v>54.816749376246975</v>
      </c>
      <c r="M60" s="481">
        <v>52.63469787433067</v>
      </c>
      <c r="N60" s="482">
        <v>67.45139059091866</v>
      </c>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row>
    <row r="61" spans="1:189" s="23" customFormat="1" ht="30">
      <c r="A61" s="640"/>
      <c r="B61" s="446" t="s">
        <v>347</v>
      </c>
      <c r="C61" s="483">
        <v>98.57680712592133</v>
      </c>
      <c r="D61" s="484">
        <v>94.8878565406282</v>
      </c>
      <c r="E61" s="485">
        <v>98.44908093793941</v>
      </c>
      <c r="F61" s="483">
        <v>41.040990437617175</v>
      </c>
      <c r="G61" s="484">
        <v>39.06926825223958</v>
      </c>
      <c r="H61" s="485">
        <v>50.544899180955085</v>
      </c>
      <c r="I61" s="483">
        <v>26.41889963862052</v>
      </c>
      <c r="J61" s="484">
        <v>30.558081584002938</v>
      </c>
      <c r="K61" s="485">
        <v>37.043210123913795</v>
      </c>
      <c r="L61" s="483">
        <v>56.481635980286114</v>
      </c>
      <c r="M61" s="484">
        <v>48.896151489995894</v>
      </c>
      <c r="N61" s="485">
        <v>65.28960006330394</v>
      </c>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row>
    <row r="62" spans="1:189" s="23" customFormat="1" ht="15.75">
      <c r="A62" s="640"/>
      <c r="B62" s="446" t="s">
        <v>112</v>
      </c>
      <c r="C62" s="483">
        <v>96.08475038566823</v>
      </c>
      <c r="D62" s="484">
        <v>97.53396206731216</v>
      </c>
      <c r="E62" s="485">
        <v>98.90834499527288</v>
      </c>
      <c r="F62" s="483">
        <v>20.057076343651946</v>
      </c>
      <c r="G62" s="484">
        <v>16.9718298098972</v>
      </c>
      <c r="H62" s="485">
        <v>42.61796587322921</v>
      </c>
      <c r="I62" s="483">
        <v>18.577678994299067</v>
      </c>
      <c r="J62" s="484">
        <v>17.767615486749058</v>
      </c>
      <c r="K62" s="485">
        <v>56.00681920040027</v>
      </c>
      <c r="L62" s="483">
        <v>23.058037893505862</v>
      </c>
      <c r="M62" s="484">
        <v>16.34449550303475</v>
      </c>
      <c r="N62" s="485">
        <v>22.899195282167614</v>
      </c>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c r="GF62" s="28"/>
      <c r="GG62" s="28"/>
    </row>
    <row r="63" spans="1:189" s="23" customFormat="1" ht="15.75">
      <c r="A63" s="640"/>
      <c r="B63" s="446" t="s">
        <v>113</v>
      </c>
      <c r="C63" s="483">
        <v>99.93315023249355</v>
      </c>
      <c r="D63" s="484">
        <v>89.61864654164339</v>
      </c>
      <c r="E63" s="485">
        <v>94.36002679818348</v>
      </c>
      <c r="F63" s="483">
        <v>64.93339775296548</v>
      </c>
      <c r="G63" s="484">
        <v>81.183560420801</v>
      </c>
      <c r="H63" s="485">
        <v>95.74999809532405</v>
      </c>
      <c r="I63" s="483">
        <v>85.89183957482007</v>
      </c>
      <c r="J63" s="484">
        <v>100.00000000000003</v>
      </c>
      <c r="K63" s="485">
        <v>100</v>
      </c>
      <c r="L63" s="483">
        <v>60.750368552696976</v>
      </c>
      <c r="M63" s="484">
        <v>78.31339970924039</v>
      </c>
      <c r="N63" s="485">
        <v>100</v>
      </c>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row>
    <row r="64" spans="1:189" s="23" customFormat="1" ht="30">
      <c r="A64" s="640"/>
      <c r="B64" s="446" t="s">
        <v>348</v>
      </c>
      <c r="C64" s="483">
        <v>99.58259955800798</v>
      </c>
      <c r="D64" s="484">
        <v>92.45240660192907</v>
      </c>
      <c r="E64" s="485">
        <v>99.09304622831273</v>
      </c>
      <c r="F64" s="483">
        <v>19.58295753067163</v>
      </c>
      <c r="G64" s="484">
        <v>32.32460460862539</v>
      </c>
      <c r="H64" s="485">
        <v>38.568075382337355</v>
      </c>
      <c r="I64" s="483">
        <v>26.15303053337783</v>
      </c>
      <c r="J64" s="484">
        <v>35.00910508826188</v>
      </c>
      <c r="K64" s="485">
        <v>29.4784144757119</v>
      </c>
      <c r="L64" s="483">
        <v>11.507124441290264</v>
      </c>
      <c r="M64" s="484">
        <v>27.01178774454122</v>
      </c>
      <c r="N64" s="485">
        <v>62.199839244454736</v>
      </c>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c r="FJ64" s="28"/>
      <c r="FK64" s="28"/>
      <c r="FL64" s="28"/>
      <c r="FM64" s="28"/>
      <c r="FN64" s="28"/>
      <c r="FO64" s="28"/>
      <c r="FP64" s="28"/>
      <c r="FQ64" s="28"/>
      <c r="FR64" s="28"/>
      <c r="FS64" s="28"/>
      <c r="FT64" s="28"/>
      <c r="FU64" s="28"/>
      <c r="FV64" s="28"/>
      <c r="FW64" s="28"/>
      <c r="FX64" s="28"/>
      <c r="FY64" s="28"/>
      <c r="FZ64" s="28"/>
      <c r="GA64" s="28"/>
      <c r="GB64" s="28"/>
      <c r="GC64" s="28"/>
      <c r="GD64" s="28"/>
      <c r="GE64" s="28"/>
      <c r="GF64" s="28"/>
      <c r="GG64" s="28"/>
    </row>
    <row r="65" spans="1:189" s="23" customFormat="1" ht="30">
      <c r="A65" s="640"/>
      <c r="B65" s="446" t="s">
        <v>115</v>
      </c>
      <c r="C65" s="483">
        <v>95.97305083633796</v>
      </c>
      <c r="D65" s="484">
        <v>94.14637775702627</v>
      </c>
      <c r="E65" s="485">
        <v>89.59677408373253</v>
      </c>
      <c r="F65" s="483">
        <v>74.57311091950862</v>
      </c>
      <c r="G65" s="484">
        <v>77.06312763405614</v>
      </c>
      <c r="H65" s="485">
        <v>71.12362905271753</v>
      </c>
      <c r="I65" s="483">
        <v>57.2853781764057</v>
      </c>
      <c r="J65" s="484">
        <v>58.70903386554224</v>
      </c>
      <c r="K65" s="485">
        <v>56.321579837885835</v>
      </c>
      <c r="L65" s="483">
        <v>82.92401309248079</v>
      </c>
      <c r="M65" s="484">
        <v>87.19392864615939</v>
      </c>
      <c r="N65" s="485">
        <v>84.22908096214763</v>
      </c>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row>
    <row r="66" spans="1:189" s="24" customFormat="1" ht="15.75" customHeight="1">
      <c r="A66" s="690" t="s">
        <v>25</v>
      </c>
      <c r="B66" s="694"/>
      <c r="C66" s="480">
        <v>91.20029177741303</v>
      </c>
      <c r="D66" s="481">
        <v>97.94628797936763</v>
      </c>
      <c r="E66" s="482">
        <v>98.08976959771816</v>
      </c>
      <c r="F66" s="480">
        <v>27.223401852903272</v>
      </c>
      <c r="G66" s="481">
        <v>8.940300972548455</v>
      </c>
      <c r="H66" s="482">
        <v>13.05976670839193</v>
      </c>
      <c r="I66" s="480">
        <v>75.14995058142837</v>
      </c>
      <c r="J66" s="481">
        <v>2.726334918611128</v>
      </c>
      <c r="K66" s="482">
        <v>5.936687033809272</v>
      </c>
      <c r="L66" s="480">
        <v>14.795848602714504</v>
      </c>
      <c r="M66" s="481">
        <v>14.850823874765409</v>
      </c>
      <c r="N66" s="482">
        <v>20.243530403802485</v>
      </c>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row>
    <row r="67" spans="1:189" s="23" customFormat="1" ht="30">
      <c r="A67" s="640"/>
      <c r="B67" s="446" t="s">
        <v>350</v>
      </c>
      <c r="C67" s="483">
        <v>94.06443896237224</v>
      </c>
      <c r="D67" s="484">
        <v>96.9566142043448</v>
      </c>
      <c r="E67" s="485">
        <v>100.61846401631152</v>
      </c>
      <c r="F67" s="483">
        <v>14.599965448769423</v>
      </c>
      <c r="G67" s="484">
        <v>7.967131978573559</v>
      </c>
      <c r="H67" s="485">
        <v>73.707007027187</v>
      </c>
      <c r="I67" s="483">
        <v>16.312656651041703</v>
      </c>
      <c r="J67" s="484">
        <v>2.2181869388609927</v>
      </c>
      <c r="K67" s="485">
        <v>36.90409118438046</v>
      </c>
      <c r="L67" s="483">
        <v>15.270373815055411</v>
      </c>
      <c r="M67" s="484">
        <v>13.56874125537916</v>
      </c>
      <c r="N67" s="485">
        <v>89.02540092193358</v>
      </c>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c r="FN67" s="28"/>
      <c r="FO67" s="28"/>
      <c r="FP67" s="28"/>
      <c r="FQ67" s="28"/>
      <c r="FR67" s="28"/>
      <c r="FS67" s="28"/>
      <c r="FT67" s="28"/>
      <c r="FU67" s="28"/>
      <c r="FV67" s="28"/>
      <c r="FW67" s="28"/>
      <c r="FX67" s="28"/>
      <c r="FY67" s="28"/>
      <c r="FZ67" s="28"/>
      <c r="GA67" s="28"/>
      <c r="GB67" s="28"/>
      <c r="GC67" s="28"/>
      <c r="GD67" s="28"/>
      <c r="GE67" s="28"/>
      <c r="GF67" s="28"/>
      <c r="GG67" s="28"/>
    </row>
    <row r="68" spans="1:189" s="23" customFormat="1" ht="30">
      <c r="A68" s="640"/>
      <c r="B68" s="446" t="s">
        <v>349</v>
      </c>
      <c r="C68" s="483">
        <v>87.06832415649748</v>
      </c>
      <c r="D68" s="484">
        <v>193.06953361318602</v>
      </c>
      <c r="E68" s="485">
        <v>97.87777034245015</v>
      </c>
      <c r="F68" s="483">
        <v>41.02795952825896</v>
      </c>
      <c r="G68" s="484">
        <v>104.7042522089106</v>
      </c>
      <c r="H68" s="485">
        <v>9.417829125369927</v>
      </c>
      <c r="I68" s="483">
        <v>98.49415885619553</v>
      </c>
      <c r="J68" s="484">
        <v>54.08512513911256</v>
      </c>
      <c r="K68" s="485">
        <v>4.815072826972438</v>
      </c>
      <c r="L68" s="483">
        <v>14.056266907398765</v>
      </c>
      <c r="M68" s="484">
        <v>76.73424348349279</v>
      </c>
      <c r="N68" s="485">
        <v>14.315566051229101</v>
      </c>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8"/>
      <c r="FF68" s="28"/>
      <c r="FG68" s="28"/>
      <c r="FH68" s="28"/>
      <c r="FI68" s="28"/>
      <c r="FJ68" s="28"/>
      <c r="FK68" s="28"/>
      <c r="FL68" s="28"/>
      <c r="FM68" s="28"/>
      <c r="FN68" s="28"/>
      <c r="FO68" s="28"/>
      <c r="FP68" s="28"/>
      <c r="FQ68" s="28"/>
      <c r="FR68" s="28"/>
      <c r="FS68" s="28"/>
      <c r="FT68" s="28"/>
      <c r="FU68" s="28"/>
      <c r="FV68" s="28"/>
      <c r="FW68" s="28"/>
      <c r="FX68" s="28"/>
      <c r="FY68" s="28"/>
      <c r="FZ68" s="28"/>
      <c r="GA68" s="28"/>
      <c r="GB68" s="28"/>
      <c r="GC68" s="28"/>
      <c r="GD68" s="28"/>
      <c r="GE68" s="28"/>
      <c r="GF68" s="28"/>
      <c r="GG68" s="28"/>
    </row>
    <row r="69" spans="1:189" s="23" customFormat="1" ht="15.75" customHeight="1">
      <c r="A69" s="690" t="s">
        <v>24</v>
      </c>
      <c r="B69" s="694"/>
      <c r="C69" s="480">
        <v>91.90720610131974</v>
      </c>
      <c r="D69" s="481">
        <v>98.29084809041785</v>
      </c>
      <c r="E69" s="482">
        <v>98.3670851039154</v>
      </c>
      <c r="F69" s="480">
        <v>26.736970982349924</v>
      </c>
      <c r="G69" s="481">
        <v>39.26452502723771</v>
      </c>
      <c r="H69" s="482">
        <v>51.431320601968544</v>
      </c>
      <c r="I69" s="480">
        <v>14.916021654103995</v>
      </c>
      <c r="J69" s="481">
        <v>22.76886765013462</v>
      </c>
      <c r="K69" s="482">
        <v>48.00520157900803</v>
      </c>
      <c r="L69" s="480">
        <v>60.67759931129415</v>
      </c>
      <c r="M69" s="481">
        <v>59.83796737595266</v>
      </c>
      <c r="N69" s="482">
        <v>54.58147342019773</v>
      </c>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28"/>
      <c r="ET69" s="28"/>
      <c r="EU69" s="28"/>
      <c r="EV69" s="28"/>
      <c r="EW69" s="28"/>
      <c r="EX69" s="28"/>
      <c r="EY69" s="28"/>
      <c r="EZ69" s="28"/>
      <c r="FA69" s="28"/>
      <c r="FB69" s="28"/>
      <c r="FC69" s="28"/>
      <c r="FD69" s="28"/>
      <c r="FE69" s="28"/>
      <c r="FF69" s="28"/>
      <c r="FG69" s="28"/>
      <c r="FH69" s="28"/>
      <c r="FI69" s="28"/>
      <c r="FJ69" s="28"/>
      <c r="FK69" s="28"/>
      <c r="FL69" s="28"/>
      <c r="FM69" s="28"/>
      <c r="FN69" s="28"/>
      <c r="FO69" s="28"/>
      <c r="FP69" s="28"/>
      <c r="FQ69" s="28"/>
      <c r="FR69" s="28"/>
      <c r="FS69" s="28"/>
      <c r="FT69" s="28"/>
      <c r="FU69" s="28"/>
      <c r="FV69" s="28"/>
      <c r="FW69" s="28"/>
      <c r="FX69" s="28"/>
      <c r="FY69" s="28"/>
      <c r="FZ69" s="28"/>
      <c r="GA69" s="28"/>
      <c r="GB69" s="28"/>
      <c r="GC69" s="28"/>
      <c r="GD69" s="28"/>
      <c r="GE69" s="28"/>
      <c r="GF69" s="28"/>
      <c r="GG69" s="28"/>
    </row>
    <row r="70" spans="1:189" s="24" customFormat="1" ht="30">
      <c r="A70" s="640"/>
      <c r="B70" s="446" t="s">
        <v>353</v>
      </c>
      <c r="C70" s="483">
        <v>91.44402849967308</v>
      </c>
      <c r="D70" s="484">
        <v>99.15174788310605</v>
      </c>
      <c r="E70" s="485">
        <v>98.94892737547575</v>
      </c>
      <c r="F70" s="483">
        <v>17.79225498911352</v>
      </c>
      <c r="G70" s="484">
        <v>29.79054914235889</v>
      </c>
      <c r="H70" s="485">
        <v>57.05054612933921</v>
      </c>
      <c r="I70" s="483">
        <v>13.132126865333385</v>
      </c>
      <c r="J70" s="484">
        <v>12.939897092653291</v>
      </c>
      <c r="K70" s="485">
        <v>59.12295710994335</v>
      </c>
      <c r="L70" s="483">
        <v>42.65001941281945</v>
      </c>
      <c r="M70" s="484">
        <v>59.998569638929986</v>
      </c>
      <c r="N70" s="485">
        <v>52.022335942443746</v>
      </c>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row>
    <row r="71" spans="1:189" s="23" customFormat="1" ht="45">
      <c r="A71" s="640"/>
      <c r="B71" s="446" t="s">
        <v>389</v>
      </c>
      <c r="C71" s="483">
        <v>96.50113922192588</v>
      </c>
      <c r="D71" s="484">
        <v>96.60929837752748</v>
      </c>
      <c r="E71" s="485">
        <v>100.09520515263735</v>
      </c>
      <c r="F71" s="483">
        <v>21.69765498808633</v>
      </c>
      <c r="G71" s="484">
        <v>11.76736749549976</v>
      </c>
      <c r="H71" s="485">
        <v>57.875548883725536</v>
      </c>
      <c r="I71" s="483">
        <v>14.485825215574765</v>
      </c>
      <c r="J71" s="484">
        <v>5.368465399324803</v>
      </c>
      <c r="K71" s="485">
        <v>44.30707961842239</v>
      </c>
      <c r="L71" s="483">
        <v>46.74689757198929</v>
      </c>
      <c r="M71" s="484">
        <v>24.385339036402137</v>
      </c>
      <c r="N71" s="485">
        <v>62.773635586292265</v>
      </c>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c r="EO71" s="28"/>
      <c r="EP71" s="28"/>
      <c r="EQ71" s="28"/>
      <c r="ER71" s="28"/>
      <c r="ES71" s="28"/>
      <c r="ET71" s="28"/>
      <c r="EU71" s="28"/>
      <c r="EV71" s="28"/>
      <c r="EW71" s="28"/>
      <c r="EX71" s="28"/>
      <c r="EY71" s="28"/>
      <c r="EZ71" s="28"/>
      <c r="FA71" s="28"/>
      <c r="FB71" s="28"/>
      <c r="FC71" s="28"/>
      <c r="FD71" s="28"/>
      <c r="FE71" s="28"/>
      <c r="FF71" s="28"/>
      <c r="FG71" s="28"/>
      <c r="FH71" s="28"/>
      <c r="FI71" s="28"/>
      <c r="FJ71" s="28"/>
      <c r="FK71" s="28"/>
      <c r="FL71" s="28"/>
      <c r="FM71" s="28"/>
      <c r="FN71" s="28"/>
      <c r="FO71" s="28"/>
      <c r="FP71" s="28"/>
      <c r="FQ71" s="28"/>
      <c r="FR71" s="28"/>
      <c r="FS71" s="28"/>
      <c r="FT71" s="28"/>
      <c r="FU71" s="28"/>
      <c r="FV71" s="28"/>
      <c r="FW71" s="28"/>
      <c r="FX71" s="28"/>
      <c r="FY71" s="28"/>
      <c r="FZ71" s="28"/>
      <c r="GA71" s="28"/>
      <c r="GB71" s="28"/>
      <c r="GC71" s="28"/>
      <c r="GD71" s="28"/>
      <c r="GE71" s="28"/>
      <c r="GF71" s="28"/>
      <c r="GG71" s="28"/>
    </row>
    <row r="72" spans="1:189" s="23" customFormat="1" ht="15.75">
      <c r="A72" s="640"/>
      <c r="B72" s="446" t="s">
        <v>122</v>
      </c>
      <c r="C72" s="483">
        <v>91.95428533903903</v>
      </c>
      <c r="D72" s="484">
        <v>97.42064624393852</v>
      </c>
      <c r="E72" s="485">
        <v>96.49003817291822</v>
      </c>
      <c r="F72" s="483">
        <v>51.659095948535786</v>
      </c>
      <c r="G72" s="484">
        <v>63.49923714255923</v>
      </c>
      <c r="H72" s="485">
        <v>40.18035098330116</v>
      </c>
      <c r="I72" s="483">
        <v>24.690930190832308</v>
      </c>
      <c r="J72" s="484">
        <v>69.69205372198275</v>
      </c>
      <c r="K72" s="485">
        <v>24.31285676676602</v>
      </c>
      <c r="L72" s="483">
        <v>76.3665077649572</v>
      </c>
      <c r="M72" s="484">
        <v>62.16866380196595</v>
      </c>
      <c r="N72" s="485">
        <v>47.1219378629603</v>
      </c>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EP72" s="28"/>
      <c r="EQ72" s="28"/>
      <c r="ER72" s="28"/>
      <c r="ES72" s="28"/>
      <c r="ET72" s="28"/>
      <c r="EU72" s="28"/>
      <c r="EV72" s="28"/>
      <c r="EW72" s="28"/>
      <c r="EX72" s="28"/>
      <c r="EY72" s="28"/>
      <c r="EZ72" s="28"/>
      <c r="FA72" s="28"/>
      <c r="FB72" s="28"/>
      <c r="FC72" s="28"/>
      <c r="FD72" s="28"/>
      <c r="FE72" s="28"/>
      <c r="FF72" s="28"/>
      <c r="FG72" s="28"/>
      <c r="FH72" s="28"/>
      <c r="FI72" s="28"/>
      <c r="FJ72" s="28"/>
      <c r="FK72" s="28"/>
      <c r="FL72" s="28"/>
      <c r="FM72" s="28"/>
      <c r="FN72" s="28"/>
      <c r="FO72" s="28"/>
      <c r="FP72" s="28"/>
      <c r="FQ72" s="28"/>
      <c r="FR72" s="28"/>
      <c r="FS72" s="28"/>
      <c r="FT72" s="28"/>
      <c r="FU72" s="28"/>
      <c r="FV72" s="28"/>
      <c r="FW72" s="28"/>
      <c r="FX72" s="28"/>
      <c r="FY72" s="28"/>
      <c r="FZ72" s="28"/>
      <c r="GA72" s="28"/>
      <c r="GB72" s="28"/>
      <c r="GC72" s="28"/>
      <c r="GD72" s="28"/>
      <c r="GE72" s="28"/>
      <c r="GF72" s="28"/>
      <c r="GG72" s="28"/>
    </row>
    <row r="73" spans="1:189" s="23" customFormat="1" ht="30">
      <c r="A73" s="640"/>
      <c r="B73" s="446" t="s">
        <v>352</v>
      </c>
      <c r="C73" s="483"/>
      <c r="D73" s="484"/>
      <c r="E73" s="485">
        <v>94.66003997027231</v>
      </c>
      <c r="F73" s="483"/>
      <c r="G73" s="484"/>
      <c r="H73" s="485">
        <v>38.808782298805035</v>
      </c>
      <c r="I73" s="483"/>
      <c r="J73" s="484"/>
      <c r="K73" s="485">
        <v>65.92834926758235</v>
      </c>
      <c r="L73" s="483"/>
      <c r="M73" s="484"/>
      <c r="N73" s="485">
        <v>26.169895024248017</v>
      </c>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28"/>
      <c r="DY73" s="28"/>
      <c r="DZ73" s="28"/>
      <c r="EA73" s="28"/>
      <c r="EB73" s="28"/>
      <c r="EC73" s="28"/>
      <c r="ED73" s="28"/>
      <c r="EE73" s="28"/>
      <c r="EF73" s="28"/>
      <c r="EG73" s="28"/>
      <c r="EH73" s="28"/>
      <c r="EI73" s="28"/>
      <c r="EJ73" s="28"/>
      <c r="EK73" s="28"/>
      <c r="EL73" s="28"/>
      <c r="EM73" s="28"/>
      <c r="EN73" s="28"/>
      <c r="EO73" s="28"/>
      <c r="EP73" s="28"/>
      <c r="EQ73" s="28"/>
      <c r="ER73" s="28"/>
      <c r="ES73" s="28"/>
      <c r="ET73" s="28"/>
      <c r="EU73" s="28"/>
      <c r="EV73" s="28"/>
      <c r="EW73" s="28"/>
      <c r="EX73" s="28"/>
      <c r="EY73" s="28"/>
      <c r="EZ73" s="28"/>
      <c r="FA73" s="28"/>
      <c r="FB73" s="28"/>
      <c r="FC73" s="28"/>
      <c r="FD73" s="28"/>
      <c r="FE73" s="28"/>
      <c r="FF73" s="28"/>
      <c r="FG73" s="28"/>
      <c r="FH73" s="28"/>
      <c r="FI73" s="28"/>
      <c r="FJ73" s="28"/>
      <c r="FK73" s="28"/>
      <c r="FL73" s="28"/>
      <c r="FM73" s="28"/>
      <c r="FN73" s="28"/>
      <c r="FO73" s="28"/>
      <c r="FP73" s="28"/>
      <c r="FQ73" s="28"/>
      <c r="FR73" s="28"/>
      <c r="FS73" s="28"/>
      <c r="FT73" s="28"/>
      <c r="FU73" s="28"/>
      <c r="FV73" s="28"/>
      <c r="FW73" s="28"/>
      <c r="FX73" s="28"/>
      <c r="FY73" s="28"/>
      <c r="FZ73" s="28"/>
      <c r="GA73" s="28"/>
      <c r="GB73" s="28"/>
      <c r="GC73" s="28"/>
      <c r="GD73" s="28"/>
      <c r="GE73" s="28"/>
      <c r="GF73" s="28"/>
      <c r="GG73" s="28"/>
    </row>
    <row r="74" spans="1:189" s="23" customFormat="1" ht="15.75" customHeight="1">
      <c r="A74" s="690" t="s">
        <v>23</v>
      </c>
      <c r="B74" s="694"/>
      <c r="C74" s="480">
        <v>63.54574300339703</v>
      </c>
      <c r="D74" s="481">
        <v>100.71087807051384</v>
      </c>
      <c r="E74" s="482">
        <v>99.34376140806363</v>
      </c>
      <c r="F74" s="480">
        <v>41.629179422002544</v>
      </c>
      <c r="G74" s="481">
        <v>7.913234715791978</v>
      </c>
      <c r="H74" s="482">
        <v>17.171745488923207</v>
      </c>
      <c r="I74" s="480">
        <v>45.52090693639502</v>
      </c>
      <c r="J74" s="481">
        <v>31.250468250507296</v>
      </c>
      <c r="K74" s="482">
        <v>6.051214319517737</v>
      </c>
      <c r="L74" s="480">
        <v>59.461633867745</v>
      </c>
      <c r="M74" s="481">
        <v>5.168424315225887</v>
      </c>
      <c r="N74" s="482">
        <v>62.651929607132395</v>
      </c>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28"/>
      <c r="DY74" s="28"/>
      <c r="DZ74" s="28"/>
      <c r="EA74" s="28"/>
      <c r="EB74" s="28"/>
      <c r="EC74" s="28"/>
      <c r="ED74" s="28"/>
      <c r="EE74" s="28"/>
      <c r="EF74" s="28"/>
      <c r="EG74" s="28"/>
      <c r="EH74" s="28"/>
      <c r="EI74" s="28"/>
      <c r="EJ74" s="28"/>
      <c r="EK74" s="28"/>
      <c r="EL74" s="28"/>
      <c r="EM74" s="28"/>
      <c r="EN74" s="28"/>
      <c r="EO74" s="28"/>
      <c r="EP74" s="28"/>
      <c r="EQ74" s="28"/>
      <c r="ER74" s="28"/>
      <c r="ES74" s="28"/>
      <c r="ET74" s="28"/>
      <c r="EU74" s="28"/>
      <c r="EV74" s="28"/>
      <c r="EW74" s="28"/>
      <c r="EX74" s="28"/>
      <c r="EY74" s="28"/>
      <c r="EZ74" s="28"/>
      <c r="FA74" s="28"/>
      <c r="FB74" s="28"/>
      <c r="FC74" s="28"/>
      <c r="FD74" s="28"/>
      <c r="FE74" s="28"/>
      <c r="FF74" s="28"/>
      <c r="FG74" s="28"/>
      <c r="FH74" s="28"/>
      <c r="FI74" s="28"/>
      <c r="FJ74" s="28"/>
      <c r="FK74" s="28"/>
      <c r="FL74" s="28"/>
      <c r="FM74" s="28"/>
      <c r="FN74" s="28"/>
      <c r="FO74" s="28"/>
      <c r="FP74" s="28"/>
      <c r="FQ74" s="28"/>
      <c r="FR74" s="28"/>
      <c r="FS74" s="28"/>
      <c r="FT74" s="28"/>
      <c r="FU74" s="28"/>
      <c r="FV74" s="28"/>
      <c r="FW74" s="28"/>
      <c r="FX74" s="28"/>
      <c r="FY74" s="28"/>
      <c r="FZ74" s="28"/>
      <c r="GA74" s="28"/>
      <c r="GB74" s="28"/>
      <c r="GC74" s="28"/>
      <c r="GD74" s="28"/>
      <c r="GE74" s="28"/>
      <c r="GF74" s="28"/>
      <c r="GG74" s="28"/>
    </row>
    <row r="75" spans="1:189" s="24" customFormat="1" ht="30">
      <c r="A75" s="640"/>
      <c r="B75" s="446" t="s">
        <v>354</v>
      </c>
      <c r="C75" s="483">
        <v>63.54574300339703</v>
      </c>
      <c r="D75" s="484">
        <v>100.71087807051384</v>
      </c>
      <c r="E75" s="485">
        <v>99.34376140806363</v>
      </c>
      <c r="F75" s="483">
        <v>41.629179422002544</v>
      </c>
      <c r="G75" s="484">
        <v>7.913234715791978</v>
      </c>
      <c r="H75" s="485">
        <v>17.171745488923207</v>
      </c>
      <c r="I75" s="483">
        <v>45.52090693639502</v>
      </c>
      <c r="J75" s="484">
        <v>31.250468250507296</v>
      </c>
      <c r="K75" s="485">
        <v>6.051214319517737</v>
      </c>
      <c r="L75" s="483">
        <v>59.461633867745</v>
      </c>
      <c r="M75" s="484">
        <v>5.168424315225887</v>
      </c>
      <c r="N75" s="485">
        <v>62.651929607132395</v>
      </c>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c r="FF75" s="29"/>
      <c r="FG75" s="29"/>
      <c r="FH75" s="29"/>
      <c r="FI75" s="29"/>
      <c r="FJ75" s="29"/>
      <c r="FK75" s="29"/>
      <c r="FL75" s="29"/>
      <c r="FM75" s="29"/>
      <c r="FN75" s="29"/>
      <c r="FO75" s="29"/>
      <c r="FP75" s="29"/>
      <c r="FQ75" s="29"/>
      <c r="FR75" s="29"/>
      <c r="FS75" s="29"/>
      <c r="FT75" s="29"/>
      <c r="FU75" s="29"/>
      <c r="FV75" s="29"/>
      <c r="FW75" s="29"/>
      <c r="FX75" s="29"/>
      <c r="FY75" s="29"/>
      <c r="FZ75" s="29"/>
      <c r="GA75" s="29"/>
      <c r="GB75" s="29"/>
      <c r="GC75" s="29"/>
      <c r="GD75" s="29"/>
      <c r="GE75" s="29"/>
      <c r="GF75" s="29"/>
      <c r="GG75" s="29"/>
    </row>
    <row r="76" spans="1:189" s="23" customFormat="1" ht="15.75" customHeight="1">
      <c r="A76" s="690" t="s">
        <v>22</v>
      </c>
      <c r="B76" s="694"/>
      <c r="C76" s="480">
        <v>98.98274226326309</v>
      </c>
      <c r="D76" s="481">
        <v>97.14992727848308</v>
      </c>
      <c r="E76" s="482">
        <v>98.26336514513933</v>
      </c>
      <c r="F76" s="480">
        <v>59.17354430380685</v>
      </c>
      <c r="G76" s="481">
        <v>56.31313283824312</v>
      </c>
      <c r="H76" s="482">
        <v>58.86180169098855</v>
      </c>
      <c r="I76" s="480">
        <v>54.976001014812766</v>
      </c>
      <c r="J76" s="481">
        <v>49.684287511243284</v>
      </c>
      <c r="K76" s="482">
        <v>58.00409795762717</v>
      </c>
      <c r="L76" s="480">
        <v>63.46023167233762</v>
      </c>
      <c r="M76" s="481">
        <v>61.4354610677759</v>
      </c>
      <c r="N76" s="482">
        <v>60.46587146197208</v>
      </c>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8"/>
      <c r="FJ76" s="28"/>
      <c r="FK76" s="28"/>
      <c r="FL76" s="28"/>
      <c r="FM76" s="28"/>
      <c r="FN76" s="28"/>
      <c r="FO76" s="28"/>
      <c r="FP76" s="28"/>
      <c r="FQ76" s="28"/>
      <c r="FR76" s="28"/>
      <c r="FS76" s="28"/>
      <c r="FT76" s="28"/>
      <c r="FU76" s="28"/>
      <c r="FV76" s="28"/>
      <c r="FW76" s="28"/>
      <c r="FX76" s="28"/>
      <c r="FY76" s="28"/>
      <c r="FZ76" s="28"/>
      <c r="GA76" s="28"/>
      <c r="GB76" s="28"/>
      <c r="GC76" s="28"/>
      <c r="GD76" s="28"/>
      <c r="GE76" s="28"/>
      <c r="GF76" s="28"/>
      <c r="GG76" s="28"/>
    </row>
    <row r="77" spans="1:189" s="23" customFormat="1" ht="15.75">
      <c r="A77" s="640"/>
      <c r="B77" s="446" t="s">
        <v>126</v>
      </c>
      <c r="C77" s="483">
        <v>95.11128006817606</v>
      </c>
      <c r="D77" s="484">
        <v>95.18348462305902</v>
      </c>
      <c r="E77" s="485">
        <v>93.88191591349772</v>
      </c>
      <c r="F77" s="483">
        <v>46.854465767888094</v>
      </c>
      <c r="G77" s="484">
        <v>43.28474916746021</v>
      </c>
      <c r="H77" s="485">
        <v>44.549103857156034</v>
      </c>
      <c r="I77" s="483">
        <v>33.300129882393726</v>
      </c>
      <c r="J77" s="484">
        <v>34.38176140802156</v>
      </c>
      <c r="K77" s="485">
        <v>30.122929787053298</v>
      </c>
      <c r="L77" s="483">
        <v>56.166281184997516</v>
      </c>
      <c r="M77" s="484">
        <v>52.63990428946542</v>
      </c>
      <c r="N77" s="485">
        <v>63.01681846588626</v>
      </c>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c r="FI77" s="28"/>
      <c r="FJ77" s="28"/>
      <c r="FK77" s="28"/>
      <c r="FL77" s="28"/>
      <c r="FM77" s="28"/>
      <c r="FN77" s="28"/>
      <c r="FO77" s="28"/>
      <c r="FP77" s="28"/>
      <c r="FQ77" s="28"/>
      <c r="FR77" s="28"/>
      <c r="FS77" s="28"/>
      <c r="FT77" s="28"/>
      <c r="FU77" s="28"/>
      <c r="FV77" s="28"/>
      <c r="FW77" s="28"/>
      <c r="FX77" s="28"/>
      <c r="FY77" s="28"/>
      <c r="FZ77" s="28"/>
      <c r="GA77" s="28"/>
      <c r="GB77" s="28"/>
      <c r="GC77" s="28"/>
      <c r="GD77" s="28"/>
      <c r="GE77" s="28"/>
      <c r="GF77" s="28"/>
      <c r="GG77" s="28"/>
    </row>
    <row r="78" spans="1:189" s="23" customFormat="1" ht="15.75">
      <c r="A78" s="640"/>
      <c r="B78" s="446" t="s">
        <v>127</v>
      </c>
      <c r="C78" s="483">
        <v>93.65086856190787</v>
      </c>
      <c r="D78" s="484">
        <v>91.00524504017112</v>
      </c>
      <c r="E78" s="485">
        <v>99.2253819933533</v>
      </c>
      <c r="F78" s="483">
        <v>16.121609577673503</v>
      </c>
      <c r="G78" s="484">
        <v>18.03055759248415</v>
      </c>
      <c r="H78" s="485">
        <v>28.038712489430978</v>
      </c>
      <c r="I78" s="483">
        <v>12.956136232991696</v>
      </c>
      <c r="J78" s="484">
        <v>7.977137526091046</v>
      </c>
      <c r="K78" s="485">
        <v>17.603617962923153</v>
      </c>
      <c r="L78" s="483">
        <v>22.91292885155907</v>
      </c>
      <c r="M78" s="484">
        <v>56.86277215240939</v>
      </c>
      <c r="N78" s="485">
        <v>57.60896245125351</v>
      </c>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c r="ER78" s="28"/>
      <c r="ES78" s="28"/>
      <c r="ET78" s="28"/>
      <c r="EU78" s="28"/>
      <c r="EV78" s="28"/>
      <c r="EW78" s="28"/>
      <c r="EX78" s="28"/>
      <c r="EY78" s="28"/>
      <c r="EZ78" s="28"/>
      <c r="FA78" s="28"/>
      <c r="FB78" s="28"/>
      <c r="FC78" s="28"/>
      <c r="FD78" s="28"/>
      <c r="FE78" s="28"/>
      <c r="FF78" s="28"/>
      <c r="FG78" s="28"/>
      <c r="FH78" s="28"/>
      <c r="FI78" s="28"/>
      <c r="FJ78" s="28"/>
      <c r="FK78" s="28"/>
      <c r="FL78" s="28"/>
      <c r="FM78" s="28"/>
      <c r="FN78" s="28"/>
      <c r="FO78" s="28"/>
      <c r="FP78" s="28"/>
      <c r="FQ78" s="28"/>
      <c r="FR78" s="28"/>
      <c r="FS78" s="28"/>
      <c r="FT78" s="28"/>
      <c r="FU78" s="28"/>
      <c r="FV78" s="28"/>
      <c r="FW78" s="28"/>
      <c r="FX78" s="28"/>
      <c r="FY78" s="28"/>
      <c r="FZ78" s="28"/>
      <c r="GA78" s="28"/>
      <c r="GB78" s="28"/>
      <c r="GC78" s="28"/>
      <c r="GD78" s="28"/>
      <c r="GE78" s="28"/>
      <c r="GF78" s="28"/>
      <c r="GG78" s="28"/>
    </row>
    <row r="79" spans="1:189" s="24" customFormat="1" ht="15.75">
      <c r="A79" s="640"/>
      <c r="B79" s="446" t="s">
        <v>128</v>
      </c>
      <c r="C79" s="483">
        <v>100.1099561558419</v>
      </c>
      <c r="D79" s="484">
        <v>100.45004562694717</v>
      </c>
      <c r="E79" s="485">
        <v>99.0674087355799</v>
      </c>
      <c r="F79" s="483">
        <v>98.4490198217864</v>
      </c>
      <c r="G79" s="484">
        <v>62.725136120405104</v>
      </c>
      <c r="H79" s="485">
        <v>43.825577747202416</v>
      </c>
      <c r="I79" s="483">
        <v>69.40390217109785</v>
      </c>
      <c r="J79" s="484">
        <v>187681.49709205676</v>
      </c>
      <c r="K79" s="485">
        <v>47.82893983102085</v>
      </c>
      <c r="L79" s="483">
        <v>98.49749607687114</v>
      </c>
      <c r="M79" s="484">
        <v>55.99804589674125</v>
      </c>
      <c r="N79" s="485">
        <v>35.27652348665032</v>
      </c>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c r="DZ79" s="29"/>
      <c r="EA79" s="29"/>
      <c r="EB79" s="29"/>
      <c r="EC79" s="29"/>
      <c r="ED79" s="29"/>
      <c r="EE79" s="29"/>
      <c r="EF79" s="29"/>
      <c r="EG79" s="29"/>
      <c r="EH79" s="29"/>
      <c r="EI79" s="29"/>
      <c r="EJ79" s="29"/>
      <c r="EK79" s="29"/>
      <c r="EL79" s="29"/>
      <c r="EM79" s="29"/>
      <c r="EN79" s="29"/>
      <c r="EO79" s="29"/>
      <c r="EP79" s="29"/>
      <c r="EQ79" s="29"/>
      <c r="ER79" s="29"/>
      <c r="ES79" s="29"/>
      <c r="ET79" s="29"/>
      <c r="EU79" s="29"/>
      <c r="EV79" s="29"/>
      <c r="EW79" s="29"/>
      <c r="EX79" s="29"/>
      <c r="EY79" s="29"/>
      <c r="EZ79" s="29"/>
      <c r="FA79" s="29"/>
      <c r="FB79" s="29"/>
      <c r="FC79" s="29"/>
      <c r="FD79" s="29"/>
      <c r="FE79" s="29"/>
      <c r="FF79" s="29"/>
      <c r="FG79" s="29"/>
      <c r="FH79" s="29"/>
      <c r="FI79" s="29"/>
      <c r="FJ79" s="29"/>
      <c r="FK79" s="29"/>
      <c r="FL79" s="29"/>
      <c r="FM79" s="29"/>
      <c r="FN79" s="29"/>
      <c r="FO79" s="29"/>
      <c r="FP79" s="29"/>
      <c r="FQ79" s="29"/>
      <c r="FR79" s="29"/>
      <c r="FS79" s="29"/>
      <c r="FT79" s="29"/>
      <c r="FU79" s="29"/>
      <c r="FV79" s="29"/>
      <c r="FW79" s="29"/>
      <c r="FX79" s="29"/>
      <c r="FY79" s="29"/>
      <c r="FZ79" s="29"/>
      <c r="GA79" s="29"/>
      <c r="GB79" s="29"/>
      <c r="GC79" s="29"/>
      <c r="GD79" s="29"/>
      <c r="GE79" s="29"/>
      <c r="GF79" s="29"/>
      <c r="GG79" s="29"/>
    </row>
    <row r="80" spans="1:189" s="23" customFormat="1" ht="15.75">
      <c r="A80" s="640"/>
      <c r="B80" s="446" t="s">
        <v>129</v>
      </c>
      <c r="C80" s="483">
        <v>94.56238954949148</v>
      </c>
      <c r="D80" s="484">
        <v>100.31604368786718</v>
      </c>
      <c r="E80" s="485">
        <v>97.6196552185979</v>
      </c>
      <c r="F80" s="483">
        <v>42.725556709995175</v>
      </c>
      <c r="G80" s="484">
        <v>40.39746510074506</v>
      </c>
      <c r="H80" s="485">
        <v>53.14040016728239</v>
      </c>
      <c r="I80" s="483">
        <v>43.08460998287616</v>
      </c>
      <c r="J80" s="484">
        <v>56.17081658953601</v>
      </c>
      <c r="K80" s="485">
        <v>56.64013981706639</v>
      </c>
      <c r="L80" s="483">
        <v>44.51521205827296</v>
      </c>
      <c r="M80" s="484">
        <v>30.045514313640098</v>
      </c>
      <c r="N80" s="485">
        <v>51.19402316568341</v>
      </c>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c r="FI80" s="28"/>
      <c r="FJ80" s="28"/>
      <c r="FK80" s="28"/>
      <c r="FL80" s="28"/>
      <c r="FM80" s="28"/>
      <c r="FN80" s="28"/>
      <c r="FO80" s="28"/>
      <c r="FP80" s="28"/>
      <c r="FQ80" s="28"/>
      <c r="FR80" s="28"/>
      <c r="FS80" s="28"/>
      <c r="FT80" s="28"/>
      <c r="FU80" s="28"/>
      <c r="FV80" s="28"/>
      <c r="FW80" s="28"/>
      <c r="FX80" s="28"/>
      <c r="FY80" s="28"/>
      <c r="FZ80" s="28"/>
      <c r="GA80" s="28"/>
      <c r="GB80" s="28"/>
      <c r="GC80" s="28"/>
      <c r="GD80" s="28"/>
      <c r="GE80" s="28"/>
      <c r="GF80" s="28"/>
      <c r="GG80" s="28"/>
    </row>
    <row r="81" spans="1:189" s="23" customFormat="1" ht="15.75">
      <c r="A81" s="640"/>
      <c r="B81" s="446" t="s">
        <v>130</v>
      </c>
      <c r="C81" s="483">
        <v>99.90368723824416</v>
      </c>
      <c r="D81" s="484">
        <v>100.36743820261438</v>
      </c>
      <c r="E81" s="485">
        <v>100.04261062429012</v>
      </c>
      <c r="F81" s="483">
        <v>73.07380938506415</v>
      </c>
      <c r="G81" s="484">
        <v>74.11260011111676</v>
      </c>
      <c r="H81" s="485">
        <v>74.74599351538903</v>
      </c>
      <c r="I81" s="483">
        <v>99.57032328985697</v>
      </c>
      <c r="J81" s="484">
        <v>100.0847295522155</v>
      </c>
      <c r="K81" s="485">
        <v>90.35994169706566</v>
      </c>
      <c r="L81" s="483">
        <v>52.16868261758224</v>
      </c>
      <c r="M81" s="484">
        <v>64.532418154063</v>
      </c>
      <c r="N81" s="485">
        <v>60.45636796434124</v>
      </c>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28"/>
      <c r="FH81" s="28"/>
      <c r="FI81" s="28"/>
      <c r="FJ81" s="28"/>
      <c r="FK81" s="28"/>
      <c r="FL81" s="28"/>
      <c r="FM81" s="28"/>
      <c r="FN81" s="28"/>
      <c r="FO81" s="28"/>
      <c r="FP81" s="28"/>
      <c r="FQ81" s="28"/>
      <c r="FR81" s="28"/>
      <c r="FS81" s="28"/>
      <c r="FT81" s="28"/>
      <c r="FU81" s="28"/>
      <c r="FV81" s="28"/>
      <c r="FW81" s="28"/>
      <c r="FX81" s="28"/>
      <c r="FY81" s="28"/>
      <c r="FZ81" s="28"/>
      <c r="GA81" s="28"/>
      <c r="GB81" s="28"/>
      <c r="GC81" s="28"/>
      <c r="GD81" s="28"/>
      <c r="GE81" s="28"/>
      <c r="GF81" s="28"/>
      <c r="GG81" s="28"/>
    </row>
    <row r="82" spans="1:189" s="23" customFormat="1" ht="15.75">
      <c r="A82" s="640"/>
      <c r="B82" s="446" t="s">
        <v>131</v>
      </c>
      <c r="C82" s="483">
        <v>96.60511644512887</v>
      </c>
      <c r="D82" s="484">
        <v>97.84116945485005</v>
      </c>
      <c r="E82" s="485">
        <v>96.86384914406845</v>
      </c>
      <c r="F82" s="483">
        <v>44.3268918643399</v>
      </c>
      <c r="G82" s="484">
        <v>51.35103291640309</v>
      </c>
      <c r="H82" s="485">
        <v>46.46936238730957</v>
      </c>
      <c r="I82" s="483">
        <v>76.31417632006132</v>
      </c>
      <c r="J82" s="484">
        <v>58.86807962116759</v>
      </c>
      <c r="K82" s="485">
        <v>51.26328905125928</v>
      </c>
      <c r="L82" s="483">
        <v>25.702839199033807</v>
      </c>
      <c r="M82" s="484">
        <v>44.267763559702004</v>
      </c>
      <c r="N82" s="485">
        <v>43.646954918472844</v>
      </c>
      <c r="O82" s="28"/>
      <c r="P82" s="28"/>
      <c r="Q82" s="42"/>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row>
    <row r="83" spans="1:189" s="23" customFormat="1" ht="30">
      <c r="A83" s="640"/>
      <c r="B83" s="446" t="s">
        <v>355</v>
      </c>
      <c r="C83" s="483">
        <v>101.23197359071341</v>
      </c>
      <c r="D83" s="484">
        <v>90.81583371594853</v>
      </c>
      <c r="E83" s="485">
        <v>96.50039101120068</v>
      </c>
      <c r="F83" s="483">
        <v>73.32728613297049</v>
      </c>
      <c r="G83" s="484">
        <v>63.991086795688126</v>
      </c>
      <c r="H83" s="485">
        <v>85.28552723220149</v>
      </c>
      <c r="I83" s="483">
        <v>82.78453215283429</v>
      </c>
      <c r="J83" s="484">
        <v>76.82936424935156</v>
      </c>
      <c r="K83" s="485">
        <v>75.7312751617329</v>
      </c>
      <c r="L83" s="483">
        <v>64.97604439617758</v>
      </c>
      <c r="M83" s="484">
        <v>63.32081923054298</v>
      </c>
      <c r="N83" s="485">
        <v>92.51705980688924</v>
      </c>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row>
    <row r="84" spans="1:189" s="23" customFormat="1" ht="15.75">
      <c r="A84" s="640"/>
      <c r="B84" s="446" t="s">
        <v>133</v>
      </c>
      <c r="C84" s="483">
        <v>99.74906368576224</v>
      </c>
      <c r="D84" s="484">
        <v>97.54377950813303</v>
      </c>
      <c r="E84" s="485">
        <v>98.92048863789107</v>
      </c>
      <c r="F84" s="483">
        <v>64.06884382100377</v>
      </c>
      <c r="G84" s="484">
        <v>61.62144909703983</v>
      </c>
      <c r="H84" s="485">
        <v>63.783667931218545</v>
      </c>
      <c r="I84" s="483">
        <v>55.41225147174585</v>
      </c>
      <c r="J84" s="484">
        <v>51.84432165958096</v>
      </c>
      <c r="K84" s="485">
        <v>69.3630517093861</v>
      </c>
      <c r="L84" s="483">
        <v>71.89973279505479</v>
      </c>
      <c r="M84" s="484">
        <v>66.29644604676686</v>
      </c>
      <c r="N84" s="485">
        <v>61.63738708218076</v>
      </c>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28"/>
      <c r="GC84" s="28"/>
      <c r="GD84" s="28"/>
      <c r="GE84" s="28"/>
      <c r="GF84" s="28"/>
      <c r="GG84" s="28"/>
    </row>
    <row r="85" spans="1:189" s="23" customFormat="1" ht="15.75" customHeight="1">
      <c r="A85" s="690" t="s">
        <v>21</v>
      </c>
      <c r="B85" s="694"/>
      <c r="C85" s="480">
        <v>97.00696112114748</v>
      </c>
      <c r="D85" s="481">
        <v>99.03797484046609</v>
      </c>
      <c r="E85" s="482">
        <v>99.59757461235118</v>
      </c>
      <c r="F85" s="480">
        <v>35.68398846094301</v>
      </c>
      <c r="G85" s="481">
        <v>31.139094857491678</v>
      </c>
      <c r="H85" s="482">
        <v>35.58311305054628</v>
      </c>
      <c r="I85" s="480">
        <v>32.714365132586146</v>
      </c>
      <c r="J85" s="481">
        <v>31.41605566806684</v>
      </c>
      <c r="K85" s="482">
        <v>39.06703218071881</v>
      </c>
      <c r="L85" s="480">
        <v>42.21133713579379</v>
      </c>
      <c r="M85" s="481">
        <v>31.018010672757956</v>
      </c>
      <c r="N85" s="482">
        <v>31.352846281463126</v>
      </c>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c r="FI85" s="28"/>
      <c r="FJ85" s="28"/>
      <c r="FK85" s="28"/>
      <c r="FL85" s="28"/>
      <c r="FM85" s="28"/>
      <c r="FN85" s="28"/>
      <c r="FO85" s="28"/>
      <c r="FP85" s="28"/>
      <c r="FQ85" s="28"/>
      <c r="FR85" s="28"/>
      <c r="FS85" s="28"/>
      <c r="FT85" s="28"/>
      <c r="FU85" s="28"/>
      <c r="FV85" s="28"/>
      <c r="FW85" s="28"/>
      <c r="FX85" s="28"/>
      <c r="FY85" s="28"/>
      <c r="FZ85" s="28"/>
      <c r="GA85" s="28"/>
      <c r="GB85" s="28"/>
      <c r="GC85" s="28"/>
      <c r="GD85" s="28"/>
      <c r="GE85" s="28"/>
      <c r="GF85" s="28"/>
      <c r="GG85" s="28"/>
    </row>
    <row r="86" spans="1:189" s="23" customFormat="1" ht="15.75">
      <c r="A86" s="640"/>
      <c r="B86" s="446" t="s">
        <v>357</v>
      </c>
      <c r="C86" s="483">
        <v>97.23430346113344</v>
      </c>
      <c r="D86" s="484">
        <v>102.70160836135564</v>
      </c>
      <c r="E86" s="485">
        <v>99.0199479096832</v>
      </c>
      <c r="F86" s="483">
        <v>29.063704960898377</v>
      </c>
      <c r="G86" s="484">
        <v>36.304266444833985</v>
      </c>
      <c r="H86" s="485">
        <v>48.03755438917795</v>
      </c>
      <c r="I86" s="483">
        <v>28.002036055889374</v>
      </c>
      <c r="J86" s="484">
        <v>31.34690005138414</v>
      </c>
      <c r="K86" s="485">
        <v>37.079300473326924</v>
      </c>
      <c r="L86" s="483">
        <v>33.73861017413679</v>
      </c>
      <c r="M86" s="484">
        <v>43.36034330573551</v>
      </c>
      <c r="N86" s="485">
        <v>59.43171997534334</v>
      </c>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row>
    <row r="87" spans="1:189" s="23" customFormat="1" ht="15.75">
      <c r="A87" s="640"/>
      <c r="B87" s="446" t="s">
        <v>358</v>
      </c>
      <c r="C87" s="483">
        <v>99.59405758257616</v>
      </c>
      <c r="D87" s="484">
        <v>98.7009842452567</v>
      </c>
      <c r="E87" s="485">
        <v>99.84973471113673</v>
      </c>
      <c r="F87" s="483">
        <v>36.13663095146627</v>
      </c>
      <c r="G87" s="484">
        <v>23.894549150907373</v>
      </c>
      <c r="H87" s="485">
        <v>46.65857509244447</v>
      </c>
      <c r="I87" s="483">
        <v>32.88394497993406</v>
      </c>
      <c r="J87" s="484">
        <v>9.44720145601255</v>
      </c>
      <c r="K87" s="485">
        <v>41.03149010940276</v>
      </c>
      <c r="L87" s="483">
        <v>39.29156040170068</v>
      </c>
      <c r="M87" s="484">
        <v>58.13821111133791</v>
      </c>
      <c r="N87" s="485">
        <v>58.43747137014612</v>
      </c>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row>
    <row r="88" spans="1:189" s="24" customFormat="1" ht="15.75">
      <c r="A88" s="640"/>
      <c r="B88" s="446" t="s">
        <v>136</v>
      </c>
      <c r="C88" s="483">
        <v>97.7504771654354</v>
      </c>
      <c r="D88" s="484">
        <v>96.86873494208675</v>
      </c>
      <c r="E88" s="485">
        <v>99.79573259531436</v>
      </c>
      <c r="F88" s="483">
        <v>57.037568201977585</v>
      </c>
      <c r="G88" s="484">
        <v>30.452300797610654</v>
      </c>
      <c r="H88" s="485">
        <v>32.830290514728674</v>
      </c>
      <c r="I88" s="483">
        <v>51.31000063023413</v>
      </c>
      <c r="J88" s="484">
        <v>32.65451881607145</v>
      </c>
      <c r="K88" s="485">
        <v>32.47950975999394</v>
      </c>
      <c r="L88" s="483">
        <v>61.16978722829558</v>
      </c>
      <c r="M88" s="484">
        <v>29.39046646041939</v>
      </c>
      <c r="N88" s="485">
        <v>33.275561290149724</v>
      </c>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9"/>
      <c r="EI88" s="29"/>
      <c r="EJ88" s="29"/>
      <c r="EK88" s="29"/>
      <c r="EL88" s="29"/>
      <c r="EM88" s="29"/>
      <c r="EN88" s="29"/>
      <c r="EO88" s="29"/>
      <c r="EP88" s="29"/>
      <c r="EQ88" s="29"/>
      <c r="ER88" s="29"/>
      <c r="ES88" s="29"/>
      <c r="ET88" s="29"/>
      <c r="EU88" s="29"/>
      <c r="EV88" s="29"/>
      <c r="EW88" s="29"/>
      <c r="EX88" s="29"/>
      <c r="EY88" s="29"/>
      <c r="EZ88" s="29"/>
      <c r="FA88" s="29"/>
      <c r="FB88" s="29"/>
      <c r="FC88" s="29"/>
      <c r="FD88" s="29"/>
      <c r="FE88" s="29"/>
      <c r="FF88" s="29"/>
      <c r="FG88" s="29"/>
      <c r="FH88" s="29"/>
      <c r="FI88" s="29"/>
      <c r="FJ88" s="29"/>
      <c r="FK88" s="29"/>
      <c r="FL88" s="29"/>
      <c r="FM88" s="29"/>
      <c r="FN88" s="29"/>
      <c r="FO88" s="29"/>
      <c r="FP88" s="29"/>
      <c r="FQ88" s="29"/>
      <c r="FR88" s="29"/>
      <c r="FS88" s="29"/>
      <c r="FT88" s="29"/>
      <c r="FU88" s="29"/>
      <c r="FV88" s="29"/>
      <c r="FW88" s="29"/>
      <c r="FX88" s="29"/>
      <c r="FY88" s="29"/>
      <c r="FZ88" s="29"/>
      <c r="GA88" s="29"/>
      <c r="GB88" s="29"/>
      <c r="GC88" s="29"/>
      <c r="GD88" s="29"/>
      <c r="GE88" s="29"/>
      <c r="GF88" s="29"/>
      <c r="GG88" s="29"/>
    </row>
    <row r="89" spans="1:189" s="23" customFormat="1" ht="15.75">
      <c r="A89" s="640"/>
      <c r="B89" s="446" t="s">
        <v>137</v>
      </c>
      <c r="C89" s="483">
        <v>89.89408212047297</v>
      </c>
      <c r="D89" s="484">
        <v>100</v>
      </c>
      <c r="E89" s="485">
        <v>99.99999976034125</v>
      </c>
      <c r="F89" s="483">
        <v>33.329407755857694</v>
      </c>
      <c r="G89" s="484">
        <v>22.184218870559437</v>
      </c>
      <c r="H89" s="485">
        <v>42.09151006870966</v>
      </c>
      <c r="I89" s="483">
        <v>32.43021114886605</v>
      </c>
      <c r="J89" s="484">
        <v>47.68976352143349</v>
      </c>
      <c r="K89" s="485">
        <v>90.15187807552483</v>
      </c>
      <c r="L89" s="483">
        <v>39.23040865399077</v>
      </c>
      <c r="M89" s="484">
        <v>15.275271297438964</v>
      </c>
      <c r="N89" s="485">
        <v>32.15354971468447</v>
      </c>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c r="FI89" s="28"/>
      <c r="FJ89" s="28"/>
      <c r="FK89" s="28"/>
      <c r="FL89" s="28"/>
      <c r="FM89" s="28"/>
      <c r="FN89" s="28"/>
      <c r="FO89" s="28"/>
      <c r="FP89" s="28"/>
      <c r="FQ89" s="28"/>
      <c r="FR89" s="28"/>
      <c r="FS89" s="28"/>
      <c r="FT89" s="28"/>
      <c r="FU89" s="28"/>
      <c r="FV89" s="28"/>
      <c r="FW89" s="28"/>
      <c r="FX89" s="28"/>
      <c r="FY89" s="28"/>
      <c r="FZ89" s="28"/>
      <c r="GA89" s="28"/>
      <c r="GB89" s="28"/>
      <c r="GC89" s="28"/>
      <c r="GD89" s="28"/>
      <c r="GE89" s="28"/>
      <c r="GF89" s="28"/>
      <c r="GG89" s="28"/>
    </row>
    <row r="90" spans="1:189" s="23" customFormat="1" ht="15.75">
      <c r="A90" s="640"/>
      <c r="B90" s="446" t="s">
        <v>138</v>
      </c>
      <c r="C90" s="483">
        <v>96.58826172221579</v>
      </c>
      <c r="D90" s="484">
        <v>98.3108765774282</v>
      </c>
      <c r="E90" s="485">
        <v>94.43409104796726</v>
      </c>
      <c r="F90" s="483">
        <v>50.22658364601808</v>
      </c>
      <c r="G90" s="484">
        <v>68.43569397438944</v>
      </c>
      <c r="H90" s="485">
        <v>32.05157897886716</v>
      </c>
      <c r="I90" s="483">
        <v>24.979513883420516</v>
      </c>
      <c r="J90" s="484">
        <v>33.233639317607015</v>
      </c>
      <c r="K90" s="485">
        <v>54.83533018117397</v>
      </c>
      <c r="L90" s="483">
        <v>75.87490743524353</v>
      </c>
      <c r="M90" s="484">
        <v>84.58881781966356</v>
      </c>
      <c r="N90" s="485">
        <v>24.68856714355014</v>
      </c>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c r="ER90" s="28"/>
      <c r="ES90" s="28"/>
      <c r="ET90" s="28"/>
      <c r="EU90" s="28"/>
      <c r="EV90" s="28"/>
      <c r="EW90" s="28"/>
      <c r="EX90" s="28"/>
      <c r="EY90" s="28"/>
      <c r="EZ90" s="28"/>
      <c r="FA90" s="28"/>
      <c r="FB90" s="28"/>
      <c r="FC90" s="28"/>
      <c r="FD90" s="28"/>
      <c r="FE90" s="28"/>
      <c r="FF90" s="28"/>
      <c r="FG90" s="28"/>
      <c r="FH90" s="28"/>
      <c r="FI90" s="28"/>
      <c r="FJ90" s="28"/>
      <c r="FK90" s="28"/>
      <c r="FL90" s="28"/>
      <c r="FM90" s="28"/>
      <c r="FN90" s="28"/>
      <c r="FO90" s="28"/>
      <c r="FP90" s="28"/>
      <c r="FQ90" s="28"/>
      <c r="FR90" s="28"/>
      <c r="FS90" s="28"/>
      <c r="FT90" s="28"/>
      <c r="FU90" s="28"/>
      <c r="FV90" s="28"/>
      <c r="FW90" s="28"/>
      <c r="FX90" s="28"/>
      <c r="FY90" s="28"/>
      <c r="FZ90" s="28"/>
      <c r="GA90" s="28"/>
      <c r="GB90" s="28"/>
      <c r="GC90" s="28"/>
      <c r="GD90" s="28"/>
      <c r="GE90" s="28"/>
      <c r="GF90" s="28"/>
      <c r="GG90" s="28"/>
    </row>
    <row r="91" spans="1:189" s="23" customFormat="1" ht="15.75">
      <c r="A91" s="640"/>
      <c r="B91" s="446" t="s">
        <v>359</v>
      </c>
      <c r="C91" s="483">
        <v>99.90493032048077</v>
      </c>
      <c r="D91" s="484">
        <v>99.98469853686457</v>
      </c>
      <c r="E91" s="485">
        <v>99.82535068732271</v>
      </c>
      <c r="F91" s="483">
        <v>24.00905883296016</v>
      </c>
      <c r="G91" s="484">
        <v>20.24287859150026</v>
      </c>
      <c r="H91" s="485">
        <v>31.89957914830218</v>
      </c>
      <c r="I91" s="483">
        <v>21.4551323112963</v>
      </c>
      <c r="J91" s="484">
        <v>14.192679345322077</v>
      </c>
      <c r="K91" s="485">
        <v>23.01986070006194</v>
      </c>
      <c r="L91" s="483">
        <v>31.641622601361448</v>
      </c>
      <c r="M91" s="484">
        <v>32.87019970214392</v>
      </c>
      <c r="N91" s="485">
        <v>47.35014885620031</v>
      </c>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c r="FI91" s="28"/>
      <c r="FJ91" s="28"/>
      <c r="FK91" s="28"/>
      <c r="FL91" s="28"/>
      <c r="FM91" s="28"/>
      <c r="FN91" s="28"/>
      <c r="FO91" s="28"/>
      <c r="FP91" s="28"/>
      <c r="FQ91" s="28"/>
      <c r="FR91" s="28"/>
      <c r="FS91" s="28"/>
      <c r="FT91" s="28"/>
      <c r="FU91" s="28"/>
      <c r="FV91" s="28"/>
      <c r="FW91" s="28"/>
      <c r="FX91" s="28"/>
      <c r="FY91" s="28"/>
      <c r="FZ91" s="28"/>
      <c r="GA91" s="28"/>
      <c r="GB91" s="28"/>
      <c r="GC91" s="28"/>
      <c r="GD91" s="28"/>
      <c r="GE91" s="28"/>
      <c r="GF91" s="28"/>
      <c r="GG91" s="28"/>
    </row>
    <row r="92" spans="1:189" s="23" customFormat="1" ht="15.75">
      <c r="A92" s="640"/>
      <c r="B92" s="446" t="s">
        <v>141</v>
      </c>
      <c r="C92" s="483">
        <v>99.48845848397862</v>
      </c>
      <c r="D92" s="484">
        <v>99.98194347222223</v>
      </c>
      <c r="E92" s="485">
        <v>99.98789232692016</v>
      </c>
      <c r="F92" s="483">
        <v>27.356579364146228</v>
      </c>
      <c r="G92" s="484">
        <v>33.4625239225122</v>
      </c>
      <c r="H92" s="485">
        <v>29.563499729351516</v>
      </c>
      <c r="I92" s="483">
        <v>34.13481022892205</v>
      </c>
      <c r="J92" s="484">
        <v>48.33519591132826</v>
      </c>
      <c r="K92" s="485">
        <v>49.912742878688725</v>
      </c>
      <c r="L92" s="483">
        <v>0.9922236434610315</v>
      </c>
      <c r="M92" s="484">
        <v>0.9922236434610315</v>
      </c>
      <c r="N92" s="485">
        <v>0.6652887471831707</v>
      </c>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c r="FI92" s="28"/>
      <c r="FJ92" s="28"/>
      <c r="FK92" s="28"/>
      <c r="FL92" s="28"/>
      <c r="FM92" s="28"/>
      <c r="FN92" s="28"/>
      <c r="FO92" s="28"/>
      <c r="FP92" s="28"/>
      <c r="FQ92" s="28"/>
      <c r="FR92" s="28"/>
      <c r="FS92" s="28"/>
      <c r="FT92" s="28"/>
      <c r="FU92" s="28"/>
      <c r="FV92" s="28"/>
      <c r="FW92" s="28"/>
      <c r="FX92" s="28"/>
      <c r="FY92" s="28"/>
      <c r="FZ92" s="28"/>
      <c r="GA92" s="28"/>
      <c r="GB92" s="28"/>
      <c r="GC92" s="28"/>
      <c r="GD92" s="28"/>
      <c r="GE92" s="28"/>
      <c r="GF92" s="28"/>
      <c r="GG92" s="28"/>
    </row>
    <row r="93" spans="1:189" s="23" customFormat="1" ht="15.75">
      <c r="A93" s="640"/>
      <c r="B93" s="446" t="s">
        <v>142</v>
      </c>
      <c r="C93" s="483">
        <v>105.56962191689772</v>
      </c>
      <c r="D93" s="484">
        <v>112.1160634398671</v>
      </c>
      <c r="E93" s="485">
        <v>103.22038542141354</v>
      </c>
      <c r="F93" s="483">
        <v>81.49380847561964</v>
      </c>
      <c r="G93" s="484">
        <v>93.86530555138957</v>
      </c>
      <c r="H93" s="485">
        <v>92.6679211333218</v>
      </c>
      <c r="I93" s="483">
        <v>10.052775758277786</v>
      </c>
      <c r="J93" s="484">
        <v>13.107741399953095</v>
      </c>
      <c r="K93" s="485">
        <v>59.24736491143675</v>
      </c>
      <c r="L93" s="483">
        <v>94.59832432222686</v>
      </c>
      <c r="M93" s="484">
        <v>92.54939418987654</v>
      </c>
      <c r="N93" s="485">
        <v>92.82272462677801</v>
      </c>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c r="FI93" s="28"/>
      <c r="FJ93" s="28"/>
      <c r="FK93" s="28"/>
      <c r="FL93" s="28"/>
      <c r="FM93" s="28"/>
      <c r="FN93" s="28"/>
      <c r="FO93" s="28"/>
      <c r="FP93" s="28"/>
      <c r="FQ93" s="28"/>
      <c r="FR93" s="28"/>
      <c r="FS93" s="28"/>
      <c r="FT93" s="28"/>
      <c r="FU93" s="28"/>
      <c r="FV93" s="28"/>
      <c r="FW93" s="28"/>
      <c r="FX93" s="28"/>
      <c r="FY93" s="28"/>
      <c r="FZ93" s="28"/>
      <c r="GA93" s="28"/>
      <c r="GB93" s="28"/>
      <c r="GC93" s="28"/>
      <c r="GD93" s="28"/>
      <c r="GE93" s="28"/>
      <c r="GF93" s="28"/>
      <c r="GG93" s="28"/>
    </row>
    <row r="94" spans="1:189" s="23" customFormat="1" ht="15.75" customHeight="1">
      <c r="A94" s="690" t="s">
        <v>20</v>
      </c>
      <c r="B94" s="694"/>
      <c r="C94" s="480">
        <v>98.11757345868631</v>
      </c>
      <c r="D94" s="481">
        <v>93.42741459076628</v>
      </c>
      <c r="E94" s="482">
        <v>98.86219290776623</v>
      </c>
      <c r="F94" s="480">
        <v>41.56204006629873</v>
      </c>
      <c r="G94" s="481">
        <v>59.18353885197886</v>
      </c>
      <c r="H94" s="482">
        <v>44.516387306495595</v>
      </c>
      <c r="I94" s="480">
        <v>39.93029318165328</v>
      </c>
      <c r="J94" s="481">
        <v>76.77089183264222</v>
      </c>
      <c r="K94" s="482">
        <v>47.87756754123401</v>
      </c>
      <c r="L94" s="480">
        <v>43.3934249608564</v>
      </c>
      <c r="M94" s="481">
        <v>43.80157974029327</v>
      </c>
      <c r="N94" s="482">
        <v>42.44973344304026</v>
      </c>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c r="EO94" s="28"/>
      <c r="EP94" s="28"/>
      <c r="EQ94" s="28"/>
      <c r="ER94" s="28"/>
      <c r="ES94" s="28"/>
      <c r="ET94" s="28"/>
      <c r="EU94" s="28"/>
      <c r="EV94" s="28"/>
      <c r="EW94" s="28"/>
      <c r="EX94" s="28"/>
      <c r="EY94" s="28"/>
      <c r="EZ94" s="28"/>
      <c r="FA94" s="28"/>
      <c r="FB94" s="28"/>
      <c r="FC94" s="28"/>
      <c r="FD94" s="28"/>
      <c r="FE94" s="28"/>
      <c r="FF94" s="28"/>
      <c r="FG94" s="28"/>
      <c r="FH94" s="28"/>
      <c r="FI94" s="28"/>
      <c r="FJ94" s="28"/>
      <c r="FK94" s="28"/>
      <c r="FL94" s="28"/>
      <c r="FM94" s="28"/>
      <c r="FN94" s="28"/>
      <c r="FO94" s="28"/>
      <c r="FP94" s="28"/>
      <c r="FQ94" s="28"/>
      <c r="FR94" s="28"/>
      <c r="FS94" s="28"/>
      <c r="FT94" s="28"/>
      <c r="FU94" s="28"/>
      <c r="FV94" s="28"/>
      <c r="FW94" s="28"/>
      <c r="FX94" s="28"/>
      <c r="FY94" s="28"/>
      <c r="FZ94" s="28"/>
      <c r="GA94" s="28"/>
      <c r="GB94" s="28"/>
      <c r="GC94" s="28"/>
      <c r="GD94" s="28"/>
      <c r="GE94" s="28"/>
      <c r="GF94" s="28"/>
      <c r="GG94" s="28"/>
    </row>
    <row r="95" spans="1:189" s="23" customFormat="1" ht="15.75">
      <c r="A95" s="640"/>
      <c r="B95" s="446" t="s">
        <v>363</v>
      </c>
      <c r="C95" s="483">
        <v>98.67476002059644</v>
      </c>
      <c r="D95" s="484">
        <v>99.84622329083828</v>
      </c>
      <c r="E95" s="485">
        <v>99.4736091534144</v>
      </c>
      <c r="F95" s="483">
        <v>47.52118941087981</v>
      </c>
      <c r="G95" s="484">
        <v>47.64228893634295</v>
      </c>
      <c r="H95" s="485">
        <v>59.707547119689096</v>
      </c>
      <c r="I95" s="483">
        <v>73.05516638727583</v>
      </c>
      <c r="J95" s="484">
        <v>74.43917237606199</v>
      </c>
      <c r="K95" s="485">
        <v>100.58526886150636</v>
      </c>
      <c r="L95" s="483">
        <v>29.370214844819607</v>
      </c>
      <c r="M95" s="484">
        <v>28.866305527185954</v>
      </c>
      <c r="N95" s="485">
        <v>23.07616357190051</v>
      </c>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28"/>
      <c r="DY95" s="28"/>
      <c r="DZ95" s="28"/>
      <c r="EA95" s="28"/>
      <c r="EB95" s="28"/>
      <c r="EC95" s="28"/>
      <c r="ED95" s="28"/>
      <c r="EE95" s="28"/>
      <c r="EF95" s="28"/>
      <c r="EG95" s="28"/>
      <c r="EH95" s="28"/>
      <c r="EI95" s="28"/>
      <c r="EJ95" s="28"/>
      <c r="EK95" s="28"/>
      <c r="EL95" s="28"/>
      <c r="EM95" s="28"/>
      <c r="EN95" s="28"/>
      <c r="EO95" s="28"/>
      <c r="EP95" s="28"/>
      <c r="EQ95" s="28"/>
      <c r="ER95" s="28"/>
      <c r="ES95" s="28"/>
      <c r="ET95" s="28"/>
      <c r="EU95" s="28"/>
      <c r="EV95" s="28"/>
      <c r="EW95" s="28"/>
      <c r="EX95" s="28"/>
      <c r="EY95" s="28"/>
      <c r="EZ95" s="28"/>
      <c r="FA95" s="28"/>
      <c r="FB95" s="28"/>
      <c r="FC95" s="28"/>
      <c r="FD95" s="28"/>
      <c r="FE95" s="28"/>
      <c r="FF95" s="28"/>
      <c r="FG95" s="28"/>
      <c r="FH95" s="28"/>
      <c r="FI95" s="28"/>
      <c r="FJ95" s="28"/>
      <c r="FK95" s="28"/>
      <c r="FL95" s="28"/>
      <c r="FM95" s="28"/>
      <c r="FN95" s="28"/>
      <c r="FO95" s="28"/>
      <c r="FP95" s="28"/>
      <c r="FQ95" s="28"/>
      <c r="FR95" s="28"/>
      <c r="FS95" s="28"/>
      <c r="FT95" s="28"/>
      <c r="FU95" s="28"/>
      <c r="FV95" s="28"/>
      <c r="FW95" s="28"/>
      <c r="FX95" s="28"/>
      <c r="FY95" s="28"/>
      <c r="FZ95" s="28"/>
      <c r="GA95" s="28"/>
      <c r="GB95" s="28"/>
      <c r="GC95" s="28"/>
      <c r="GD95" s="28"/>
      <c r="GE95" s="28"/>
      <c r="GF95" s="28"/>
      <c r="GG95" s="28"/>
    </row>
    <row r="96" spans="1:189" s="23" customFormat="1" ht="30">
      <c r="A96" s="638"/>
      <c r="B96" s="446" t="s">
        <v>360</v>
      </c>
      <c r="C96" s="483">
        <v>90.46455911839986</v>
      </c>
      <c r="D96" s="484">
        <v>89.82344771472924</v>
      </c>
      <c r="E96" s="485">
        <v>98.34849726276687</v>
      </c>
      <c r="F96" s="483">
        <v>57.71741066045861</v>
      </c>
      <c r="G96" s="484">
        <v>70.11482467283837</v>
      </c>
      <c r="H96" s="485">
        <v>95.60096509609785</v>
      </c>
      <c r="I96" s="483">
        <v>72.64164047948324</v>
      </c>
      <c r="J96" s="484">
        <v>92.02132180083956</v>
      </c>
      <c r="K96" s="485">
        <v>181.67278373089684</v>
      </c>
      <c r="L96" s="483">
        <v>53.20155326606957</v>
      </c>
      <c r="M96" s="484">
        <v>64.65829097556805</v>
      </c>
      <c r="N96" s="485">
        <v>93.74159354664559</v>
      </c>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c r="ER96" s="28"/>
      <c r="ES96" s="28"/>
      <c r="ET96" s="28"/>
      <c r="EU96" s="28"/>
      <c r="EV96" s="28"/>
      <c r="EW96" s="28"/>
      <c r="EX96" s="28"/>
      <c r="EY96" s="28"/>
      <c r="EZ96" s="28"/>
      <c r="FA96" s="28"/>
      <c r="FB96" s="28"/>
      <c r="FC96" s="28"/>
      <c r="FD96" s="28"/>
      <c r="FE96" s="28"/>
      <c r="FF96" s="28"/>
      <c r="FG96" s="28"/>
      <c r="FH96" s="28"/>
      <c r="FI96" s="28"/>
      <c r="FJ96" s="28"/>
      <c r="FK96" s="28"/>
      <c r="FL96" s="28"/>
      <c r="FM96" s="28"/>
      <c r="FN96" s="28"/>
      <c r="FO96" s="28"/>
      <c r="FP96" s="28"/>
      <c r="FQ96" s="28"/>
      <c r="FR96" s="28"/>
      <c r="FS96" s="28"/>
      <c r="FT96" s="28"/>
      <c r="FU96" s="28"/>
      <c r="FV96" s="28"/>
      <c r="FW96" s="28"/>
      <c r="FX96" s="28"/>
      <c r="FY96" s="28"/>
      <c r="FZ96" s="28"/>
      <c r="GA96" s="28"/>
      <c r="GB96" s="28"/>
      <c r="GC96" s="28"/>
      <c r="GD96" s="28"/>
      <c r="GE96" s="28"/>
      <c r="GF96" s="28"/>
      <c r="GG96" s="28"/>
    </row>
    <row r="97" spans="1:189" s="23" customFormat="1" ht="15.75">
      <c r="A97" s="638"/>
      <c r="B97" s="446" t="s">
        <v>145</v>
      </c>
      <c r="C97" s="483">
        <v>97.54352334166927</v>
      </c>
      <c r="D97" s="484">
        <v>87.11825420745342</v>
      </c>
      <c r="E97" s="485">
        <v>97.67659996486682</v>
      </c>
      <c r="F97" s="483">
        <v>24.914748167590886</v>
      </c>
      <c r="G97" s="484">
        <v>59.77674978708131</v>
      </c>
      <c r="H97" s="485">
        <v>20.68041629732173</v>
      </c>
      <c r="I97" s="483">
        <v>41.01546505549108</v>
      </c>
      <c r="J97" s="484">
        <v>94.09337284592641</v>
      </c>
      <c r="K97" s="485">
        <v>35.54471691861014</v>
      </c>
      <c r="L97" s="483">
        <v>13.034749780724614</v>
      </c>
      <c r="M97" s="484">
        <v>8.063445956444559</v>
      </c>
      <c r="N97" s="485">
        <v>3.4506020063739</v>
      </c>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c r="DS97" s="28"/>
      <c r="DT97" s="28"/>
      <c r="DU97" s="28"/>
      <c r="DV97" s="28"/>
      <c r="DW97" s="28"/>
      <c r="DX97" s="28"/>
      <c r="DY97" s="28"/>
      <c r="DZ97" s="28"/>
      <c r="EA97" s="28"/>
      <c r="EB97" s="28"/>
      <c r="EC97" s="28"/>
      <c r="ED97" s="28"/>
      <c r="EE97" s="28"/>
      <c r="EF97" s="28"/>
      <c r="EG97" s="28"/>
      <c r="EH97" s="28"/>
      <c r="EI97" s="28"/>
      <c r="EJ97" s="28"/>
      <c r="EK97" s="28"/>
      <c r="EL97" s="28"/>
      <c r="EM97" s="28"/>
      <c r="EN97" s="28"/>
      <c r="EO97" s="28"/>
      <c r="EP97" s="28"/>
      <c r="EQ97" s="28"/>
      <c r="ER97" s="28"/>
      <c r="ES97" s="28"/>
      <c r="ET97" s="28"/>
      <c r="EU97" s="28"/>
      <c r="EV97" s="28"/>
      <c r="EW97" s="28"/>
      <c r="EX97" s="28"/>
      <c r="EY97" s="28"/>
      <c r="EZ97" s="28"/>
      <c r="FA97" s="28"/>
      <c r="FB97" s="28"/>
      <c r="FC97" s="28"/>
      <c r="FD97" s="28"/>
      <c r="FE97" s="28"/>
      <c r="FF97" s="28"/>
      <c r="FG97" s="28"/>
      <c r="FH97" s="28"/>
      <c r="FI97" s="28"/>
      <c r="FJ97" s="28"/>
      <c r="FK97" s="28"/>
      <c r="FL97" s="28"/>
      <c r="FM97" s="28"/>
      <c r="FN97" s="28"/>
      <c r="FO97" s="28"/>
      <c r="FP97" s="28"/>
      <c r="FQ97" s="28"/>
      <c r="FR97" s="28"/>
      <c r="FS97" s="28"/>
      <c r="FT97" s="28"/>
      <c r="FU97" s="28"/>
      <c r="FV97" s="28"/>
      <c r="FW97" s="28"/>
      <c r="FX97" s="28"/>
      <c r="FY97" s="28"/>
      <c r="FZ97" s="28"/>
      <c r="GA97" s="28"/>
      <c r="GB97" s="28"/>
      <c r="GC97" s="28"/>
      <c r="GD97" s="28"/>
      <c r="GE97" s="28"/>
      <c r="GF97" s="28"/>
      <c r="GG97" s="28"/>
    </row>
    <row r="98" spans="1:189" s="24" customFormat="1" ht="15.75">
      <c r="A98" s="640"/>
      <c r="B98" s="446" t="s">
        <v>146</v>
      </c>
      <c r="C98" s="623">
        <v>99.43370717104767</v>
      </c>
      <c r="D98" s="624">
        <v>99.86069632033403</v>
      </c>
      <c r="E98" s="625">
        <v>99.9654334847897</v>
      </c>
      <c r="F98" s="623">
        <v>63.5439463895784</v>
      </c>
      <c r="G98" s="624">
        <v>62.33990962043288</v>
      </c>
      <c r="H98" s="625">
        <v>74.96200515059004</v>
      </c>
      <c r="I98" s="623">
        <v>15.137465796939708</v>
      </c>
      <c r="J98" s="624">
        <v>7.534903288892239</v>
      </c>
      <c r="K98" s="625">
        <v>16.24151809189155</v>
      </c>
      <c r="L98" s="623">
        <v>84.20754094881394</v>
      </c>
      <c r="M98" s="624">
        <v>92.84560558244486</v>
      </c>
      <c r="N98" s="625">
        <v>91.96578403102532</v>
      </c>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29"/>
      <c r="DV98" s="29"/>
      <c r="DW98" s="29"/>
      <c r="DX98" s="29"/>
      <c r="DY98" s="29"/>
      <c r="DZ98" s="29"/>
      <c r="EA98" s="29"/>
      <c r="EB98" s="29"/>
      <c r="EC98" s="29"/>
      <c r="ED98" s="29"/>
      <c r="EE98" s="29"/>
      <c r="EF98" s="29"/>
      <c r="EG98" s="29"/>
      <c r="EH98" s="29"/>
      <c r="EI98" s="29"/>
      <c r="EJ98" s="29"/>
      <c r="EK98" s="29"/>
      <c r="EL98" s="29"/>
      <c r="EM98" s="29"/>
      <c r="EN98" s="29"/>
      <c r="EO98" s="29"/>
      <c r="EP98" s="29"/>
      <c r="EQ98" s="29"/>
      <c r="ER98" s="29"/>
      <c r="ES98" s="29"/>
      <c r="ET98" s="29"/>
      <c r="EU98" s="29"/>
      <c r="EV98" s="29"/>
      <c r="EW98" s="29"/>
      <c r="EX98" s="29"/>
      <c r="EY98" s="29"/>
      <c r="EZ98" s="29"/>
      <c r="FA98" s="29"/>
      <c r="FB98" s="29"/>
      <c r="FC98" s="29"/>
      <c r="FD98" s="29"/>
      <c r="FE98" s="29"/>
      <c r="FF98" s="29"/>
      <c r="FG98" s="29"/>
      <c r="FH98" s="29"/>
      <c r="FI98" s="29"/>
      <c r="FJ98" s="29"/>
      <c r="FK98" s="29"/>
      <c r="FL98" s="29"/>
      <c r="FM98" s="29"/>
      <c r="FN98" s="29"/>
      <c r="FO98" s="29"/>
      <c r="FP98" s="29"/>
      <c r="FQ98" s="29"/>
      <c r="FR98" s="29"/>
      <c r="FS98" s="29"/>
      <c r="FT98" s="29"/>
      <c r="FU98" s="29"/>
      <c r="FV98" s="29"/>
      <c r="FW98" s="29"/>
      <c r="FX98" s="29"/>
      <c r="FY98" s="29"/>
      <c r="FZ98" s="29"/>
      <c r="GA98" s="29"/>
      <c r="GB98" s="29"/>
      <c r="GC98" s="29"/>
      <c r="GD98" s="29"/>
      <c r="GE98" s="29"/>
      <c r="GF98" s="29"/>
      <c r="GG98" s="29"/>
    </row>
    <row r="99" spans="1:189" s="23" customFormat="1" ht="30">
      <c r="A99" s="640"/>
      <c r="B99" s="446" t="s">
        <v>361</v>
      </c>
      <c r="C99" s="623"/>
      <c r="D99" s="624"/>
      <c r="E99" s="625">
        <v>106.29670952869554</v>
      </c>
      <c r="F99" s="623"/>
      <c r="G99" s="624"/>
      <c r="H99" s="625">
        <v>108.45965740911852</v>
      </c>
      <c r="I99" s="623"/>
      <c r="J99" s="624"/>
      <c r="K99" s="625">
        <v>290.8359303445604</v>
      </c>
      <c r="L99" s="623"/>
      <c r="M99" s="624"/>
      <c r="N99" s="625">
        <v>98.89772722019418</v>
      </c>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c r="DS99" s="28"/>
      <c r="DT99" s="28"/>
      <c r="DU99" s="28"/>
      <c r="DV99" s="28"/>
      <c r="DW99" s="28"/>
      <c r="DX99" s="28"/>
      <c r="DY99" s="28"/>
      <c r="DZ99" s="28"/>
      <c r="EA99" s="28"/>
      <c r="EB99" s="28"/>
      <c r="EC99" s="28"/>
      <c r="ED99" s="28"/>
      <c r="EE99" s="28"/>
      <c r="EF99" s="28"/>
      <c r="EG99" s="28"/>
      <c r="EH99" s="28"/>
      <c r="EI99" s="28"/>
      <c r="EJ99" s="28"/>
      <c r="EK99" s="28"/>
      <c r="EL99" s="28"/>
      <c r="EM99" s="28"/>
      <c r="EN99" s="28"/>
      <c r="EO99" s="28"/>
      <c r="EP99" s="28"/>
      <c r="EQ99" s="28"/>
      <c r="ER99" s="28"/>
      <c r="ES99" s="28"/>
      <c r="ET99" s="28"/>
      <c r="EU99" s="28"/>
      <c r="EV99" s="28"/>
      <c r="EW99" s="28"/>
      <c r="EX99" s="28"/>
      <c r="EY99" s="28"/>
      <c r="EZ99" s="28"/>
      <c r="FA99" s="28"/>
      <c r="FB99" s="28"/>
      <c r="FC99" s="28"/>
      <c r="FD99" s="28"/>
      <c r="FE99" s="28"/>
      <c r="FF99" s="28"/>
      <c r="FG99" s="28"/>
      <c r="FH99" s="28"/>
      <c r="FI99" s="28"/>
      <c r="FJ99" s="28"/>
      <c r="FK99" s="28"/>
      <c r="FL99" s="28"/>
      <c r="FM99" s="28"/>
      <c r="FN99" s="28"/>
      <c r="FO99" s="28"/>
      <c r="FP99" s="28"/>
      <c r="FQ99" s="28"/>
      <c r="FR99" s="28"/>
      <c r="FS99" s="28"/>
      <c r="FT99" s="28"/>
      <c r="FU99" s="28"/>
      <c r="FV99" s="28"/>
      <c r="FW99" s="28"/>
      <c r="FX99" s="28"/>
      <c r="FY99" s="28"/>
      <c r="FZ99" s="28"/>
      <c r="GA99" s="28"/>
      <c r="GB99" s="28"/>
      <c r="GC99" s="28"/>
      <c r="GD99" s="28"/>
      <c r="GE99" s="28"/>
      <c r="GF99" s="28"/>
      <c r="GG99" s="28"/>
    </row>
    <row r="100" spans="1:189" s="23" customFormat="1" ht="15.75">
      <c r="A100" s="640"/>
      <c r="B100" s="446" t="s">
        <v>362</v>
      </c>
      <c r="C100" s="483"/>
      <c r="D100" s="484"/>
      <c r="E100" s="485">
        <v>98.45332981299912</v>
      </c>
      <c r="F100" s="483"/>
      <c r="G100" s="484"/>
      <c r="H100" s="485">
        <v>96.59213005692393</v>
      </c>
      <c r="I100" s="483"/>
      <c r="J100" s="484"/>
      <c r="K100" s="485">
        <v>247.52787598487203</v>
      </c>
      <c r="L100" s="483"/>
      <c r="M100" s="484"/>
      <c r="N100" s="485">
        <v>95.51887896910756</v>
      </c>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c r="DR100" s="28"/>
      <c r="DS100" s="28"/>
      <c r="DT100" s="28"/>
      <c r="DU100" s="28"/>
      <c r="DV100" s="28"/>
      <c r="DW100" s="28"/>
      <c r="DX100" s="28"/>
      <c r="DY100" s="28"/>
      <c r="DZ100" s="28"/>
      <c r="EA100" s="28"/>
      <c r="EB100" s="28"/>
      <c r="EC100" s="28"/>
      <c r="ED100" s="28"/>
      <c r="EE100" s="28"/>
      <c r="EF100" s="28"/>
      <c r="EG100" s="28"/>
      <c r="EH100" s="28"/>
      <c r="EI100" s="28"/>
      <c r="EJ100" s="28"/>
      <c r="EK100" s="28"/>
      <c r="EL100" s="28"/>
      <c r="EM100" s="28"/>
      <c r="EN100" s="28"/>
      <c r="EO100" s="28"/>
      <c r="EP100" s="28"/>
      <c r="EQ100" s="28"/>
      <c r="ER100" s="28"/>
      <c r="ES100" s="28"/>
      <c r="ET100" s="28"/>
      <c r="EU100" s="28"/>
      <c r="EV100" s="28"/>
      <c r="EW100" s="28"/>
      <c r="EX100" s="28"/>
      <c r="EY100" s="28"/>
      <c r="EZ100" s="28"/>
      <c r="FA100" s="28"/>
      <c r="FB100" s="28"/>
      <c r="FC100" s="28"/>
      <c r="FD100" s="28"/>
      <c r="FE100" s="28"/>
      <c r="FF100" s="28"/>
      <c r="FG100" s="28"/>
      <c r="FH100" s="28"/>
      <c r="FI100" s="28"/>
      <c r="FJ100" s="28"/>
      <c r="FK100" s="28"/>
      <c r="FL100" s="28"/>
      <c r="FM100" s="28"/>
      <c r="FN100" s="28"/>
      <c r="FO100" s="28"/>
      <c r="FP100" s="28"/>
      <c r="FQ100" s="28"/>
      <c r="FR100" s="28"/>
      <c r="FS100" s="28"/>
      <c r="FT100" s="28"/>
      <c r="FU100" s="28"/>
      <c r="FV100" s="28"/>
      <c r="FW100" s="28"/>
      <c r="FX100" s="28"/>
      <c r="FY100" s="28"/>
      <c r="FZ100" s="28"/>
      <c r="GA100" s="28"/>
      <c r="GB100" s="28"/>
      <c r="GC100" s="28"/>
      <c r="GD100" s="28"/>
      <c r="GE100" s="28"/>
      <c r="GF100" s="28"/>
      <c r="GG100" s="28"/>
    </row>
    <row r="101" spans="1:189" s="23" customFormat="1" ht="15.75" customHeight="1">
      <c r="A101" s="690" t="s">
        <v>19</v>
      </c>
      <c r="B101" s="694"/>
      <c r="C101" s="480">
        <v>89.32352437405105</v>
      </c>
      <c r="D101" s="481">
        <v>93.72439189243244</v>
      </c>
      <c r="E101" s="482">
        <v>97.44277480411455</v>
      </c>
      <c r="F101" s="480">
        <v>48.83392550855215</v>
      </c>
      <c r="G101" s="481">
        <v>48.51178123911132</v>
      </c>
      <c r="H101" s="482">
        <v>61.59158704821043</v>
      </c>
      <c r="I101" s="480">
        <v>26.13185589625669</v>
      </c>
      <c r="J101" s="481">
        <v>19.36680485868042</v>
      </c>
      <c r="K101" s="482">
        <v>36.733582068582216</v>
      </c>
      <c r="L101" s="480">
        <v>78.19021425699559</v>
      </c>
      <c r="M101" s="481">
        <v>70.75844053102637</v>
      </c>
      <c r="N101" s="482">
        <v>78.66683530838274</v>
      </c>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c r="DP101" s="28"/>
      <c r="DQ101" s="28"/>
      <c r="DR101" s="28"/>
      <c r="DS101" s="28"/>
      <c r="DT101" s="28"/>
      <c r="DU101" s="28"/>
      <c r="DV101" s="28"/>
      <c r="DW101" s="28"/>
      <c r="DX101" s="28"/>
      <c r="DY101" s="28"/>
      <c r="DZ101" s="28"/>
      <c r="EA101" s="28"/>
      <c r="EB101" s="28"/>
      <c r="EC101" s="28"/>
      <c r="ED101" s="28"/>
      <c r="EE101" s="28"/>
      <c r="EF101" s="28"/>
      <c r="EG101" s="28"/>
      <c r="EH101" s="28"/>
      <c r="EI101" s="28"/>
      <c r="EJ101" s="28"/>
      <c r="EK101" s="28"/>
      <c r="EL101" s="28"/>
      <c r="EM101" s="28"/>
      <c r="EN101" s="28"/>
      <c r="EO101" s="28"/>
      <c r="EP101" s="28"/>
      <c r="EQ101" s="28"/>
      <c r="ER101" s="28"/>
      <c r="ES101" s="28"/>
      <c r="ET101" s="28"/>
      <c r="EU101" s="28"/>
      <c r="EV101" s="28"/>
      <c r="EW101" s="28"/>
      <c r="EX101" s="28"/>
      <c r="EY101" s="28"/>
      <c r="EZ101" s="28"/>
      <c r="FA101" s="28"/>
      <c r="FB101" s="28"/>
      <c r="FC101" s="28"/>
      <c r="FD101" s="28"/>
      <c r="FE101" s="28"/>
      <c r="FF101" s="28"/>
      <c r="FG101" s="28"/>
      <c r="FH101" s="28"/>
      <c r="FI101" s="28"/>
      <c r="FJ101" s="28"/>
      <c r="FK101" s="28"/>
      <c r="FL101" s="28"/>
      <c r="FM101" s="28"/>
      <c r="FN101" s="28"/>
      <c r="FO101" s="28"/>
      <c r="FP101" s="28"/>
      <c r="FQ101" s="28"/>
      <c r="FR101" s="28"/>
      <c r="FS101" s="28"/>
      <c r="FT101" s="28"/>
      <c r="FU101" s="28"/>
      <c r="FV101" s="28"/>
      <c r="FW101" s="28"/>
      <c r="FX101" s="28"/>
      <c r="FY101" s="28"/>
      <c r="FZ101" s="28"/>
      <c r="GA101" s="28"/>
      <c r="GB101" s="28"/>
      <c r="GC101" s="28"/>
      <c r="GD101" s="28"/>
      <c r="GE101" s="28"/>
      <c r="GF101" s="28"/>
      <c r="GG101" s="28"/>
    </row>
    <row r="102" spans="1:189" s="23" customFormat="1" ht="15.75">
      <c r="A102" s="640"/>
      <c r="B102" s="446" t="s">
        <v>404</v>
      </c>
      <c r="C102" s="483">
        <v>89.90579566075714</v>
      </c>
      <c r="D102" s="484">
        <v>103.2051701925074</v>
      </c>
      <c r="E102" s="485">
        <v>103.18712958484686</v>
      </c>
      <c r="F102" s="483">
        <v>85.84773985660533</v>
      </c>
      <c r="G102" s="484">
        <v>97.10698822580262</v>
      </c>
      <c r="H102" s="485">
        <v>99.64246689005137</v>
      </c>
      <c r="I102" s="483">
        <v>163.62083979974156</v>
      </c>
      <c r="J102" s="484">
        <v>99.99629354276722</v>
      </c>
      <c r="K102" s="485">
        <v>106.33627790854791</v>
      </c>
      <c r="L102" s="483">
        <v>90.88198874674269</v>
      </c>
      <c r="M102" s="484">
        <v>93.81195362691864</v>
      </c>
      <c r="N102" s="485">
        <v>95.87908461313984</v>
      </c>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c r="DX102" s="28"/>
      <c r="DY102" s="28"/>
      <c r="DZ102" s="28"/>
      <c r="EA102" s="28"/>
      <c r="EB102" s="28"/>
      <c r="EC102" s="28"/>
      <c r="ED102" s="28"/>
      <c r="EE102" s="28"/>
      <c r="EF102" s="28"/>
      <c r="EG102" s="28"/>
      <c r="EH102" s="28"/>
      <c r="EI102" s="28"/>
      <c r="EJ102" s="28"/>
      <c r="EK102" s="28"/>
      <c r="EL102" s="28"/>
      <c r="EM102" s="28"/>
      <c r="EN102" s="28"/>
      <c r="EO102" s="28"/>
      <c r="EP102" s="28"/>
      <c r="EQ102" s="28"/>
      <c r="ER102" s="28"/>
      <c r="ES102" s="28"/>
      <c r="ET102" s="28"/>
      <c r="EU102" s="28"/>
      <c r="EV102" s="28"/>
      <c r="EW102" s="28"/>
      <c r="EX102" s="28"/>
      <c r="EY102" s="28"/>
      <c r="EZ102" s="28"/>
      <c r="FA102" s="28"/>
      <c r="FB102" s="28"/>
      <c r="FC102" s="28"/>
      <c r="FD102" s="28"/>
      <c r="FE102" s="28"/>
      <c r="FF102" s="28"/>
      <c r="FG102" s="28"/>
      <c r="FH102" s="28"/>
      <c r="FI102" s="28"/>
      <c r="FJ102" s="28"/>
      <c r="FK102" s="28"/>
      <c r="FL102" s="28"/>
      <c r="FM102" s="28"/>
      <c r="FN102" s="28"/>
      <c r="FO102" s="28"/>
      <c r="FP102" s="28"/>
      <c r="FQ102" s="28"/>
      <c r="FR102" s="28"/>
      <c r="FS102" s="28"/>
      <c r="FT102" s="28"/>
      <c r="FU102" s="28"/>
      <c r="FV102" s="28"/>
      <c r="FW102" s="28"/>
      <c r="FX102" s="28"/>
      <c r="FY102" s="28"/>
      <c r="FZ102" s="28"/>
      <c r="GA102" s="28"/>
      <c r="GB102" s="28"/>
      <c r="GC102" s="28"/>
      <c r="GD102" s="28"/>
      <c r="GE102" s="28"/>
      <c r="GF102" s="28"/>
      <c r="GG102" s="28"/>
    </row>
    <row r="103" spans="1:189" s="24" customFormat="1" ht="30">
      <c r="A103" s="640"/>
      <c r="B103" s="446" t="s">
        <v>364</v>
      </c>
      <c r="C103" s="483">
        <v>89.30835295563845</v>
      </c>
      <c r="D103" s="484">
        <v>93.51537802775115</v>
      </c>
      <c r="E103" s="485">
        <v>97.26359497242545</v>
      </c>
      <c r="F103" s="483">
        <v>48.3125253631868</v>
      </c>
      <c r="G103" s="484">
        <v>47.78549509106268</v>
      </c>
      <c r="H103" s="485">
        <v>60.782281807610694</v>
      </c>
      <c r="I103" s="483">
        <v>25.93074675239609</v>
      </c>
      <c r="J103" s="484">
        <v>19.081844792874506</v>
      </c>
      <c r="K103" s="485">
        <v>36.36436667408784</v>
      </c>
      <c r="L103" s="483">
        <v>77.85731044582299</v>
      </c>
      <c r="M103" s="484">
        <v>70.19753897953166</v>
      </c>
      <c r="N103" s="485">
        <v>78.09724746532287</v>
      </c>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29"/>
      <c r="DH103" s="29"/>
      <c r="DI103" s="29"/>
      <c r="DJ103" s="29"/>
      <c r="DK103" s="29"/>
      <c r="DL103" s="29"/>
      <c r="DM103" s="29"/>
      <c r="DN103" s="29"/>
      <c r="DO103" s="29"/>
      <c r="DP103" s="29"/>
      <c r="DQ103" s="29"/>
      <c r="DR103" s="29"/>
      <c r="DS103" s="29"/>
      <c r="DT103" s="29"/>
      <c r="DU103" s="29"/>
      <c r="DV103" s="29"/>
      <c r="DW103" s="29"/>
      <c r="DX103" s="29"/>
      <c r="DY103" s="29"/>
      <c r="DZ103" s="29"/>
      <c r="EA103" s="29"/>
      <c r="EB103" s="29"/>
      <c r="EC103" s="29"/>
      <c r="ED103" s="29"/>
      <c r="EE103" s="29"/>
      <c r="EF103" s="29"/>
      <c r="EG103" s="29"/>
      <c r="EH103" s="29"/>
      <c r="EI103" s="29"/>
      <c r="EJ103" s="29"/>
      <c r="EK103" s="29"/>
      <c r="EL103" s="29"/>
      <c r="EM103" s="29"/>
      <c r="EN103" s="29"/>
      <c r="EO103" s="29"/>
      <c r="EP103" s="29"/>
      <c r="EQ103" s="29"/>
      <c r="ER103" s="29"/>
      <c r="ES103" s="29"/>
      <c r="ET103" s="29"/>
      <c r="EU103" s="29"/>
      <c r="EV103" s="29"/>
      <c r="EW103" s="29"/>
      <c r="EX103" s="29"/>
      <c r="EY103" s="29"/>
      <c r="EZ103" s="29"/>
      <c r="FA103" s="29"/>
      <c r="FB103" s="29"/>
      <c r="FC103" s="29"/>
      <c r="FD103" s="29"/>
      <c r="FE103" s="29"/>
      <c r="FF103" s="29"/>
      <c r="FG103" s="29"/>
      <c r="FH103" s="29"/>
      <c r="FI103" s="29"/>
      <c r="FJ103" s="29"/>
      <c r="FK103" s="29"/>
      <c r="FL103" s="29"/>
      <c r="FM103" s="29"/>
      <c r="FN103" s="29"/>
      <c r="FO103" s="29"/>
      <c r="FP103" s="29"/>
      <c r="FQ103" s="29"/>
      <c r="FR103" s="29"/>
      <c r="FS103" s="29"/>
      <c r="FT103" s="29"/>
      <c r="FU103" s="29"/>
      <c r="FV103" s="29"/>
      <c r="FW103" s="29"/>
      <c r="FX103" s="29"/>
      <c r="FY103" s="29"/>
      <c r="FZ103" s="29"/>
      <c r="GA103" s="29"/>
      <c r="GB103" s="29"/>
      <c r="GC103" s="29"/>
      <c r="GD103" s="29"/>
      <c r="GE103" s="29"/>
      <c r="GF103" s="29"/>
      <c r="GG103" s="29"/>
    </row>
    <row r="104" spans="1:189" s="23" customFormat="1" ht="15.75" customHeight="1">
      <c r="A104" s="690" t="s">
        <v>18</v>
      </c>
      <c r="B104" s="694"/>
      <c r="C104" s="480">
        <v>95.94475228505061</v>
      </c>
      <c r="D104" s="481">
        <v>90.46124496252263</v>
      </c>
      <c r="E104" s="482">
        <v>95.95577884801759</v>
      </c>
      <c r="F104" s="480">
        <v>23.623978138004865</v>
      </c>
      <c r="G104" s="481">
        <v>44.2733627311787</v>
      </c>
      <c r="H104" s="482">
        <v>47.59716735955751</v>
      </c>
      <c r="I104" s="480">
        <v>16.28517056077924</v>
      </c>
      <c r="J104" s="481">
        <v>39.77639678917825</v>
      </c>
      <c r="K104" s="482">
        <v>37.47434842327231</v>
      </c>
      <c r="L104" s="480">
        <v>43.63443777883786</v>
      </c>
      <c r="M104" s="481">
        <v>53.41301743140219</v>
      </c>
      <c r="N104" s="482">
        <v>57.82804302937882</v>
      </c>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c r="DS104" s="28"/>
      <c r="DT104" s="28"/>
      <c r="DU104" s="28"/>
      <c r="DV104" s="28"/>
      <c r="DW104" s="28"/>
      <c r="DX104" s="28"/>
      <c r="DY104" s="28"/>
      <c r="DZ104" s="28"/>
      <c r="EA104" s="28"/>
      <c r="EB104" s="28"/>
      <c r="EC104" s="28"/>
      <c r="ED104" s="28"/>
      <c r="EE104" s="28"/>
      <c r="EF104" s="28"/>
      <c r="EG104" s="28"/>
      <c r="EH104" s="28"/>
      <c r="EI104" s="28"/>
      <c r="EJ104" s="28"/>
      <c r="EK104" s="28"/>
      <c r="EL104" s="28"/>
      <c r="EM104" s="28"/>
      <c r="EN104" s="28"/>
      <c r="EO104" s="28"/>
      <c r="EP104" s="28"/>
      <c r="EQ104" s="28"/>
      <c r="ER104" s="28"/>
      <c r="ES104" s="28"/>
      <c r="ET104" s="28"/>
      <c r="EU104" s="28"/>
      <c r="EV104" s="28"/>
      <c r="EW104" s="28"/>
      <c r="EX104" s="28"/>
      <c r="EY104" s="28"/>
      <c r="EZ104" s="28"/>
      <c r="FA104" s="28"/>
      <c r="FB104" s="28"/>
      <c r="FC104" s="28"/>
      <c r="FD104" s="28"/>
      <c r="FE104" s="28"/>
      <c r="FF104" s="28"/>
      <c r="FG104" s="28"/>
      <c r="FH104" s="28"/>
      <c r="FI104" s="28"/>
      <c r="FJ104" s="28"/>
      <c r="FK104" s="28"/>
      <c r="FL104" s="28"/>
      <c r="FM104" s="28"/>
      <c r="FN104" s="28"/>
      <c r="FO104" s="28"/>
      <c r="FP104" s="28"/>
      <c r="FQ104" s="28"/>
      <c r="FR104" s="28"/>
      <c r="FS104" s="28"/>
      <c r="FT104" s="28"/>
      <c r="FU104" s="28"/>
      <c r="FV104" s="28"/>
      <c r="FW104" s="28"/>
      <c r="FX104" s="28"/>
      <c r="FY104" s="28"/>
      <c r="FZ104" s="28"/>
      <c r="GA104" s="28"/>
      <c r="GB104" s="28"/>
      <c r="GC104" s="28"/>
      <c r="GD104" s="28"/>
      <c r="GE104" s="28"/>
      <c r="GF104" s="28"/>
      <c r="GG104" s="28"/>
    </row>
    <row r="105" spans="1:189" s="23" customFormat="1" ht="30">
      <c r="A105" s="640"/>
      <c r="B105" s="446" t="s">
        <v>368</v>
      </c>
      <c r="C105" s="483">
        <v>90.1694281411963</v>
      </c>
      <c r="D105" s="484">
        <v>96.33928308699977</v>
      </c>
      <c r="E105" s="485">
        <v>103.75191954800351</v>
      </c>
      <c r="F105" s="483">
        <v>78.82896768437895</v>
      </c>
      <c r="G105" s="484">
        <v>68.69662580458446</v>
      </c>
      <c r="H105" s="485">
        <v>68.99402631541129</v>
      </c>
      <c r="I105" s="483">
        <v>78.187407182859</v>
      </c>
      <c r="J105" s="484">
        <v>48.87431414081467</v>
      </c>
      <c r="K105" s="485">
        <v>47.379321740440375</v>
      </c>
      <c r="L105" s="483">
        <v>87.99927899487592</v>
      </c>
      <c r="M105" s="484">
        <v>77.9620628539662</v>
      </c>
      <c r="N105" s="485">
        <v>72.24467005240427</v>
      </c>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28"/>
      <c r="DY105" s="28"/>
      <c r="DZ105" s="28"/>
      <c r="EA105" s="28"/>
      <c r="EB105" s="28"/>
      <c r="EC105" s="28"/>
      <c r="ED105" s="28"/>
      <c r="EE105" s="28"/>
      <c r="EF105" s="28"/>
      <c r="EG105" s="28"/>
      <c r="EH105" s="28"/>
      <c r="EI105" s="28"/>
      <c r="EJ105" s="28"/>
      <c r="EK105" s="28"/>
      <c r="EL105" s="28"/>
      <c r="EM105" s="28"/>
      <c r="EN105" s="28"/>
      <c r="EO105" s="28"/>
      <c r="EP105" s="28"/>
      <c r="EQ105" s="28"/>
      <c r="ER105" s="28"/>
      <c r="ES105" s="28"/>
      <c r="ET105" s="28"/>
      <c r="EU105" s="28"/>
      <c r="EV105" s="28"/>
      <c r="EW105" s="28"/>
      <c r="EX105" s="28"/>
      <c r="EY105" s="28"/>
      <c r="EZ105" s="28"/>
      <c r="FA105" s="28"/>
      <c r="FB105" s="28"/>
      <c r="FC105" s="28"/>
      <c r="FD105" s="28"/>
      <c r="FE105" s="28"/>
      <c r="FF105" s="28"/>
      <c r="FG105" s="28"/>
      <c r="FH105" s="28"/>
      <c r="FI105" s="28"/>
      <c r="FJ105" s="28"/>
      <c r="FK105" s="28"/>
      <c r="FL105" s="28"/>
      <c r="FM105" s="28"/>
      <c r="FN105" s="28"/>
      <c r="FO105" s="28"/>
      <c r="FP105" s="28"/>
      <c r="FQ105" s="28"/>
      <c r="FR105" s="28"/>
      <c r="FS105" s="28"/>
      <c r="FT105" s="28"/>
      <c r="FU105" s="28"/>
      <c r="FV105" s="28"/>
      <c r="FW105" s="28"/>
      <c r="FX105" s="28"/>
      <c r="FY105" s="28"/>
      <c r="FZ105" s="28"/>
      <c r="GA105" s="28"/>
      <c r="GB105" s="28"/>
      <c r="GC105" s="28"/>
      <c r="GD105" s="28"/>
      <c r="GE105" s="28"/>
      <c r="GF105" s="28"/>
      <c r="GG105" s="28"/>
    </row>
    <row r="106" spans="1:189" s="23" customFormat="1" ht="15.75">
      <c r="A106" s="640"/>
      <c r="B106" s="446" t="s">
        <v>151</v>
      </c>
      <c r="C106" s="483">
        <v>99.78172796427806</v>
      </c>
      <c r="D106" s="484">
        <v>97.4833539267095</v>
      </c>
      <c r="E106" s="485">
        <v>95.4705475213578</v>
      </c>
      <c r="F106" s="483">
        <v>35.22528272756546</v>
      </c>
      <c r="G106" s="484">
        <v>61.37470701995059</v>
      </c>
      <c r="H106" s="485">
        <v>65.55521591217482</v>
      </c>
      <c r="I106" s="483">
        <v>27.280234685757453</v>
      </c>
      <c r="J106" s="484">
        <v>54.16309131565424</v>
      </c>
      <c r="K106" s="485">
        <v>53.825130070274575</v>
      </c>
      <c r="L106" s="483">
        <v>52.958651379713594</v>
      </c>
      <c r="M106" s="484">
        <v>66.42309240507497</v>
      </c>
      <c r="N106" s="485">
        <v>74.84814643537531</v>
      </c>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28"/>
      <c r="DY106" s="28"/>
      <c r="DZ106" s="28"/>
      <c r="EA106" s="28"/>
      <c r="EB106" s="28"/>
      <c r="EC106" s="28"/>
      <c r="ED106" s="28"/>
      <c r="EE106" s="28"/>
      <c r="EF106" s="28"/>
      <c r="EG106" s="28"/>
      <c r="EH106" s="28"/>
      <c r="EI106" s="28"/>
      <c r="EJ106" s="28"/>
      <c r="EK106" s="28"/>
      <c r="EL106" s="28"/>
      <c r="EM106" s="28"/>
      <c r="EN106" s="28"/>
      <c r="EO106" s="28"/>
      <c r="EP106" s="28"/>
      <c r="EQ106" s="28"/>
      <c r="ER106" s="28"/>
      <c r="ES106" s="28"/>
      <c r="ET106" s="28"/>
      <c r="EU106" s="28"/>
      <c r="EV106" s="28"/>
      <c r="EW106" s="28"/>
      <c r="EX106" s="28"/>
      <c r="EY106" s="28"/>
      <c r="EZ106" s="28"/>
      <c r="FA106" s="28"/>
      <c r="FB106" s="28"/>
      <c r="FC106" s="28"/>
      <c r="FD106" s="28"/>
      <c r="FE106" s="28"/>
      <c r="FF106" s="28"/>
      <c r="FG106" s="28"/>
      <c r="FH106" s="28"/>
      <c r="FI106" s="28"/>
      <c r="FJ106" s="28"/>
      <c r="FK106" s="28"/>
      <c r="FL106" s="28"/>
      <c r="FM106" s="28"/>
      <c r="FN106" s="28"/>
      <c r="FO106" s="28"/>
      <c r="FP106" s="28"/>
      <c r="FQ106" s="28"/>
      <c r="FR106" s="28"/>
      <c r="FS106" s="28"/>
      <c r="FT106" s="28"/>
      <c r="FU106" s="28"/>
      <c r="FV106" s="28"/>
      <c r="FW106" s="28"/>
      <c r="FX106" s="28"/>
      <c r="FY106" s="28"/>
      <c r="FZ106" s="28"/>
      <c r="GA106" s="28"/>
      <c r="GB106" s="28"/>
      <c r="GC106" s="28"/>
      <c r="GD106" s="28"/>
      <c r="GE106" s="28"/>
      <c r="GF106" s="28"/>
      <c r="GG106" s="28"/>
    </row>
    <row r="107" spans="1:189" s="24" customFormat="1" ht="15.75">
      <c r="A107" s="640"/>
      <c r="B107" s="446" t="s">
        <v>152</v>
      </c>
      <c r="C107" s="483">
        <v>107.21975007206912</v>
      </c>
      <c r="D107" s="484">
        <v>37.73827986677324</v>
      </c>
      <c r="E107" s="485">
        <v>84.48278287306142</v>
      </c>
      <c r="F107" s="483">
        <v>66.23771280227032</v>
      </c>
      <c r="G107" s="484">
        <v>33.38552147160267</v>
      </c>
      <c r="H107" s="485">
        <v>90.23259109760659</v>
      </c>
      <c r="I107" s="483">
        <v>32.612723938283814</v>
      </c>
      <c r="J107" s="484">
        <v>35.013248802276074</v>
      </c>
      <c r="K107" s="485">
        <v>96.34675378490235</v>
      </c>
      <c r="L107" s="483">
        <v>78.89532399907625</v>
      </c>
      <c r="M107" s="484">
        <v>78.78234589129201</v>
      </c>
      <c r="N107" s="485">
        <v>97.59426925116573</v>
      </c>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29"/>
      <c r="DH107" s="29"/>
      <c r="DI107" s="29"/>
      <c r="DJ107" s="29"/>
      <c r="DK107" s="29"/>
      <c r="DL107" s="29"/>
      <c r="DM107" s="29"/>
      <c r="DN107" s="29"/>
      <c r="DO107" s="29"/>
      <c r="DP107" s="29"/>
      <c r="DQ107" s="29"/>
      <c r="DR107" s="29"/>
      <c r="DS107" s="29"/>
      <c r="DT107" s="29"/>
      <c r="DU107" s="29"/>
      <c r="DV107" s="29"/>
      <c r="DW107" s="29"/>
      <c r="DX107" s="29"/>
      <c r="DY107" s="29"/>
      <c r="DZ107" s="29"/>
      <c r="EA107" s="29"/>
      <c r="EB107" s="29"/>
      <c r="EC107" s="29"/>
      <c r="ED107" s="29"/>
      <c r="EE107" s="29"/>
      <c r="EF107" s="29"/>
      <c r="EG107" s="29"/>
      <c r="EH107" s="29"/>
      <c r="EI107" s="29"/>
      <c r="EJ107" s="29"/>
      <c r="EK107" s="29"/>
      <c r="EL107" s="29"/>
      <c r="EM107" s="29"/>
      <c r="EN107" s="29"/>
      <c r="EO107" s="29"/>
      <c r="EP107" s="29"/>
      <c r="EQ107" s="29"/>
      <c r="ER107" s="29"/>
      <c r="ES107" s="29"/>
      <c r="ET107" s="29"/>
      <c r="EU107" s="29"/>
      <c r="EV107" s="29"/>
      <c r="EW107" s="29"/>
      <c r="EX107" s="29"/>
      <c r="EY107" s="29"/>
      <c r="EZ107" s="29"/>
      <c r="FA107" s="29"/>
      <c r="FB107" s="29"/>
      <c r="FC107" s="29"/>
      <c r="FD107" s="29"/>
      <c r="FE107" s="29"/>
      <c r="FF107" s="29"/>
      <c r="FG107" s="29"/>
      <c r="FH107" s="29"/>
      <c r="FI107" s="29"/>
      <c r="FJ107" s="29"/>
      <c r="FK107" s="29"/>
      <c r="FL107" s="29"/>
      <c r="FM107" s="29"/>
      <c r="FN107" s="29"/>
      <c r="FO107" s="29"/>
      <c r="FP107" s="29"/>
      <c r="FQ107" s="29"/>
      <c r="FR107" s="29"/>
      <c r="FS107" s="29"/>
      <c r="FT107" s="29"/>
      <c r="FU107" s="29"/>
      <c r="FV107" s="29"/>
      <c r="FW107" s="29"/>
      <c r="FX107" s="29"/>
      <c r="FY107" s="29"/>
      <c r="FZ107" s="29"/>
      <c r="GA107" s="29"/>
      <c r="GB107" s="29"/>
      <c r="GC107" s="29"/>
      <c r="GD107" s="29"/>
      <c r="GE107" s="29"/>
      <c r="GF107" s="29"/>
      <c r="GG107" s="29"/>
    </row>
    <row r="108" spans="1:189" s="23" customFormat="1" ht="15.75">
      <c r="A108" s="640"/>
      <c r="B108" s="446" t="s">
        <v>153</v>
      </c>
      <c r="C108" s="483">
        <v>115.44926189986036</v>
      </c>
      <c r="D108" s="484">
        <v>64.7937305411062</v>
      </c>
      <c r="E108" s="485">
        <v>80.91944159323191</v>
      </c>
      <c r="F108" s="483">
        <v>57.33708553431541</v>
      </c>
      <c r="G108" s="484">
        <v>37.82832424876594</v>
      </c>
      <c r="H108" s="485">
        <v>35.15070602133592</v>
      </c>
      <c r="I108" s="483">
        <v>37.101938766045144</v>
      </c>
      <c r="J108" s="484">
        <v>15.242864821544996</v>
      </c>
      <c r="K108" s="485">
        <v>23.276053264630157</v>
      </c>
      <c r="L108" s="483">
        <v>78.19280826359477</v>
      </c>
      <c r="M108" s="484">
        <v>74.92090137748549</v>
      </c>
      <c r="N108" s="485">
        <v>56.10175180907394</v>
      </c>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c r="DS108" s="28"/>
      <c r="DT108" s="28"/>
      <c r="DU108" s="28"/>
      <c r="DV108" s="28"/>
      <c r="DW108" s="28"/>
      <c r="DX108" s="28"/>
      <c r="DY108" s="28"/>
      <c r="DZ108" s="28"/>
      <c r="EA108" s="28"/>
      <c r="EB108" s="28"/>
      <c r="EC108" s="28"/>
      <c r="ED108" s="28"/>
      <c r="EE108" s="28"/>
      <c r="EF108" s="28"/>
      <c r="EG108" s="28"/>
      <c r="EH108" s="28"/>
      <c r="EI108" s="28"/>
      <c r="EJ108" s="28"/>
      <c r="EK108" s="28"/>
      <c r="EL108" s="28"/>
      <c r="EM108" s="28"/>
      <c r="EN108" s="28"/>
      <c r="EO108" s="28"/>
      <c r="EP108" s="28"/>
      <c r="EQ108" s="28"/>
      <c r="ER108" s="28"/>
      <c r="ES108" s="28"/>
      <c r="ET108" s="28"/>
      <c r="EU108" s="28"/>
      <c r="EV108" s="28"/>
      <c r="EW108" s="28"/>
      <c r="EX108" s="28"/>
      <c r="EY108" s="28"/>
      <c r="EZ108" s="28"/>
      <c r="FA108" s="28"/>
      <c r="FB108" s="28"/>
      <c r="FC108" s="28"/>
      <c r="FD108" s="28"/>
      <c r="FE108" s="28"/>
      <c r="FF108" s="28"/>
      <c r="FG108" s="28"/>
      <c r="FH108" s="28"/>
      <c r="FI108" s="28"/>
      <c r="FJ108" s="28"/>
      <c r="FK108" s="28"/>
      <c r="FL108" s="28"/>
      <c r="FM108" s="28"/>
      <c r="FN108" s="28"/>
      <c r="FO108" s="28"/>
      <c r="FP108" s="28"/>
      <c r="FQ108" s="28"/>
      <c r="FR108" s="28"/>
      <c r="FS108" s="28"/>
      <c r="FT108" s="28"/>
      <c r="FU108" s="28"/>
      <c r="FV108" s="28"/>
      <c r="FW108" s="28"/>
      <c r="FX108" s="28"/>
      <c r="FY108" s="28"/>
      <c r="FZ108" s="28"/>
      <c r="GA108" s="28"/>
      <c r="GB108" s="28"/>
      <c r="GC108" s="28"/>
      <c r="GD108" s="28"/>
      <c r="GE108" s="28"/>
      <c r="GF108" s="28"/>
      <c r="GG108" s="28"/>
    </row>
    <row r="109" spans="1:189" s="23" customFormat="1" ht="15.75">
      <c r="A109" s="640"/>
      <c r="B109" s="446" t="s">
        <v>372</v>
      </c>
      <c r="C109" s="483">
        <v>99.17506234171726</v>
      </c>
      <c r="D109" s="484">
        <v>91.41618445725166</v>
      </c>
      <c r="E109" s="485">
        <v>96.50806159020352</v>
      </c>
      <c r="F109" s="483">
        <v>54.88282904362063</v>
      </c>
      <c r="G109" s="484">
        <v>60.68292226110342</v>
      </c>
      <c r="H109" s="485">
        <v>51.062996844069886</v>
      </c>
      <c r="I109" s="483">
        <v>39.04168828713378</v>
      </c>
      <c r="J109" s="484">
        <v>51.08896297698674</v>
      </c>
      <c r="K109" s="485">
        <v>40.75783363249182</v>
      </c>
      <c r="L109" s="483">
        <v>62.57045139404095</v>
      </c>
      <c r="M109" s="484">
        <v>74.03712070956688</v>
      </c>
      <c r="N109" s="485">
        <v>59.13987730684559</v>
      </c>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28"/>
      <c r="DY109" s="28"/>
      <c r="DZ109" s="28"/>
      <c r="EA109" s="28"/>
      <c r="EB109" s="28"/>
      <c r="EC109" s="28"/>
      <c r="ED109" s="28"/>
      <c r="EE109" s="28"/>
      <c r="EF109" s="28"/>
      <c r="EG109" s="28"/>
      <c r="EH109" s="28"/>
      <c r="EI109" s="28"/>
      <c r="EJ109" s="28"/>
      <c r="EK109" s="28"/>
      <c r="EL109" s="28"/>
      <c r="EM109" s="28"/>
      <c r="EN109" s="28"/>
      <c r="EO109" s="28"/>
      <c r="EP109" s="28"/>
      <c r="EQ109" s="28"/>
      <c r="ER109" s="28"/>
      <c r="ES109" s="28"/>
      <c r="ET109" s="28"/>
      <c r="EU109" s="28"/>
      <c r="EV109" s="28"/>
      <c r="EW109" s="28"/>
      <c r="EX109" s="28"/>
      <c r="EY109" s="28"/>
      <c r="EZ109" s="28"/>
      <c r="FA109" s="28"/>
      <c r="FB109" s="28"/>
      <c r="FC109" s="28"/>
      <c r="FD109" s="28"/>
      <c r="FE109" s="28"/>
      <c r="FF109" s="28"/>
      <c r="FG109" s="28"/>
      <c r="FH109" s="28"/>
      <c r="FI109" s="28"/>
      <c r="FJ109" s="28"/>
      <c r="FK109" s="28"/>
      <c r="FL109" s="28"/>
      <c r="FM109" s="28"/>
      <c r="FN109" s="28"/>
      <c r="FO109" s="28"/>
      <c r="FP109" s="28"/>
      <c r="FQ109" s="28"/>
      <c r="FR109" s="28"/>
      <c r="FS109" s="28"/>
      <c r="FT109" s="28"/>
      <c r="FU109" s="28"/>
      <c r="FV109" s="28"/>
      <c r="FW109" s="28"/>
      <c r="FX109" s="28"/>
      <c r="FY109" s="28"/>
      <c r="FZ109" s="28"/>
      <c r="GA109" s="28"/>
      <c r="GB109" s="28"/>
      <c r="GC109" s="28"/>
      <c r="GD109" s="28"/>
      <c r="GE109" s="28"/>
      <c r="GF109" s="28"/>
      <c r="GG109" s="28"/>
    </row>
    <row r="110" spans="1:189" s="23" customFormat="1" ht="15.75">
      <c r="A110" s="640"/>
      <c r="B110" s="446" t="s">
        <v>156</v>
      </c>
      <c r="C110" s="483">
        <v>94.92849322875294</v>
      </c>
      <c r="D110" s="484">
        <v>91.28220901607553</v>
      </c>
      <c r="E110" s="485">
        <v>99.6584697687937</v>
      </c>
      <c r="F110" s="483">
        <v>12.011934277648063</v>
      </c>
      <c r="G110" s="484">
        <v>13.400452241786375</v>
      </c>
      <c r="H110" s="485">
        <v>21.359481050554706</v>
      </c>
      <c r="I110" s="483">
        <v>11.247180857195545</v>
      </c>
      <c r="J110" s="484">
        <v>15.35852211930341</v>
      </c>
      <c r="K110" s="485">
        <v>26.232867670403557</v>
      </c>
      <c r="L110" s="483">
        <v>16.708836805181416</v>
      </c>
      <c r="M110" s="484">
        <v>4.887046105221962</v>
      </c>
      <c r="N110" s="485">
        <v>10.476364958210088</v>
      </c>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c r="DS110" s="28"/>
      <c r="DT110" s="28"/>
      <c r="DU110" s="28"/>
      <c r="DV110" s="28"/>
      <c r="DW110" s="28"/>
      <c r="DX110" s="28"/>
      <c r="DY110" s="28"/>
      <c r="DZ110" s="28"/>
      <c r="EA110" s="28"/>
      <c r="EB110" s="28"/>
      <c r="EC110" s="28"/>
      <c r="ED110" s="28"/>
      <c r="EE110" s="28"/>
      <c r="EF110" s="28"/>
      <c r="EG110" s="28"/>
      <c r="EH110" s="28"/>
      <c r="EI110" s="28"/>
      <c r="EJ110" s="28"/>
      <c r="EK110" s="28"/>
      <c r="EL110" s="28"/>
      <c r="EM110" s="28"/>
      <c r="EN110" s="28"/>
      <c r="EO110" s="28"/>
      <c r="EP110" s="28"/>
      <c r="EQ110" s="28"/>
      <c r="ER110" s="28"/>
      <c r="ES110" s="28"/>
      <c r="ET110" s="28"/>
      <c r="EU110" s="28"/>
      <c r="EV110" s="28"/>
      <c r="EW110" s="28"/>
      <c r="EX110" s="28"/>
      <c r="EY110" s="28"/>
      <c r="EZ110" s="28"/>
      <c r="FA110" s="28"/>
      <c r="FB110" s="28"/>
      <c r="FC110" s="28"/>
      <c r="FD110" s="28"/>
      <c r="FE110" s="28"/>
      <c r="FF110" s="28"/>
      <c r="FG110" s="28"/>
      <c r="FH110" s="28"/>
      <c r="FI110" s="28"/>
      <c r="FJ110" s="28"/>
      <c r="FK110" s="28"/>
      <c r="FL110" s="28"/>
      <c r="FM110" s="28"/>
      <c r="FN110" s="28"/>
      <c r="FO110" s="28"/>
      <c r="FP110" s="28"/>
      <c r="FQ110" s="28"/>
      <c r="FR110" s="28"/>
      <c r="FS110" s="28"/>
      <c r="FT110" s="28"/>
      <c r="FU110" s="28"/>
      <c r="FV110" s="28"/>
      <c r="FW110" s="28"/>
      <c r="FX110" s="28"/>
      <c r="FY110" s="28"/>
      <c r="FZ110" s="28"/>
      <c r="GA110" s="28"/>
      <c r="GB110" s="28"/>
      <c r="GC110" s="28"/>
      <c r="GD110" s="28"/>
      <c r="GE110" s="28"/>
      <c r="GF110" s="28"/>
      <c r="GG110" s="28"/>
    </row>
    <row r="111" spans="1:189" s="23" customFormat="1" ht="15.75">
      <c r="A111" s="640"/>
      <c r="B111" s="446" t="s">
        <v>157</v>
      </c>
      <c r="C111" s="483">
        <v>94.47179383768791</v>
      </c>
      <c r="D111" s="484">
        <v>92.25340687274594</v>
      </c>
      <c r="E111" s="485">
        <v>95.91022008683292</v>
      </c>
      <c r="F111" s="483">
        <v>46.650545688985616</v>
      </c>
      <c r="G111" s="484">
        <v>53.85816713501943</v>
      </c>
      <c r="H111" s="485">
        <v>52.97885755861458</v>
      </c>
      <c r="I111" s="483">
        <v>51.33303340979053</v>
      </c>
      <c r="J111" s="484">
        <v>65.91280555960559</v>
      </c>
      <c r="K111" s="485">
        <v>47.258210007792556</v>
      </c>
      <c r="L111" s="483">
        <v>45.00929606447244</v>
      </c>
      <c r="M111" s="484">
        <v>50.18380605975186</v>
      </c>
      <c r="N111" s="485">
        <v>58.735412671375975</v>
      </c>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8"/>
      <c r="DO111" s="28"/>
      <c r="DP111" s="28"/>
      <c r="DQ111" s="28"/>
      <c r="DR111" s="28"/>
      <c r="DS111" s="28"/>
      <c r="DT111" s="28"/>
      <c r="DU111" s="28"/>
      <c r="DV111" s="28"/>
      <c r="DW111" s="28"/>
      <c r="DX111" s="28"/>
      <c r="DY111" s="28"/>
      <c r="DZ111" s="28"/>
      <c r="EA111" s="28"/>
      <c r="EB111" s="28"/>
      <c r="EC111" s="28"/>
      <c r="ED111" s="28"/>
      <c r="EE111" s="28"/>
      <c r="EF111" s="28"/>
      <c r="EG111" s="28"/>
      <c r="EH111" s="28"/>
      <c r="EI111" s="28"/>
      <c r="EJ111" s="28"/>
      <c r="EK111" s="28"/>
      <c r="EL111" s="28"/>
      <c r="EM111" s="28"/>
      <c r="EN111" s="28"/>
      <c r="EO111" s="28"/>
      <c r="EP111" s="28"/>
      <c r="EQ111" s="28"/>
      <c r="ER111" s="28"/>
      <c r="ES111" s="28"/>
      <c r="ET111" s="28"/>
      <c r="EU111" s="28"/>
      <c r="EV111" s="28"/>
      <c r="EW111" s="28"/>
      <c r="EX111" s="28"/>
      <c r="EY111" s="28"/>
      <c r="EZ111" s="28"/>
      <c r="FA111" s="28"/>
      <c r="FB111" s="28"/>
      <c r="FC111" s="28"/>
      <c r="FD111" s="28"/>
      <c r="FE111" s="28"/>
      <c r="FF111" s="28"/>
      <c r="FG111" s="28"/>
      <c r="FH111" s="28"/>
      <c r="FI111" s="28"/>
      <c r="FJ111" s="28"/>
      <c r="FK111" s="28"/>
      <c r="FL111" s="28"/>
      <c r="FM111" s="28"/>
      <c r="FN111" s="28"/>
      <c r="FO111" s="28"/>
      <c r="FP111" s="28"/>
      <c r="FQ111" s="28"/>
      <c r="FR111" s="28"/>
      <c r="FS111" s="28"/>
      <c r="FT111" s="28"/>
      <c r="FU111" s="28"/>
      <c r="FV111" s="28"/>
      <c r="FW111" s="28"/>
      <c r="FX111" s="28"/>
      <c r="FY111" s="28"/>
      <c r="FZ111" s="28"/>
      <c r="GA111" s="28"/>
      <c r="GB111" s="28"/>
      <c r="GC111" s="28"/>
      <c r="GD111" s="28"/>
      <c r="GE111" s="28"/>
      <c r="GF111" s="28"/>
      <c r="GG111" s="28"/>
    </row>
    <row r="112" spans="1:189" s="23" customFormat="1" ht="15.75">
      <c r="A112" s="640"/>
      <c r="B112" s="446" t="s">
        <v>158</v>
      </c>
      <c r="C112" s="483">
        <v>88.8331091348734</v>
      </c>
      <c r="D112" s="484">
        <v>87.10915136452432</v>
      </c>
      <c r="E112" s="485">
        <v>99.99999831360998</v>
      </c>
      <c r="F112" s="483">
        <v>19.74343975562625</v>
      </c>
      <c r="G112" s="484">
        <v>38.273203407122764</v>
      </c>
      <c r="H112" s="485">
        <v>53.81033424968527</v>
      </c>
      <c r="I112" s="483">
        <v>23.157476192646776</v>
      </c>
      <c r="J112" s="484">
        <v>43.583856201929144</v>
      </c>
      <c r="K112" s="485">
        <v>49.45399600502568</v>
      </c>
      <c r="L112" s="483">
        <v>7.649565217391305</v>
      </c>
      <c r="M112" s="484">
        <v>28.520956239263718</v>
      </c>
      <c r="N112" s="485">
        <v>57.93423221471393</v>
      </c>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8"/>
      <c r="BZ112" s="28"/>
      <c r="CA112" s="28"/>
      <c r="CB112" s="28"/>
      <c r="CC112" s="28"/>
      <c r="CD112" s="28"/>
      <c r="CE112" s="28"/>
      <c r="CF112" s="28"/>
      <c r="CG112" s="28"/>
      <c r="CH112" s="28"/>
      <c r="CI112" s="28"/>
      <c r="CJ112" s="28"/>
      <c r="CK112" s="28"/>
      <c r="CL112" s="28"/>
      <c r="CM112" s="28"/>
      <c r="CN112" s="28"/>
      <c r="CO112" s="28"/>
      <c r="CP112" s="28"/>
      <c r="CQ112" s="28"/>
      <c r="CR112" s="28"/>
      <c r="CS112" s="28"/>
      <c r="CT112" s="28"/>
      <c r="CU112" s="28"/>
      <c r="CV112" s="28"/>
      <c r="CW112" s="28"/>
      <c r="CX112" s="28"/>
      <c r="CY112" s="28"/>
      <c r="CZ112" s="28"/>
      <c r="DA112" s="28"/>
      <c r="DB112" s="28"/>
      <c r="DC112" s="28"/>
      <c r="DD112" s="28"/>
      <c r="DE112" s="28"/>
      <c r="DF112" s="28"/>
      <c r="DG112" s="28"/>
      <c r="DH112" s="28"/>
      <c r="DI112" s="28"/>
      <c r="DJ112" s="28"/>
      <c r="DK112" s="28"/>
      <c r="DL112" s="28"/>
      <c r="DM112" s="28"/>
      <c r="DN112" s="28"/>
      <c r="DO112" s="28"/>
      <c r="DP112" s="28"/>
      <c r="DQ112" s="28"/>
      <c r="DR112" s="28"/>
      <c r="DS112" s="28"/>
      <c r="DT112" s="28"/>
      <c r="DU112" s="28"/>
      <c r="DV112" s="28"/>
      <c r="DW112" s="28"/>
      <c r="DX112" s="28"/>
      <c r="DY112" s="28"/>
      <c r="DZ112" s="28"/>
      <c r="EA112" s="28"/>
      <c r="EB112" s="28"/>
      <c r="EC112" s="28"/>
      <c r="ED112" s="28"/>
      <c r="EE112" s="28"/>
      <c r="EF112" s="28"/>
      <c r="EG112" s="28"/>
      <c r="EH112" s="28"/>
      <c r="EI112" s="28"/>
      <c r="EJ112" s="28"/>
      <c r="EK112" s="28"/>
      <c r="EL112" s="28"/>
      <c r="EM112" s="28"/>
      <c r="EN112" s="28"/>
      <c r="EO112" s="28"/>
      <c r="EP112" s="28"/>
      <c r="EQ112" s="28"/>
      <c r="ER112" s="28"/>
      <c r="ES112" s="28"/>
      <c r="ET112" s="28"/>
      <c r="EU112" s="28"/>
      <c r="EV112" s="28"/>
      <c r="EW112" s="28"/>
      <c r="EX112" s="28"/>
      <c r="EY112" s="28"/>
      <c r="EZ112" s="28"/>
      <c r="FA112" s="28"/>
      <c r="FB112" s="28"/>
      <c r="FC112" s="28"/>
      <c r="FD112" s="28"/>
      <c r="FE112" s="28"/>
      <c r="FF112" s="28"/>
      <c r="FG112" s="28"/>
      <c r="FH112" s="28"/>
      <c r="FI112" s="28"/>
      <c r="FJ112" s="28"/>
      <c r="FK112" s="28"/>
      <c r="FL112" s="28"/>
      <c r="FM112" s="28"/>
      <c r="FN112" s="28"/>
      <c r="FO112" s="28"/>
      <c r="FP112" s="28"/>
      <c r="FQ112" s="28"/>
      <c r="FR112" s="28"/>
      <c r="FS112" s="28"/>
      <c r="FT112" s="28"/>
      <c r="FU112" s="28"/>
      <c r="FV112" s="28"/>
      <c r="FW112" s="28"/>
      <c r="FX112" s="28"/>
      <c r="FY112" s="28"/>
      <c r="FZ112" s="28"/>
      <c r="GA112" s="28"/>
      <c r="GB112" s="28"/>
      <c r="GC112" s="28"/>
      <c r="GD112" s="28"/>
      <c r="GE112" s="28"/>
      <c r="GF112" s="28"/>
      <c r="GG112" s="28"/>
    </row>
    <row r="113" spans="1:189" s="23" customFormat="1" ht="15.75">
      <c r="A113" s="640"/>
      <c r="B113" s="446" t="s">
        <v>370</v>
      </c>
      <c r="C113" s="483">
        <v>86.17207006526797</v>
      </c>
      <c r="D113" s="484">
        <v>69.05827243276649</v>
      </c>
      <c r="E113" s="485">
        <v>93.59313656002001</v>
      </c>
      <c r="F113" s="483">
        <v>44.60858270140295</v>
      </c>
      <c r="G113" s="484">
        <v>20.97890833783549</v>
      </c>
      <c r="H113" s="485">
        <v>20.649341713359597</v>
      </c>
      <c r="I113" s="483">
        <v>49.52390718765331</v>
      </c>
      <c r="J113" s="484">
        <v>6.210334253093132</v>
      </c>
      <c r="K113" s="485">
        <v>21.252074507259866</v>
      </c>
      <c r="L113" s="483">
        <v>47.63980105837286</v>
      </c>
      <c r="M113" s="484">
        <v>71.82633127682216</v>
      </c>
      <c r="N113" s="485">
        <v>21.27662712910756</v>
      </c>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8"/>
      <c r="BZ113" s="28"/>
      <c r="CA113" s="28"/>
      <c r="CB113" s="28"/>
      <c r="CC113" s="28"/>
      <c r="CD113" s="28"/>
      <c r="CE113" s="28"/>
      <c r="CF113" s="28"/>
      <c r="CG113" s="28"/>
      <c r="CH113" s="28"/>
      <c r="CI113" s="28"/>
      <c r="CJ113" s="28"/>
      <c r="CK113" s="28"/>
      <c r="CL113" s="28"/>
      <c r="CM113" s="28"/>
      <c r="CN113" s="28"/>
      <c r="CO113" s="28"/>
      <c r="CP113" s="28"/>
      <c r="CQ113" s="28"/>
      <c r="CR113" s="28"/>
      <c r="CS113" s="28"/>
      <c r="CT113" s="28"/>
      <c r="CU113" s="28"/>
      <c r="CV113" s="28"/>
      <c r="CW113" s="28"/>
      <c r="CX113" s="28"/>
      <c r="CY113" s="28"/>
      <c r="CZ113" s="28"/>
      <c r="DA113" s="28"/>
      <c r="DB113" s="28"/>
      <c r="DC113" s="28"/>
      <c r="DD113" s="28"/>
      <c r="DE113" s="28"/>
      <c r="DF113" s="28"/>
      <c r="DG113" s="28"/>
      <c r="DH113" s="28"/>
      <c r="DI113" s="28"/>
      <c r="DJ113" s="28"/>
      <c r="DK113" s="28"/>
      <c r="DL113" s="28"/>
      <c r="DM113" s="28"/>
      <c r="DN113" s="28"/>
      <c r="DO113" s="28"/>
      <c r="DP113" s="28"/>
      <c r="DQ113" s="28"/>
      <c r="DR113" s="28"/>
      <c r="DS113" s="28"/>
      <c r="DT113" s="28"/>
      <c r="DU113" s="28"/>
      <c r="DV113" s="28"/>
      <c r="DW113" s="28"/>
      <c r="DX113" s="28"/>
      <c r="DY113" s="28"/>
      <c r="DZ113" s="28"/>
      <c r="EA113" s="28"/>
      <c r="EB113" s="28"/>
      <c r="EC113" s="28"/>
      <c r="ED113" s="28"/>
      <c r="EE113" s="28"/>
      <c r="EF113" s="28"/>
      <c r="EG113" s="28"/>
      <c r="EH113" s="28"/>
      <c r="EI113" s="28"/>
      <c r="EJ113" s="28"/>
      <c r="EK113" s="28"/>
      <c r="EL113" s="28"/>
      <c r="EM113" s="28"/>
      <c r="EN113" s="28"/>
      <c r="EO113" s="28"/>
      <c r="EP113" s="28"/>
      <c r="EQ113" s="28"/>
      <c r="ER113" s="28"/>
      <c r="ES113" s="28"/>
      <c r="ET113" s="28"/>
      <c r="EU113" s="28"/>
      <c r="EV113" s="28"/>
      <c r="EW113" s="28"/>
      <c r="EX113" s="28"/>
      <c r="EY113" s="28"/>
      <c r="EZ113" s="28"/>
      <c r="FA113" s="28"/>
      <c r="FB113" s="28"/>
      <c r="FC113" s="28"/>
      <c r="FD113" s="28"/>
      <c r="FE113" s="28"/>
      <c r="FF113" s="28"/>
      <c r="FG113" s="28"/>
      <c r="FH113" s="28"/>
      <c r="FI113" s="28"/>
      <c r="FJ113" s="28"/>
      <c r="FK113" s="28"/>
      <c r="FL113" s="28"/>
      <c r="FM113" s="28"/>
      <c r="FN113" s="28"/>
      <c r="FO113" s="28"/>
      <c r="FP113" s="28"/>
      <c r="FQ113" s="28"/>
      <c r="FR113" s="28"/>
      <c r="FS113" s="28"/>
      <c r="FT113" s="28"/>
      <c r="FU113" s="28"/>
      <c r="FV113" s="28"/>
      <c r="FW113" s="28"/>
      <c r="FX113" s="28"/>
      <c r="FY113" s="28"/>
      <c r="FZ113" s="28"/>
      <c r="GA113" s="28"/>
      <c r="GB113" s="28"/>
      <c r="GC113" s="28"/>
      <c r="GD113" s="28"/>
      <c r="GE113" s="28"/>
      <c r="GF113" s="28"/>
      <c r="GG113" s="28"/>
    </row>
    <row r="114" spans="1:189" s="23" customFormat="1" ht="30">
      <c r="A114" s="640"/>
      <c r="B114" s="446" t="s">
        <v>161</v>
      </c>
      <c r="C114" s="483">
        <v>99.86815750982332</v>
      </c>
      <c r="D114" s="484">
        <v>92.45629234715025</v>
      </c>
      <c r="E114" s="485">
        <v>95.94848804466315</v>
      </c>
      <c r="F114" s="483">
        <v>6.976791956609288</v>
      </c>
      <c r="G114" s="484">
        <v>39.425443556268185</v>
      </c>
      <c r="H114" s="485">
        <v>95.71143040475518</v>
      </c>
      <c r="I114" s="483">
        <v>4.591662455577251</v>
      </c>
      <c r="J114" s="484">
        <v>18.282708896829746</v>
      </c>
      <c r="K114" s="485">
        <v>515.7223937435588</v>
      </c>
      <c r="L114" s="483">
        <v>26.078352761337985</v>
      </c>
      <c r="M114" s="484">
        <v>55.5364222057236</v>
      </c>
      <c r="N114" s="485">
        <v>99.62831314974287</v>
      </c>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28"/>
      <c r="CL114" s="28"/>
      <c r="CM114" s="28"/>
      <c r="CN114" s="28"/>
      <c r="CO114" s="28"/>
      <c r="CP114" s="28"/>
      <c r="CQ114" s="28"/>
      <c r="CR114" s="28"/>
      <c r="CS114" s="28"/>
      <c r="CT114" s="28"/>
      <c r="CU114" s="28"/>
      <c r="CV114" s="28"/>
      <c r="CW114" s="28"/>
      <c r="CX114" s="28"/>
      <c r="CY114" s="28"/>
      <c r="CZ114" s="28"/>
      <c r="DA114" s="28"/>
      <c r="DB114" s="28"/>
      <c r="DC114" s="28"/>
      <c r="DD114" s="28"/>
      <c r="DE114" s="28"/>
      <c r="DF114" s="28"/>
      <c r="DG114" s="28"/>
      <c r="DH114" s="28"/>
      <c r="DI114" s="28"/>
      <c r="DJ114" s="28"/>
      <c r="DK114" s="28"/>
      <c r="DL114" s="28"/>
      <c r="DM114" s="28"/>
      <c r="DN114" s="28"/>
      <c r="DO114" s="28"/>
      <c r="DP114" s="28"/>
      <c r="DQ114" s="28"/>
      <c r="DR114" s="28"/>
      <c r="DS114" s="28"/>
      <c r="DT114" s="28"/>
      <c r="DU114" s="28"/>
      <c r="DV114" s="28"/>
      <c r="DW114" s="28"/>
      <c r="DX114" s="28"/>
      <c r="DY114" s="28"/>
      <c r="DZ114" s="28"/>
      <c r="EA114" s="28"/>
      <c r="EB114" s="28"/>
      <c r="EC114" s="28"/>
      <c r="ED114" s="28"/>
      <c r="EE114" s="28"/>
      <c r="EF114" s="28"/>
      <c r="EG114" s="28"/>
      <c r="EH114" s="28"/>
      <c r="EI114" s="28"/>
      <c r="EJ114" s="28"/>
      <c r="EK114" s="28"/>
      <c r="EL114" s="28"/>
      <c r="EM114" s="28"/>
      <c r="EN114" s="28"/>
      <c r="EO114" s="28"/>
      <c r="EP114" s="28"/>
      <c r="EQ114" s="28"/>
      <c r="ER114" s="28"/>
      <c r="ES114" s="28"/>
      <c r="ET114" s="28"/>
      <c r="EU114" s="28"/>
      <c r="EV114" s="28"/>
      <c r="EW114" s="28"/>
      <c r="EX114" s="28"/>
      <c r="EY114" s="28"/>
      <c r="EZ114" s="28"/>
      <c r="FA114" s="28"/>
      <c r="FB114" s="28"/>
      <c r="FC114" s="28"/>
      <c r="FD114" s="28"/>
      <c r="FE114" s="28"/>
      <c r="FF114" s="28"/>
      <c r="FG114" s="28"/>
      <c r="FH114" s="28"/>
      <c r="FI114" s="28"/>
      <c r="FJ114" s="28"/>
      <c r="FK114" s="28"/>
      <c r="FL114" s="28"/>
      <c r="FM114" s="28"/>
      <c r="FN114" s="28"/>
      <c r="FO114" s="28"/>
      <c r="FP114" s="28"/>
      <c r="FQ114" s="28"/>
      <c r="FR114" s="28"/>
      <c r="FS114" s="28"/>
      <c r="FT114" s="28"/>
      <c r="FU114" s="28"/>
      <c r="FV114" s="28"/>
      <c r="FW114" s="28"/>
      <c r="FX114" s="28"/>
      <c r="FY114" s="28"/>
      <c r="FZ114" s="28"/>
      <c r="GA114" s="28"/>
      <c r="GB114" s="28"/>
      <c r="GC114" s="28"/>
      <c r="GD114" s="28"/>
      <c r="GE114" s="28"/>
      <c r="GF114" s="28"/>
      <c r="GG114" s="28"/>
    </row>
    <row r="115" spans="1:189" s="23" customFormat="1" ht="15.75">
      <c r="A115" s="640"/>
      <c r="B115" s="446" t="s">
        <v>162</v>
      </c>
      <c r="C115" s="483">
        <v>67.27186660425679</v>
      </c>
      <c r="D115" s="484">
        <v>83.41733312352979</v>
      </c>
      <c r="E115" s="485">
        <v>92.0204524515093</v>
      </c>
      <c r="F115" s="483">
        <v>22.081309641642623</v>
      </c>
      <c r="G115" s="484">
        <v>65.82619815517293</v>
      </c>
      <c r="H115" s="485">
        <v>77.07637447122913</v>
      </c>
      <c r="I115" s="483">
        <v>9.475975231057177</v>
      </c>
      <c r="J115" s="484">
        <v>57.952446997145444</v>
      </c>
      <c r="K115" s="485">
        <v>32.54358628287885</v>
      </c>
      <c r="L115" s="483">
        <v>77.88345548843385</v>
      </c>
      <c r="M115" s="484">
        <v>79.60621073819601</v>
      </c>
      <c r="N115" s="485">
        <v>90.25243988495804</v>
      </c>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28"/>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8"/>
      <c r="EZ115" s="28"/>
      <c r="FA115" s="28"/>
      <c r="FB115" s="28"/>
      <c r="FC115" s="28"/>
      <c r="FD115" s="28"/>
      <c r="FE115" s="28"/>
      <c r="FF115" s="28"/>
      <c r="FG115" s="28"/>
      <c r="FH115" s="28"/>
      <c r="FI115" s="28"/>
      <c r="FJ115" s="28"/>
      <c r="FK115" s="28"/>
      <c r="FL115" s="28"/>
      <c r="FM115" s="28"/>
      <c r="FN115" s="28"/>
      <c r="FO115" s="28"/>
      <c r="FP115" s="28"/>
      <c r="FQ115" s="28"/>
      <c r="FR115" s="28"/>
      <c r="FS115" s="28"/>
      <c r="FT115" s="28"/>
      <c r="FU115" s="28"/>
      <c r="FV115" s="28"/>
      <c r="FW115" s="28"/>
      <c r="FX115" s="28"/>
      <c r="FY115" s="28"/>
      <c r="FZ115" s="28"/>
      <c r="GA115" s="28"/>
      <c r="GB115" s="28"/>
      <c r="GC115" s="28"/>
      <c r="GD115" s="28"/>
      <c r="GE115" s="28"/>
      <c r="GF115" s="28"/>
      <c r="GG115" s="28"/>
    </row>
    <row r="116" spans="1:189" s="23" customFormat="1" ht="15.75">
      <c r="A116" s="640"/>
      <c r="B116" s="446" t="s">
        <v>163</v>
      </c>
      <c r="C116" s="483">
        <v>99.02703272528571</v>
      </c>
      <c r="D116" s="484">
        <v>95.442015147195</v>
      </c>
      <c r="E116" s="485">
        <v>96.01103534246798</v>
      </c>
      <c r="F116" s="483">
        <v>89.5194141280723</v>
      </c>
      <c r="G116" s="484">
        <v>89.91181853158471</v>
      </c>
      <c r="H116" s="485">
        <v>79.04753459611183</v>
      </c>
      <c r="I116" s="483">
        <v>97.21972216236969</v>
      </c>
      <c r="J116" s="484">
        <v>86.38659948360088</v>
      </c>
      <c r="K116" s="485">
        <v>97.3253229130976</v>
      </c>
      <c r="L116" s="483">
        <v>88.52355584164019</v>
      </c>
      <c r="M116" s="484">
        <v>94.62914345438908</v>
      </c>
      <c r="N116" s="485">
        <v>79.30409879523046</v>
      </c>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c r="DX116" s="28"/>
      <c r="DY116" s="28"/>
      <c r="DZ116" s="28"/>
      <c r="EA116" s="28"/>
      <c r="EB116" s="28"/>
      <c r="EC116" s="28"/>
      <c r="ED116" s="28"/>
      <c r="EE116" s="28"/>
      <c r="EF116" s="28"/>
      <c r="EG116" s="28"/>
      <c r="EH116" s="28"/>
      <c r="EI116" s="28"/>
      <c r="EJ116" s="28"/>
      <c r="EK116" s="28"/>
      <c r="EL116" s="28"/>
      <c r="EM116" s="28"/>
      <c r="EN116" s="28"/>
      <c r="EO116" s="28"/>
      <c r="EP116" s="28"/>
      <c r="EQ116" s="28"/>
      <c r="ER116" s="28"/>
      <c r="ES116" s="28"/>
      <c r="ET116" s="28"/>
      <c r="EU116" s="28"/>
      <c r="EV116" s="28"/>
      <c r="EW116" s="28"/>
      <c r="EX116" s="28"/>
      <c r="EY116" s="28"/>
      <c r="EZ116" s="28"/>
      <c r="FA116" s="28"/>
      <c r="FB116" s="28"/>
      <c r="FC116" s="28"/>
      <c r="FD116" s="28"/>
      <c r="FE116" s="28"/>
      <c r="FF116" s="28"/>
      <c r="FG116" s="28"/>
      <c r="FH116" s="28"/>
      <c r="FI116" s="28"/>
      <c r="FJ116" s="28"/>
      <c r="FK116" s="28"/>
      <c r="FL116" s="28"/>
      <c r="FM116" s="28"/>
      <c r="FN116" s="28"/>
      <c r="FO116" s="28"/>
      <c r="FP116" s="28"/>
      <c r="FQ116" s="28"/>
      <c r="FR116" s="28"/>
      <c r="FS116" s="28"/>
      <c r="FT116" s="28"/>
      <c r="FU116" s="28"/>
      <c r="FV116" s="28"/>
      <c r="FW116" s="28"/>
      <c r="FX116" s="28"/>
      <c r="FY116" s="28"/>
      <c r="FZ116" s="28"/>
      <c r="GA116" s="28"/>
      <c r="GB116" s="28"/>
      <c r="GC116" s="28"/>
      <c r="GD116" s="28"/>
      <c r="GE116" s="28"/>
      <c r="GF116" s="28"/>
      <c r="GG116" s="28"/>
    </row>
    <row r="117" spans="1:189" s="23" customFormat="1" ht="30">
      <c r="A117" s="640"/>
      <c r="B117" s="446" t="s">
        <v>366</v>
      </c>
      <c r="C117" s="483"/>
      <c r="D117" s="484"/>
      <c r="E117" s="485">
        <v>99.73633571834168</v>
      </c>
      <c r="F117" s="483"/>
      <c r="G117" s="484"/>
      <c r="H117" s="485">
        <v>4.518414583404967</v>
      </c>
      <c r="I117" s="483"/>
      <c r="J117" s="484"/>
      <c r="K117" s="485">
        <v>4.729370130312127</v>
      </c>
      <c r="L117" s="483"/>
      <c r="M117" s="484"/>
      <c r="N117" s="485">
        <v>3.927042619150593</v>
      </c>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28"/>
      <c r="CA117" s="28"/>
      <c r="CB117" s="28"/>
      <c r="CC117" s="28"/>
      <c r="CD117" s="28"/>
      <c r="CE117" s="28"/>
      <c r="CF117" s="28"/>
      <c r="CG117" s="28"/>
      <c r="CH117" s="28"/>
      <c r="CI117" s="28"/>
      <c r="CJ117" s="28"/>
      <c r="CK117" s="28"/>
      <c r="CL117" s="28"/>
      <c r="CM117" s="28"/>
      <c r="CN117" s="28"/>
      <c r="CO117" s="28"/>
      <c r="CP117" s="28"/>
      <c r="CQ117" s="28"/>
      <c r="CR117" s="28"/>
      <c r="CS117" s="28"/>
      <c r="CT117" s="28"/>
      <c r="CU117" s="28"/>
      <c r="CV117" s="28"/>
      <c r="CW117" s="28"/>
      <c r="CX117" s="28"/>
      <c r="CY117" s="28"/>
      <c r="CZ117" s="28"/>
      <c r="DA117" s="28"/>
      <c r="DB117" s="28"/>
      <c r="DC117" s="28"/>
      <c r="DD117" s="28"/>
      <c r="DE117" s="28"/>
      <c r="DF117" s="28"/>
      <c r="DG117" s="28"/>
      <c r="DH117" s="28"/>
      <c r="DI117" s="28"/>
      <c r="DJ117" s="28"/>
      <c r="DK117" s="28"/>
      <c r="DL117" s="28"/>
      <c r="DM117" s="28"/>
      <c r="DN117" s="28"/>
      <c r="DO117" s="28"/>
      <c r="DP117" s="28"/>
      <c r="DQ117" s="28"/>
      <c r="DR117" s="28"/>
      <c r="DS117" s="28"/>
      <c r="DT117" s="28"/>
      <c r="DU117" s="28"/>
      <c r="DV117" s="28"/>
      <c r="DW117" s="28"/>
      <c r="DX117" s="28"/>
      <c r="DY117" s="28"/>
      <c r="DZ117" s="28"/>
      <c r="EA117" s="28"/>
      <c r="EB117" s="28"/>
      <c r="EC117" s="28"/>
      <c r="ED117" s="28"/>
      <c r="EE117" s="28"/>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c r="FB117" s="28"/>
      <c r="FC117" s="28"/>
      <c r="FD117" s="28"/>
      <c r="FE117" s="28"/>
      <c r="FF117" s="28"/>
      <c r="FG117" s="28"/>
      <c r="FH117" s="28"/>
      <c r="FI117" s="28"/>
      <c r="FJ117" s="28"/>
      <c r="FK117" s="28"/>
      <c r="FL117" s="28"/>
      <c r="FM117" s="28"/>
      <c r="FN117" s="28"/>
      <c r="FO117" s="28"/>
      <c r="FP117" s="28"/>
      <c r="FQ117" s="28"/>
      <c r="FR117" s="28"/>
      <c r="FS117" s="28"/>
      <c r="FT117" s="28"/>
      <c r="FU117" s="28"/>
      <c r="FV117" s="28"/>
      <c r="FW117" s="28"/>
      <c r="FX117" s="28"/>
      <c r="FY117" s="28"/>
      <c r="FZ117" s="28"/>
      <c r="GA117" s="28"/>
      <c r="GB117" s="28"/>
      <c r="GC117" s="28"/>
      <c r="GD117" s="28"/>
      <c r="GE117" s="28"/>
      <c r="GF117" s="28"/>
      <c r="GG117" s="28"/>
    </row>
    <row r="118" spans="1:189" s="23" customFormat="1" ht="15.75" customHeight="1">
      <c r="A118" s="690" t="s">
        <v>17</v>
      </c>
      <c r="B118" s="694"/>
      <c r="C118" s="480">
        <v>97.14502845713153</v>
      </c>
      <c r="D118" s="481">
        <v>97.51213066141045</v>
      </c>
      <c r="E118" s="482">
        <v>97.92582913375377</v>
      </c>
      <c r="F118" s="480">
        <v>40.239926029886675</v>
      </c>
      <c r="G118" s="481">
        <v>49.36713283888443</v>
      </c>
      <c r="H118" s="482">
        <v>45.27498935682732</v>
      </c>
      <c r="I118" s="480">
        <v>28.649887531387954</v>
      </c>
      <c r="J118" s="481">
        <v>37.82449104370175</v>
      </c>
      <c r="K118" s="482">
        <v>47.01092062154539</v>
      </c>
      <c r="L118" s="480">
        <v>55.791180453963605</v>
      </c>
      <c r="M118" s="481">
        <v>57.83298299181578</v>
      </c>
      <c r="N118" s="482">
        <v>44.57875322795953</v>
      </c>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8"/>
      <c r="BZ118" s="28"/>
      <c r="CA118" s="28"/>
      <c r="CB118" s="28"/>
      <c r="CC118" s="28"/>
      <c r="CD118" s="28"/>
      <c r="CE118" s="28"/>
      <c r="CF118" s="28"/>
      <c r="CG118" s="28"/>
      <c r="CH118" s="28"/>
      <c r="CI118" s="28"/>
      <c r="CJ118" s="28"/>
      <c r="CK118" s="28"/>
      <c r="CL118" s="28"/>
      <c r="CM118" s="28"/>
      <c r="CN118" s="28"/>
      <c r="CO118" s="28"/>
      <c r="CP118" s="28"/>
      <c r="CQ118" s="28"/>
      <c r="CR118" s="28"/>
      <c r="CS118" s="28"/>
      <c r="CT118" s="28"/>
      <c r="CU118" s="28"/>
      <c r="CV118" s="28"/>
      <c r="CW118" s="28"/>
      <c r="CX118" s="28"/>
      <c r="CY118" s="28"/>
      <c r="CZ118" s="28"/>
      <c r="DA118" s="28"/>
      <c r="DB118" s="28"/>
      <c r="DC118" s="28"/>
      <c r="DD118" s="28"/>
      <c r="DE118" s="28"/>
      <c r="DF118" s="28"/>
      <c r="DG118" s="28"/>
      <c r="DH118" s="28"/>
      <c r="DI118" s="28"/>
      <c r="DJ118" s="28"/>
      <c r="DK118" s="28"/>
      <c r="DL118" s="28"/>
      <c r="DM118" s="28"/>
      <c r="DN118" s="28"/>
      <c r="DO118" s="28"/>
      <c r="DP118" s="28"/>
      <c r="DQ118" s="28"/>
      <c r="DR118" s="28"/>
      <c r="DS118" s="28"/>
      <c r="DT118" s="28"/>
      <c r="DU118" s="28"/>
      <c r="DV118" s="28"/>
      <c r="DW118" s="28"/>
      <c r="DX118" s="28"/>
      <c r="DY118" s="28"/>
      <c r="DZ118" s="28"/>
      <c r="EA118" s="28"/>
      <c r="EB118" s="28"/>
      <c r="EC118" s="28"/>
      <c r="ED118" s="28"/>
      <c r="EE118" s="28"/>
      <c r="EF118" s="28"/>
      <c r="EG118" s="28"/>
      <c r="EH118" s="28"/>
      <c r="EI118" s="28"/>
      <c r="EJ118" s="28"/>
      <c r="EK118" s="28"/>
      <c r="EL118" s="28"/>
      <c r="EM118" s="28"/>
      <c r="EN118" s="28"/>
      <c r="EO118" s="28"/>
      <c r="EP118" s="28"/>
      <c r="EQ118" s="28"/>
      <c r="ER118" s="28"/>
      <c r="ES118" s="28"/>
      <c r="ET118" s="28"/>
      <c r="EU118" s="28"/>
      <c r="EV118" s="28"/>
      <c r="EW118" s="28"/>
      <c r="EX118" s="28"/>
      <c r="EY118" s="28"/>
      <c r="EZ118" s="28"/>
      <c r="FA118" s="28"/>
      <c r="FB118" s="28"/>
      <c r="FC118" s="28"/>
      <c r="FD118" s="28"/>
      <c r="FE118" s="28"/>
      <c r="FF118" s="28"/>
      <c r="FG118" s="28"/>
      <c r="FH118" s="28"/>
      <c r="FI118" s="28"/>
      <c r="FJ118" s="28"/>
      <c r="FK118" s="28"/>
      <c r="FL118" s="28"/>
      <c r="FM118" s="28"/>
      <c r="FN118" s="28"/>
      <c r="FO118" s="28"/>
      <c r="FP118" s="28"/>
      <c r="FQ118" s="28"/>
      <c r="FR118" s="28"/>
      <c r="FS118" s="28"/>
      <c r="FT118" s="28"/>
      <c r="FU118" s="28"/>
      <c r="FV118" s="28"/>
      <c r="FW118" s="28"/>
      <c r="FX118" s="28"/>
      <c r="FY118" s="28"/>
      <c r="FZ118" s="28"/>
      <c r="GA118" s="28"/>
      <c r="GB118" s="28"/>
      <c r="GC118" s="28"/>
      <c r="GD118" s="28"/>
      <c r="GE118" s="28"/>
      <c r="GF118" s="28"/>
      <c r="GG118" s="28"/>
    </row>
    <row r="119" spans="1:189" s="23" customFormat="1" ht="15.75">
      <c r="A119" s="640"/>
      <c r="B119" s="446" t="s">
        <v>164</v>
      </c>
      <c r="C119" s="483">
        <v>99.46520901318249</v>
      </c>
      <c r="D119" s="484">
        <v>99.4427019727988</v>
      </c>
      <c r="E119" s="485">
        <v>99.5758741837286</v>
      </c>
      <c r="F119" s="483">
        <v>64.79227296146234</v>
      </c>
      <c r="G119" s="484">
        <v>77.25798396154599</v>
      </c>
      <c r="H119" s="485">
        <v>10.810309584720834</v>
      </c>
      <c r="I119" s="483">
        <v>32.52869218400551</v>
      </c>
      <c r="J119" s="484">
        <v>61.1369284187523</v>
      </c>
      <c r="K119" s="485">
        <v>6.2346507964066324</v>
      </c>
      <c r="L119" s="483">
        <v>88.0949635906267</v>
      </c>
      <c r="M119" s="484">
        <v>82.42849544473653</v>
      </c>
      <c r="N119" s="485">
        <v>12.148150898463541</v>
      </c>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c r="BZ119" s="28"/>
      <c r="CA119" s="28"/>
      <c r="CB119" s="28"/>
      <c r="CC119" s="28"/>
      <c r="CD119" s="28"/>
      <c r="CE119" s="28"/>
      <c r="CF119" s="28"/>
      <c r="CG119" s="28"/>
      <c r="CH119" s="28"/>
      <c r="CI119" s="28"/>
      <c r="CJ119" s="28"/>
      <c r="CK119" s="28"/>
      <c r="CL119" s="28"/>
      <c r="CM119" s="28"/>
      <c r="CN119" s="28"/>
      <c r="CO119" s="28"/>
      <c r="CP119" s="28"/>
      <c r="CQ119" s="28"/>
      <c r="CR119" s="28"/>
      <c r="CS119" s="28"/>
      <c r="CT119" s="28"/>
      <c r="CU119" s="28"/>
      <c r="CV119" s="28"/>
      <c r="CW119" s="28"/>
      <c r="CX119" s="28"/>
      <c r="CY119" s="28"/>
      <c r="CZ119" s="28"/>
      <c r="DA119" s="28"/>
      <c r="DB119" s="28"/>
      <c r="DC119" s="28"/>
      <c r="DD119" s="28"/>
      <c r="DE119" s="28"/>
      <c r="DF119" s="28"/>
      <c r="DG119" s="28"/>
      <c r="DH119" s="28"/>
      <c r="DI119" s="28"/>
      <c r="DJ119" s="28"/>
      <c r="DK119" s="28"/>
      <c r="DL119" s="28"/>
      <c r="DM119" s="28"/>
      <c r="DN119" s="28"/>
      <c r="DO119" s="28"/>
      <c r="DP119" s="28"/>
      <c r="DQ119" s="28"/>
      <c r="DR119" s="28"/>
      <c r="DS119" s="28"/>
      <c r="DT119" s="28"/>
      <c r="DU119" s="28"/>
      <c r="DV119" s="28"/>
      <c r="DW119" s="28"/>
      <c r="DX119" s="28"/>
      <c r="DY119" s="28"/>
      <c r="DZ119" s="28"/>
      <c r="EA119" s="28"/>
      <c r="EB119" s="28"/>
      <c r="EC119" s="28"/>
      <c r="ED119" s="28"/>
      <c r="EE119" s="28"/>
      <c r="EF119" s="28"/>
      <c r="EG119" s="28"/>
      <c r="EH119" s="28"/>
      <c r="EI119" s="28"/>
      <c r="EJ119" s="28"/>
      <c r="EK119" s="28"/>
      <c r="EL119" s="28"/>
      <c r="EM119" s="28"/>
      <c r="EN119" s="28"/>
      <c r="EO119" s="28"/>
      <c r="EP119" s="28"/>
      <c r="EQ119" s="28"/>
      <c r="ER119" s="28"/>
      <c r="ES119" s="28"/>
      <c r="ET119" s="28"/>
      <c r="EU119" s="28"/>
      <c r="EV119" s="28"/>
      <c r="EW119" s="28"/>
      <c r="EX119" s="28"/>
      <c r="EY119" s="28"/>
      <c r="EZ119" s="28"/>
      <c r="FA119" s="28"/>
      <c r="FB119" s="28"/>
      <c r="FC119" s="28"/>
      <c r="FD119" s="28"/>
      <c r="FE119" s="28"/>
      <c r="FF119" s="28"/>
      <c r="FG119" s="28"/>
      <c r="FH119" s="28"/>
      <c r="FI119" s="28"/>
      <c r="FJ119" s="28"/>
      <c r="FK119" s="28"/>
      <c r="FL119" s="28"/>
      <c r="FM119" s="28"/>
      <c r="FN119" s="28"/>
      <c r="FO119" s="28"/>
      <c r="FP119" s="28"/>
      <c r="FQ119" s="28"/>
      <c r="FR119" s="28"/>
      <c r="FS119" s="28"/>
      <c r="FT119" s="28"/>
      <c r="FU119" s="28"/>
      <c r="FV119" s="28"/>
      <c r="FW119" s="28"/>
      <c r="FX119" s="28"/>
      <c r="FY119" s="28"/>
      <c r="FZ119" s="28"/>
      <c r="GA119" s="28"/>
      <c r="GB119" s="28"/>
      <c r="GC119" s="28"/>
      <c r="GD119" s="28"/>
      <c r="GE119" s="28"/>
      <c r="GF119" s="28"/>
      <c r="GG119" s="28"/>
    </row>
    <row r="120" spans="1:189" s="23" customFormat="1" ht="15.75">
      <c r="A120" s="640"/>
      <c r="B120" s="446" t="s">
        <v>165</v>
      </c>
      <c r="C120" s="483">
        <v>99.44338419962618</v>
      </c>
      <c r="D120" s="484">
        <v>98.74830715190947</v>
      </c>
      <c r="E120" s="485">
        <v>99.22724686153084</v>
      </c>
      <c r="F120" s="483">
        <v>31.173477625195734</v>
      </c>
      <c r="G120" s="484">
        <v>37.51774490144597</v>
      </c>
      <c r="H120" s="485">
        <v>29.274029730303408</v>
      </c>
      <c r="I120" s="483">
        <v>25.473557681078667</v>
      </c>
      <c r="J120" s="484">
        <v>35.38968904569282</v>
      </c>
      <c r="K120" s="485">
        <v>28.39913731468845</v>
      </c>
      <c r="L120" s="483">
        <v>42.68996236912997</v>
      </c>
      <c r="M120" s="484">
        <v>39.86909024897737</v>
      </c>
      <c r="N120" s="485">
        <v>30.95490748002278</v>
      </c>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c r="CG120" s="28"/>
      <c r="CH120" s="28"/>
      <c r="CI120" s="28"/>
      <c r="CJ120" s="28"/>
      <c r="CK120" s="28"/>
      <c r="CL120" s="28"/>
      <c r="CM120" s="28"/>
      <c r="CN120" s="28"/>
      <c r="CO120" s="28"/>
      <c r="CP120" s="28"/>
      <c r="CQ120" s="28"/>
      <c r="CR120" s="28"/>
      <c r="CS120" s="28"/>
      <c r="CT120" s="28"/>
      <c r="CU120" s="28"/>
      <c r="CV120" s="28"/>
      <c r="CW120" s="28"/>
      <c r="CX120" s="28"/>
      <c r="CY120" s="28"/>
      <c r="CZ120" s="28"/>
      <c r="DA120" s="28"/>
      <c r="DB120" s="28"/>
      <c r="DC120" s="28"/>
      <c r="DD120" s="28"/>
      <c r="DE120" s="28"/>
      <c r="DF120" s="28"/>
      <c r="DG120" s="28"/>
      <c r="DH120" s="28"/>
      <c r="DI120" s="28"/>
      <c r="DJ120" s="28"/>
      <c r="DK120" s="28"/>
      <c r="DL120" s="28"/>
      <c r="DM120" s="28"/>
      <c r="DN120" s="28"/>
      <c r="DO120" s="28"/>
      <c r="DP120" s="28"/>
      <c r="DQ120" s="28"/>
      <c r="DR120" s="28"/>
      <c r="DS120" s="28"/>
      <c r="DT120" s="28"/>
      <c r="DU120" s="28"/>
      <c r="DV120" s="28"/>
      <c r="DW120" s="28"/>
      <c r="DX120" s="28"/>
      <c r="DY120" s="28"/>
      <c r="DZ120" s="28"/>
      <c r="EA120" s="28"/>
      <c r="EB120" s="28"/>
      <c r="EC120" s="28"/>
      <c r="ED120" s="28"/>
      <c r="EE120" s="28"/>
      <c r="EF120" s="28"/>
      <c r="EG120" s="28"/>
      <c r="EH120" s="28"/>
      <c r="EI120" s="28"/>
      <c r="EJ120" s="28"/>
      <c r="EK120" s="28"/>
      <c r="EL120" s="28"/>
      <c r="EM120" s="28"/>
      <c r="EN120" s="28"/>
      <c r="EO120" s="28"/>
      <c r="EP120" s="28"/>
      <c r="EQ120" s="28"/>
      <c r="ER120" s="28"/>
      <c r="ES120" s="28"/>
      <c r="ET120" s="28"/>
      <c r="EU120" s="28"/>
      <c r="EV120" s="28"/>
      <c r="EW120" s="28"/>
      <c r="EX120" s="28"/>
      <c r="EY120" s="28"/>
      <c r="EZ120" s="28"/>
      <c r="FA120" s="28"/>
      <c r="FB120" s="28"/>
      <c r="FC120" s="28"/>
      <c r="FD120" s="28"/>
      <c r="FE120" s="28"/>
      <c r="FF120" s="28"/>
      <c r="FG120" s="28"/>
      <c r="FH120" s="28"/>
      <c r="FI120" s="28"/>
      <c r="FJ120" s="28"/>
      <c r="FK120" s="28"/>
      <c r="FL120" s="28"/>
      <c r="FM120" s="28"/>
      <c r="FN120" s="28"/>
      <c r="FO120" s="28"/>
      <c r="FP120" s="28"/>
      <c r="FQ120" s="28"/>
      <c r="FR120" s="28"/>
      <c r="FS120" s="28"/>
      <c r="FT120" s="28"/>
      <c r="FU120" s="28"/>
      <c r="FV120" s="28"/>
      <c r="FW120" s="28"/>
      <c r="FX120" s="28"/>
      <c r="FY120" s="28"/>
      <c r="FZ120" s="28"/>
      <c r="GA120" s="28"/>
      <c r="GB120" s="28"/>
      <c r="GC120" s="28"/>
      <c r="GD120" s="28"/>
      <c r="GE120" s="28"/>
      <c r="GF120" s="28"/>
      <c r="GG120" s="28"/>
    </row>
    <row r="121" spans="1:189" s="23" customFormat="1" ht="15.75">
      <c r="A121" s="640"/>
      <c r="B121" s="446" t="s">
        <v>166</v>
      </c>
      <c r="C121" s="483">
        <v>95.39457566830465</v>
      </c>
      <c r="D121" s="484">
        <v>94.61626124218238</v>
      </c>
      <c r="E121" s="485">
        <v>98.2867617217174</v>
      </c>
      <c r="F121" s="483">
        <v>30.359160016263825</v>
      </c>
      <c r="G121" s="484">
        <v>28.096278141993654</v>
      </c>
      <c r="H121" s="485">
        <v>47.66765814998589</v>
      </c>
      <c r="I121" s="483">
        <v>35.36264445809177</v>
      </c>
      <c r="J121" s="484">
        <v>21.35622937216127</v>
      </c>
      <c r="K121" s="485">
        <v>50.27131417151516</v>
      </c>
      <c r="L121" s="483">
        <v>25.972281690206987</v>
      </c>
      <c r="M121" s="484">
        <v>35.4851839995322</v>
      </c>
      <c r="N121" s="485">
        <v>45.710251813584016</v>
      </c>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c r="CL121" s="28"/>
      <c r="CM121" s="28"/>
      <c r="CN121" s="28"/>
      <c r="CO121" s="28"/>
      <c r="CP121" s="28"/>
      <c r="CQ121" s="28"/>
      <c r="CR121" s="28"/>
      <c r="CS121" s="28"/>
      <c r="CT121" s="28"/>
      <c r="CU121" s="28"/>
      <c r="CV121" s="28"/>
      <c r="CW121" s="28"/>
      <c r="CX121" s="28"/>
      <c r="CY121" s="28"/>
      <c r="CZ121" s="28"/>
      <c r="DA121" s="28"/>
      <c r="DB121" s="28"/>
      <c r="DC121" s="28"/>
      <c r="DD121" s="28"/>
      <c r="DE121" s="28"/>
      <c r="DF121" s="28"/>
      <c r="DG121" s="28"/>
      <c r="DH121" s="28"/>
      <c r="DI121" s="28"/>
      <c r="DJ121" s="28"/>
      <c r="DK121" s="28"/>
      <c r="DL121" s="28"/>
      <c r="DM121" s="28"/>
      <c r="DN121" s="28"/>
      <c r="DO121" s="28"/>
      <c r="DP121" s="28"/>
      <c r="DQ121" s="28"/>
      <c r="DR121" s="28"/>
      <c r="DS121" s="28"/>
      <c r="DT121" s="28"/>
      <c r="DU121" s="28"/>
      <c r="DV121" s="28"/>
      <c r="DW121" s="28"/>
      <c r="DX121" s="28"/>
      <c r="DY121" s="28"/>
      <c r="DZ121" s="28"/>
      <c r="EA121" s="28"/>
      <c r="EB121" s="28"/>
      <c r="EC121" s="28"/>
      <c r="ED121" s="28"/>
      <c r="EE121" s="28"/>
      <c r="EF121" s="28"/>
      <c r="EG121" s="28"/>
      <c r="EH121" s="28"/>
      <c r="EI121" s="28"/>
      <c r="EJ121" s="28"/>
      <c r="EK121" s="28"/>
      <c r="EL121" s="28"/>
      <c r="EM121" s="28"/>
      <c r="EN121" s="28"/>
      <c r="EO121" s="28"/>
      <c r="EP121" s="28"/>
      <c r="EQ121" s="28"/>
      <c r="ER121" s="28"/>
      <c r="ES121" s="28"/>
      <c r="ET121" s="28"/>
      <c r="EU121" s="28"/>
      <c r="EV121" s="28"/>
      <c r="EW121" s="28"/>
      <c r="EX121" s="28"/>
      <c r="EY121" s="28"/>
      <c r="EZ121" s="28"/>
      <c r="FA121" s="28"/>
      <c r="FB121" s="28"/>
      <c r="FC121" s="28"/>
      <c r="FD121" s="28"/>
      <c r="FE121" s="28"/>
      <c r="FF121" s="28"/>
      <c r="FG121" s="28"/>
      <c r="FH121" s="28"/>
      <c r="FI121" s="28"/>
      <c r="FJ121" s="28"/>
      <c r="FK121" s="28"/>
      <c r="FL121" s="28"/>
      <c r="FM121" s="28"/>
      <c r="FN121" s="28"/>
      <c r="FO121" s="28"/>
      <c r="FP121" s="28"/>
      <c r="FQ121" s="28"/>
      <c r="FR121" s="28"/>
      <c r="FS121" s="28"/>
      <c r="FT121" s="28"/>
      <c r="FU121" s="28"/>
      <c r="FV121" s="28"/>
      <c r="FW121" s="28"/>
      <c r="FX121" s="28"/>
      <c r="FY121" s="28"/>
      <c r="FZ121" s="28"/>
      <c r="GA121" s="28"/>
      <c r="GB121" s="28"/>
      <c r="GC121" s="28"/>
      <c r="GD121" s="28"/>
      <c r="GE121" s="28"/>
      <c r="GF121" s="28"/>
      <c r="GG121" s="28"/>
    </row>
    <row r="122" spans="1:189" s="24" customFormat="1" ht="30">
      <c r="A122" s="640"/>
      <c r="B122" s="446" t="s">
        <v>406</v>
      </c>
      <c r="C122" s="483">
        <v>99.14702627931136</v>
      </c>
      <c r="D122" s="484">
        <v>99.27001678152497</v>
      </c>
      <c r="E122" s="485">
        <v>99.68380003926941</v>
      </c>
      <c r="F122" s="483">
        <v>23.727621178545125</v>
      </c>
      <c r="G122" s="484">
        <v>81.25086127560365</v>
      </c>
      <c r="H122" s="485">
        <v>55.09366057909878</v>
      </c>
      <c r="I122" s="483">
        <v>13.50051973196602</v>
      </c>
      <c r="J122" s="484">
        <v>47.466846111149806</v>
      </c>
      <c r="K122" s="485">
        <v>61.65445287446328</v>
      </c>
      <c r="L122" s="483">
        <v>60.79521459452778</v>
      </c>
      <c r="M122" s="484">
        <v>87.01503015694888</v>
      </c>
      <c r="N122" s="485">
        <v>43.51468538283369</v>
      </c>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29"/>
      <c r="DH122" s="29"/>
      <c r="DI122" s="29"/>
      <c r="DJ122" s="29"/>
      <c r="DK122" s="29"/>
      <c r="DL122" s="29"/>
      <c r="DM122" s="29"/>
      <c r="DN122" s="29"/>
      <c r="DO122" s="29"/>
      <c r="DP122" s="29"/>
      <c r="DQ122" s="29"/>
      <c r="DR122" s="29"/>
      <c r="DS122" s="29"/>
      <c r="DT122" s="29"/>
      <c r="DU122" s="29"/>
      <c r="DV122" s="29"/>
      <c r="DW122" s="29"/>
      <c r="DX122" s="29"/>
      <c r="DY122" s="29"/>
      <c r="DZ122" s="29"/>
      <c r="EA122" s="29"/>
      <c r="EB122" s="29"/>
      <c r="EC122" s="29"/>
      <c r="ED122" s="29"/>
      <c r="EE122" s="29"/>
      <c r="EF122" s="29"/>
      <c r="EG122" s="29"/>
      <c r="EH122" s="29"/>
      <c r="EI122" s="29"/>
      <c r="EJ122" s="29"/>
      <c r="EK122" s="29"/>
      <c r="EL122" s="29"/>
      <c r="EM122" s="29"/>
      <c r="EN122" s="29"/>
      <c r="EO122" s="29"/>
      <c r="EP122" s="29"/>
      <c r="EQ122" s="29"/>
      <c r="ER122" s="29"/>
      <c r="ES122" s="29"/>
      <c r="ET122" s="29"/>
      <c r="EU122" s="29"/>
      <c r="EV122" s="29"/>
      <c r="EW122" s="29"/>
      <c r="EX122" s="29"/>
      <c r="EY122" s="29"/>
      <c r="EZ122" s="29"/>
      <c r="FA122" s="29"/>
      <c r="FB122" s="29"/>
      <c r="FC122" s="29"/>
      <c r="FD122" s="29"/>
      <c r="FE122" s="29"/>
      <c r="FF122" s="29"/>
      <c r="FG122" s="29"/>
      <c r="FH122" s="29"/>
      <c r="FI122" s="29"/>
      <c r="FJ122" s="29"/>
      <c r="FK122" s="29"/>
      <c r="FL122" s="29"/>
      <c r="FM122" s="29"/>
      <c r="FN122" s="29"/>
      <c r="FO122" s="29"/>
      <c r="FP122" s="29"/>
      <c r="FQ122" s="29"/>
      <c r="FR122" s="29"/>
      <c r="FS122" s="29"/>
      <c r="FT122" s="29"/>
      <c r="FU122" s="29"/>
      <c r="FV122" s="29"/>
      <c r="FW122" s="29"/>
      <c r="FX122" s="29"/>
      <c r="FY122" s="29"/>
      <c r="FZ122" s="29"/>
      <c r="GA122" s="29"/>
      <c r="GB122" s="29"/>
      <c r="GC122" s="29"/>
      <c r="GD122" s="29"/>
      <c r="GE122" s="29"/>
      <c r="GF122" s="29"/>
      <c r="GG122" s="29"/>
    </row>
    <row r="123" spans="1:189" s="23" customFormat="1" ht="30">
      <c r="A123" s="638"/>
      <c r="B123" s="446" t="s">
        <v>168</v>
      </c>
      <c r="C123" s="477">
        <v>93.40328285188558</v>
      </c>
      <c r="D123" s="478">
        <v>94.87011856720726</v>
      </c>
      <c r="E123" s="479">
        <v>94.41335349206534</v>
      </c>
      <c r="F123" s="477">
        <v>65.65440973230122</v>
      </c>
      <c r="G123" s="478">
        <v>76.59180171512753</v>
      </c>
      <c r="H123" s="479">
        <v>75.62284248844887</v>
      </c>
      <c r="I123" s="477">
        <v>46.81095815961962</v>
      </c>
      <c r="J123" s="478">
        <v>68.89180696069636</v>
      </c>
      <c r="K123" s="479">
        <v>84.86727087302303</v>
      </c>
      <c r="L123" s="477">
        <v>76.3399107939622</v>
      </c>
      <c r="M123" s="478">
        <v>83.41007169057913</v>
      </c>
      <c r="N123" s="479">
        <v>77.51847918473693</v>
      </c>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c r="BO123" s="28"/>
      <c r="BP123" s="28"/>
      <c r="BQ123" s="28"/>
      <c r="BR123" s="28"/>
      <c r="BS123" s="28"/>
      <c r="BT123" s="28"/>
      <c r="BU123" s="28"/>
      <c r="BV123" s="28"/>
      <c r="BW123" s="28"/>
      <c r="BX123" s="28"/>
      <c r="BY123" s="28"/>
      <c r="BZ123" s="28"/>
      <c r="CA123" s="28"/>
      <c r="CB123" s="28"/>
      <c r="CC123" s="28"/>
      <c r="CD123" s="28"/>
      <c r="CE123" s="28"/>
      <c r="CF123" s="28"/>
      <c r="CG123" s="28"/>
      <c r="CH123" s="28"/>
      <c r="CI123" s="28"/>
      <c r="CJ123" s="28"/>
      <c r="CK123" s="28"/>
      <c r="CL123" s="28"/>
      <c r="CM123" s="28"/>
      <c r="CN123" s="28"/>
      <c r="CO123" s="28"/>
      <c r="CP123" s="28"/>
      <c r="CQ123" s="28"/>
      <c r="CR123" s="28"/>
      <c r="CS123" s="28"/>
      <c r="CT123" s="28"/>
      <c r="CU123" s="28"/>
      <c r="CV123" s="28"/>
      <c r="CW123" s="28"/>
      <c r="CX123" s="28"/>
      <c r="CY123" s="28"/>
      <c r="CZ123" s="28"/>
      <c r="DA123" s="28"/>
      <c r="DB123" s="28"/>
      <c r="DC123" s="28"/>
      <c r="DD123" s="28"/>
      <c r="DE123" s="28"/>
      <c r="DF123" s="28"/>
      <c r="DG123" s="28"/>
      <c r="DH123" s="28"/>
      <c r="DI123" s="28"/>
      <c r="DJ123" s="28"/>
      <c r="DK123" s="28"/>
      <c r="DL123" s="28"/>
      <c r="DM123" s="28"/>
      <c r="DN123" s="28"/>
      <c r="DO123" s="28"/>
      <c r="DP123" s="28"/>
      <c r="DQ123" s="28"/>
      <c r="DR123" s="28"/>
      <c r="DS123" s="28"/>
      <c r="DT123" s="28"/>
      <c r="DU123" s="28"/>
      <c r="DV123" s="28"/>
      <c r="DW123" s="28"/>
      <c r="DX123" s="28"/>
      <c r="DY123" s="28"/>
      <c r="DZ123" s="28"/>
      <c r="EA123" s="28"/>
      <c r="EB123" s="28"/>
      <c r="EC123" s="28"/>
      <c r="ED123" s="28"/>
      <c r="EE123" s="28"/>
      <c r="EF123" s="28"/>
      <c r="EG123" s="28"/>
      <c r="EH123" s="28"/>
      <c r="EI123" s="28"/>
      <c r="EJ123" s="28"/>
      <c r="EK123" s="28"/>
      <c r="EL123" s="28"/>
      <c r="EM123" s="28"/>
      <c r="EN123" s="28"/>
      <c r="EO123" s="28"/>
      <c r="EP123" s="28"/>
      <c r="EQ123" s="28"/>
      <c r="ER123" s="28"/>
      <c r="ES123" s="28"/>
      <c r="ET123" s="28"/>
      <c r="EU123" s="28"/>
      <c r="EV123" s="28"/>
      <c r="EW123" s="28"/>
      <c r="EX123" s="28"/>
      <c r="EY123" s="28"/>
      <c r="EZ123" s="28"/>
      <c r="FA123" s="28"/>
      <c r="FB123" s="28"/>
      <c r="FC123" s="28"/>
      <c r="FD123" s="28"/>
      <c r="FE123" s="28"/>
      <c r="FF123" s="28"/>
      <c r="FG123" s="28"/>
      <c r="FH123" s="28"/>
      <c r="FI123" s="28"/>
      <c r="FJ123" s="28"/>
      <c r="FK123" s="28"/>
      <c r="FL123" s="28"/>
      <c r="FM123" s="28"/>
      <c r="FN123" s="28"/>
      <c r="FO123" s="28"/>
      <c r="FP123" s="28"/>
      <c r="FQ123" s="28"/>
      <c r="FR123" s="28"/>
      <c r="FS123" s="28"/>
      <c r="FT123" s="28"/>
      <c r="FU123" s="28"/>
      <c r="FV123" s="28"/>
      <c r="FW123" s="28"/>
      <c r="FX123" s="28"/>
      <c r="FY123" s="28"/>
      <c r="FZ123" s="28"/>
      <c r="GA123" s="28"/>
      <c r="GB123" s="28"/>
      <c r="GC123" s="28"/>
      <c r="GD123" s="28"/>
      <c r="GE123" s="28"/>
      <c r="GF123" s="28"/>
      <c r="GG123" s="28"/>
    </row>
    <row r="124" spans="1:189" s="23" customFormat="1" ht="15.75">
      <c r="A124" s="640"/>
      <c r="B124" s="446" t="s">
        <v>169</v>
      </c>
      <c r="C124" s="626">
        <v>91.30355157006589</v>
      </c>
      <c r="D124" s="627">
        <v>91.68324171171221</v>
      </c>
      <c r="E124" s="628">
        <v>94.34919865676021</v>
      </c>
      <c r="F124" s="626">
        <v>75.38412286083268</v>
      </c>
      <c r="G124" s="627">
        <v>79.20197241917646</v>
      </c>
      <c r="H124" s="628">
        <v>74.51765581276749</v>
      </c>
      <c r="I124" s="626">
        <v>80.42653159126804</v>
      </c>
      <c r="J124" s="627">
        <v>81.28700174690499</v>
      </c>
      <c r="K124" s="628">
        <v>60.90439164544102</v>
      </c>
      <c r="L124" s="626">
        <v>81.19567881722924</v>
      </c>
      <c r="M124" s="627">
        <v>86.31002295989684</v>
      </c>
      <c r="N124" s="628">
        <v>81.40261749628235</v>
      </c>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c r="BQ124" s="28"/>
      <c r="BR124" s="28"/>
      <c r="BS124" s="28"/>
      <c r="BT124" s="28"/>
      <c r="BU124" s="28"/>
      <c r="BV124" s="28"/>
      <c r="BW124" s="28"/>
      <c r="BX124" s="28"/>
      <c r="BY124" s="28"/>
      <c r="BZ124" s="28"/>
      <c r="CA124" s="28"/>
      <c r="CB124" s="28"/>
      <c r="CC124" s="28"/>
      <c r="CD124" s="28"/>
      <c r="CE124" s="28"/>
      <c r="CF124" s="28"/>
      <c r="CG124" s="28"/>
      <c r="CH124" s="28"/>
      <c r="CI124" s="28"/>
      <c r="CJ124" s="28"/>
      <c r="CK124" s="28"/>
      <c r="CL124" s="28"/>
      <c r="CM124" s="28"/>
      <c r="CN124" s="28"/>
      <c r="CO124" s="28"/>
      <c r="CP124" s="28"/>
      <c r="CQ124" s="28"/>
      <c r="CR124" s="28"/>
      <c r="CS124" s="28"/>
      <c r="CT124" s="28"/>
      <c r="CU124" s="28"/>
      <c r="CV124" s="28"/>
      <c r="CW124" s="28"/>
      <c r="CX124" s="28"/>
      <c r="CY124" s="28"/>
      <c r="CZ124" s="28"/>
      <c r="DA124" s="28"/>
      <c r="DB124" s="28"/>
      <c r="DC124" s="28"/>
      <c r="DD124" s="28"/>
      <c r="DE124" s="28"/>
      <c r="DF124" s="28"/>
      <c r="DG124" s="28"/>
      <c r="DH124" s="28"/>
      <c r="DI124" s="28"/>
      <c r="DJ124" s="28"/>
      <c r="DK124" s="28"/>
      <c r="DL124" s="28"/>
      <c r="DM124" s="28"/>
      <c r="DN124" s="28"/>
      <c r="DO124" s="28"/>
      <c r="DP124" s="28"/>
      <c r="DQ124" s="28"/>
      <c r="DR124" s="28"/>
      <c r="DS124" s="28"/>
      <c r="DT124" s="28"/>
      <c r="DU124" s="28"/>
      <c r="DV124" s="28"/>
      <c r="DW124" s="28"/>
      <c r="DX124" s="28"/>
      <c r="DY124" s="28"/>
      <c r="DZ124" s="28"/>
      <c r="EA124" s="28"/>
      <c r="EB124" s="28"/>
      <c r="EC124" s="28"/>
      <c r="ED124" s="28"/>
      <c r="EE124" s="28"/>
      <c r="EF124" s="28"/>
      <c r="EG124" s="28"/>
      <c r="EH124" s="28"/>
      <c r="EI124" s="28"/>
      <c r="EJ124" s="28"/>
      <c r="EK124" s="28"/>
      <c r="EL124" s="28"/>
      <c r="EM124" s="28"/>
      <c r="EN124" s="28"/>
      <c r="EO124" s="28"/>
      <c r="EP124" s="28"/>
      <c r="EQ124" s="28"/>
      <c r="ER124" s="28"/>
      <c r="ES124" s="28"/>
      <c r="ET124" s="28"/>
      <c r="EU124" s="28"/>
      <c r="EV124" s="28"/>
      <c r="EW124" s="28"/>
      <c r="EX124" s="28"/>
      <c r="EY124" s="28"/>
      <c r="EZ124" s="28"/>
      <c r="FA124" s="28"/>
      <c r="FB124" s="28"/>
      <c r="FC124" s="28"/>
      <c r="FD124" s="28"/>
      <c r="FE124" s="28"/>
      <c r="FF124" s="28"/>
      <c r="FG124" s="28"/>
      <c r="FH124" s="28"/>
      <c r="FI124" s="28"/>
      <c r="FJ124" s="28"/>
      <c r="FK124" s="28"/>
      <c r="FL124" s="28"/>
      <c r="FM124" s="28"/>
      <c r="FN124" s="28"/>
      <c r="FO124" s="28"/>
      <c r="FP124" s="28"/>
      <c r="FQ124" s="28"/>
      <c r="FR124" s="28"/>
      <c r="FS124" s="28"/>
      <c r="FT124" s="28"/>
      <c r="FU124" s="28"/>
      <c r="FV124" s="28"/>
      <c r="FW124" s="28"/>
      <c r="FX124" s="28"/>
      <c r="FY124" s="28"/>
      <c r="FZ124" s="28"/>
      <c r="GA124" s="28"/>
      <c r="GB124" s="28"/>
      <c r="GC124" s="28"/>
      <c r="GD124" s="28"/>
      <c r="GE124" s="28"/>
      <c r="GF124" s="28"/>
      <c r="GG124" s="28"/>
    </row>
    <row r="125" spans="1:189" s="23" customFormat="1" ht="30">
      <c r="A125" s="640"/>
      <c r="B125" s="446" t="s">
        <v>373</v>
      </c>
      <c r="C125" s="477"/>
      <c r="D125" s="478"/>
      <c r="E125" s="479">
        <v>97.98539019789446</v>
      </c>
      <c r="F125" s="477"/>
      <c r="G125" s="478"/>
      <c r="H125" s="479">
        <v>28.828463776461454</v>
      </c>
      <c r="I125" s="477"/>
      <c r="J125" s="478"/>
      <c r="K125" s="479">
        <v>104.09107421188055</v>
      </c>
      <c r="L125" s="477"/>
      <c r="M125" s="478"/>
      <c r="N125" s="479">
        <v>27.35939172870782</v>
      </c>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8"/>
      <c r="BX125" s="28"/>
      <c r="BY125" s="28"/>
      <c r="BZ125" s="28"/>
      <c r="CA125" s="28"/>
      <c r="CB125" s="28"/>
      <c r="CC125" s="28"/>
      <c r="CD125" s="28"/>
      <c r="CE125" s="28"/>
      <c r="CF125" s="28"/>
      <c r="CG125" s="28"/>
      <c r="CH125" s="28"/>
      <c r="CI125" s="28"/>
      <c r="CJ125" s="28"/>
      <c r="CK125" s="28"/>
      <c r="CL125" s="28"/>
      <c r="CM125" s="28"/>
      <c r="CN125" s="28"/>
      <c r="CO125" s="28"/>
      <c r="CP125" s="28"/>
      <c r="CQ125" s="28"/>
      <c r="CR125" s="28"/>
      <c r="CS125" s="28"/>
      <c r="CT125" s="28"/>
      <c r="CU125" s="28"/>
      <c r="CV125" s="28"/>
      <c r="CW125" s="28"/>
      <c r="CX125" s="28"/>
      <c r="CY125" s="28"/>
      <c r="CZ125" s="28"/>
      <c r="DA125" s="28"/>
      <c r="DB125" s="28"/>
      <c r="DC125" s="28"/>
      <c r="DD125" s="28"/>
      <c r="DE125" s="28"/>
      <c r="DF125" s="28"/>
      <c r="DG125" s="28"/>
      <c r="DH125" s="28"/>
      <c r="DI125" s="28"/>
      <c r="DJ125" s="28"/>
      <c r="DK125" s="28"/>
      <c r="DL125" s="28"/>
      <c r="DM125" s="28"/>
      <c r="DN125" s="28"/>
      <c r="DO125" s="28"/>
      <c r="DP125" s="28"/>
      <c r="DQ125" s="28"/>
      <c r="DR125" s="28"/>
      <c r="DS125" s="28"/>
      <c r="DT125" s="28"/>
      <c r="DU125" s="28"/>
      <c r="DV125" s="28"/>
      <c r="DW125" s="28"/>
      <c r="DX125" s="28"/>
      <c r="DY125" s="28"/>
      <c r="DZ125" s="28"/>
      <c r="EA125" s="28"/>
      <c r="EB125" s="28"/>
      <c r="EC125" s="28"/>
      <c r="ED125" s="28"/>
      <c r="EE125" s="28"/>
      <c r="EF125" s="28"/>
      <c r="EG125" s="28"/>
      <c r="EH125" s="28"/>
      <c r="EI125" s="28"/>
      <c r="EJ125" s="28"/>
      <c r="EK125" s="28"/>
      <c r="EL125" s="28"/>
      <c r="EM125" s="28"/>
      <c r="EN125" s="28"/>
      <c r="EO125" s="28"/>
      <c r="EP125" s="28"/>
      <c r="EQ125" s="28"/>
      <c r="ER125" s="28"/>
      <c r="ES125" s="28"/>
      <c r="ET125" s="28"/>
      <c r="EU125" s="28"/>
      <c r="EV125" s="28"/>
      <c r="EW125" s="28"/>
      <c r="EX125" s="28"/>
      <c r="EY125" s="28"/>
      <c r="EZ125" s="28"/>
      <c r="FA125" s="28"/>
      <c r="FB125" s="28"/>
      <c r="FC125" s="28"/>
      <c r="FD125" s="28"/>
      <c r="FE125" s="28"/>
      <c r="FF125" s="28"/>
      <c r="FG125" s="28"/>
      <c r="FH125" s="28"/>
      <c r="FI125" s="28"/>
      <c r="FJ125" s="28"/>
      <c r="FK125" s="28"/>
      <c r="FL125" s="28"/>
      <c r="FM125" s="28"/>
      <c r="FN125" s="28"/>
      <c r="FO125" s="28"/>
      <c r="FP125" s="28"/>
      <c r="FQ125" s="28"/>
      <c r="FR125" s="28"/>
      <c r="FS125" s="28"/>
      <c r="FT125" s="28"/>
      <c r="FU125" s="28"/>
      <c r="FV125" s="28"/>
      <c r="FW125" s="28"/>
      <c r="FX125" s="28"/>
      <c r="FY125" s="28"/>
      <c r="FZ125" s="28"/>
      <c r="GA125" s="28"/>
      <c r="GB125" s="28"/>
      <c r="GC125" s="28"/>
      <c r="GD125" s="28"/>
      <c r="GE125" s="28"/>
      <c r="GF125" s="28"/>
      <c r="GG125" s="28"/>
    </row>
    <row r="126" spans="1:189" s="23" customFormat="1" ht="15.75" customHeight="1">
      <c r="A126" s="690" t="s">
        <v>16</v>
      </c>
      <c r="B126" s="694"/>
      <c r="C126" s="480">
        <v>99.94692028332504</v>
      </c>
      <c r="D126" s="481">
        <v>99.11693786555674</v>
      </c>
      <c r="E126" s="482">
        <v>99.54778542687545</v>
      </c>
      <c r="F126" s="480">
        <v>36.050537266351526</v>
      </c>
      <c r="G126" s="481">
        <v>36.67311900282002</v>
      </c>
      <c r="H126" s="482">
        <v>46.100924219345565</v>
      </c>
      <c r="I126" s="480">
        <v>34.69385268881676</v>
      </c>
      <c r="J126" s="481">
        <v>22.461560247084105</v>
      </c>
      <c r="K126" s="482">
        <v>58.0372497192356</v>
      </c>
      <c r="L126" s="480">
        <v>37.75470868404726</v>
      </c>
      <c r="M126" s="481">
        <v>62.13061441734469</v>
      </c>
      <c r="N126" s="482">
        <v>35.83108161253395</v>
      </c>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28"/>
      <c r="CL126" s="28"/>
      <c r="CM126" s="28"/>
      <c r="CN126" s="28"/>
      <c r="CO126" s="28"/>
      <c r="CP126" s="28"/>
      <c r="CQ126" s="28"/>
      <c r="CR126" s="28"/>
      <c r="CS126" s="28"/>
      <c r="CT126" s="28"/>
      <c r="CU126" s="28"/>
      <c r="CV126" s="28"/>
      <c r="CW126" s="28"/>
      <c r="CX126" s="28"/>
      <c r="CY126" s="28"/>
      <c r="CZ126" s="28"/>
      <c r="DA126" s="28"/>
      <c r="DB126" s="28"/>
      <c r="DC126" s="28"/>
      <c r="DD126" s="28"/>
      <c r="DE126" s="28"/>
      <c r="DF126" s="28"/>
      <c r="DG126" s="28"/>
      <c r="DH126" s="28"/>
      <c r="DI126" s="28"/>
      <c r="DJ126" s="28"/>
      <c r="DK126" s="28"/>
      <c r="DL126" s="28"/>
      <c r="DM126" s="28"/>
      <c r="DN126" s="28"/>
      <c r="DO126" s="28"/>
      <c r="DP126" s="28"/>
      <c r="DQ126" s="28"/>
      <c r="DR126" s="28"/>
      <c r="DS126" s="28"/>
      <c r="DT126" s="28"/>
      <c r="DU126" s="28"/>
      <c r="DV126" s="28"/>
      <c r="DW126" s="28"/>
      <c r="DX126" s="28"/>
      <c r="DY126" s="28"/>
      <c r="DZ126" s="28"/>
      <c r="EA126" s="28"/>
      <c r="EB126" s="28"/>
      <c r="EC126" s="28"/>
      <c r="ED126" s="28"/>
      <c r="EE126" s="28"/>
      <c r="EF126" s="28"/>
      <c r="EG126" s="28"/>
      <c r="EH126" s="28"/>
      <c r="EI126" s="28"/>
      <c r="EJ126" s="28"/>
      <c r="EK126" s="28"/>
      <c r="EL126" s="28"/>
      <c r="EM126" s="28"/>
      <c r="EN126" s="28"/>
      <c r="EO126" s="28"/>
      <c r="EP126" s="28"/>
      <c r="EQ126" s="28"/>
      <c r="ER126" s="28"/>
      <c r="ES126" s="28"/>
      <c r="ET126" s="28"/>
      <c r="EU126" s="28"/>
      <c r="EV126" s="28"/>
      <c r="EW126" s="28"/>
      <c r="EX126" s="28"/>
      <c r="EY126" s="28"/>
      <c r="EZ126" s="28"/>
      <c r="FA126" s="28"/>
      <c r="FB126" s="28"/>
      <c r="FC126" s="28"/>
      <c r="FD126" s="28"/>
      <c r="FE126" s="28"/>
      <c r="FF126" s="28"/>
      <c r="FG126" s="28"/>
      <c r="FH126" s="28"/>
      <c r="FI126" s="28"/>
      <c r="FJ126" s="28"/>
      <c r="FK126" s="28"/>
      <c r="FL126" s="28"/>
      <c r="FM126" s="28"/>
      <c r="FN126" s="28"/>
      <c r="FO126" s="28"/>
      <c r="FP126" s="28"/>
      <c r="FQ126" s="28"/>
      <c r="FR126" s="28"/>
      <c r="FS126" s="28"/>
      <c r="FT126" s="28"/>
      <c r="FU126" s="28"/>
      <c r="FV126" s="28"/>
      <c r="FW126" s="28"/>
      <c r="FX126" s="28"/>
      <c r="FY126" s="28"/>
      <c r="FZ126" s="28"/>
      <c r="GA126" s="28"/>
      <c r="GB126" s="28"/>
      <c r="GC126" s="28"/>
      <c r="GD126" s="28"/>
      <c r="GE126" s="28"/>
      <c r="GF126" s="28"/>
      <c r="GG126" s="28"/>
    </row>
    <row r="127" spans="1:189" s="18" customFormat="1" ht="15.75">
      <c r="A127" s="640"/>
      <c r="B127" s="446" t="s">
        <v>170</v>
      </c>
      <c r="C127" s="477">
        <v>100</v>
      </c>
      <c r="D127" s="478">
        <v>99.99999954601024</v>
      </c>
      <c r="E127" s="479">
        <v>98.74678431126068</v>
      </c>
      <c r="F127" s="477">
        <v>44.55949089842445</v>
      </c>
      <c r="G127" s="478">
        <v>49.29065867827878</v>
      </c>
      <c r="H127" s="479">
        <v>51.48769028531851</v>
      </c>
      <c r="I127" s="477">
        <v>42.15263644126915</v>
      </c>
      <c r="J127" s="478">
        <v>29.375581928150723</v>
      </c>
      <c r="K127" s="479">
        <v>82.05318552295388</v>
      </c>
      <c r="L127" s="477">
        <v>46.341472488804456</v>
      </c>
      <c r="M127" s="478">
        <v>73.99600788624599</v>
      </c>
      <c r="N127" s="479">
        <v>16.077958482263984</v>
      </c>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c r="ET127" s="26"/>
      <c r="EU127" s="26"/>
      <c r="EV127" s="26"/>
      <c r="EW127" s="26"/>
      <c r="EX127" s="26"/>
      <c r="EY127" s="26"/>
      <c r="EZ127" s="26"/>
      <c r="FA127" s="26"/>
      <c r="FB127" s="26"/>
      <c r="FC127" s="26"/>
      <c r="FD127" s="26"/>
      <c r="FE127" s="26"/>
      <c r="FF127" s="26"/>
      <c r="FG127" s="26"/>
      <c r="FH127" s="26"/>
      <c r="FI127" s="26"/>
      <c r="FJ127" s="26"/>
      <c r="FK127" s="26"/>
      <c r="FL127" s="26"/>
      <c r="FM127" s="26"/>
      <c r="FN127" s="26"/>
      <c r="FO127" s="26"/>
      <c r="FP127" s="26"/>
      <c r="FQ127" s="26"/>
      <c r="FR127" s="26"/>
      <c r="FS127" s="26"/>
      <c r="FT127" s="26"/>
      <c r="FU127" s="26"/>
      <c r="FV127" s="26"/>
      <c r="FW127" s="26"/>
      <c r="FX127" s="26"/>
      <c r="FY127" s="26"/>
      <c r="FZ127" s="26"/>
      <c r="GA127" s="26"/>
      <c r="GB127" s="26"/>
      <c r="GC127" s="26"/>
      <c r="GD127" s="26"/>
      <c r="GE127" s="26"/>
      <c r="GF127" s="26"/>
      <c r="GG127" s="26"/>
    </row>
    <row r="128" spans="1:189" s="18" customFormat="1" ht="15.75">
      <c r="A128" s="640"/>
      <c r="B128" s="446" t="s">
        <v>171</v>
      </c>
      <c r="C128" s="477">
        <v>99.99275471756292</v>
      </c>
      <c r="D128" s="478">
        <v>99.9261740832792</v>
      </c>
      <c r="E128" s="479">
        <v>99.5641566961375</v>
      </c>
      <c r="F128" s="477">
        <v>33.41724304454727</v>
      </c>
      <c r="G128" s="478">
        <v>30.761646773305245</v>
      </c>
      <c r="H128" s="479">
        <v>40.086576653179705</v>
      </c>
      <c r="I128" s="477">
        <v>37.75449897571713</v>
      </c>
      <c r="J128" s="478">
        <v>15.39577566076949</v>
      </c>
      <c r="K128" s="479">
        <v>57.389566536112255</v>
      </c>
      <c r="L128" s="477">
        <v>28.20218353735774</v>
      </c>
      <c r="M128" s="478">
        <v>65.22081981509744</v>
      </c>
      <c r="N128" s="479">
        <v>24.935853310234073</v>
      </c>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c r="EV128" s="26"/>
      <c r="EW128" s="26"/>
      <c r="EX128" s="26"/>
      <c r="EY128" s="26"/>
      <c r="EZ128" s="26"/>
      <c r="FA128" s="26"/>
      <c r="FB128" s="26"/>
      <c r="FC128" s="26"/>
      <c r="FD128" s="26"/>
      <c r="FE128" s="26"/>
      <c r="FF128" s="26"/>
      <c r="FG128" s="26"/>
      <c r="FH128" s="26"/>
      <c r="FI128" s="26"/>
      <c r="FJ128" s="26"/>
      <c r="FK128" s="26"/>
      <c r="FL128" s="26"/>
      <c r="FM128" s="26"/>
      <c r="FN128" s="26"/>
      <c r="FO128" s="26"/>
      <c r="FP128" s="26"/>
      <c r="FQ128" s="26"/>
      <c r="FR128" s="26"/>
      <c r="FS128" s="26"/>
      <c r="FT128" s="26"/>
      <c r="FU128" s="26"/>
      <c r="FV128" s="26"/>
      <c r="FW128" s="26"/>
      <c r="FX128" s="26"/>
      <c r="FY128" s="26"/>
      <c r="FZ128" s="26"/>
      <c r="GA128" s="26"/>
      <c r="GB128" s="26"/>
      <c r="GC128" s="26"/>
      <c r="GD128" s="26"/>
      <c r="GE128" s="26"/>
      <c r="GF128" s="26"/>
      <c r="GG128" s="26"/>
    </row>
    <row r="129" spans="1:189" s="24" customFormat="1" ht="15.75">
      <c r="A129" s="640"/>
      <c r="B129" s="446" t="s">
        <v>172</v>
      </c>
      <c r="C129" s="477">
        <v>99.87131670003726</v>
      </c>
      <c r="D129" s="478">
        <v>97.9675268551809</v>
      </c>
      <c r="E129" s="479">
        <v>99.6500923052688</v>
      </c>
      <c r="F129" s="477">
        <v>37.36634134127092</v>
      </c>
      <c r="G129" s="478">
        <v>43.502737296777596</v>
      </c>
      <c r="H129" s="479">
        <v>59.807982768137435</v>
      </c>
      <c r="I129" s="477">
        <v>30.21749535443716</v>
      </c>
      <c r="J129" s="478">
        <v>35.07178743255296</v>
      </c>
      <c r="K129" s="479">
        <v>53.58982725625621</v>
      </c>
      <c r="L129" s="477">
        <v>47.7197077035598</v>
      </c>
      <c r="M129" s="478">
        <v>55.63225439879918</v>
      </c>
      <c r="N129" s="479">
        <v>65.03449057605128</v>
      </c>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c r="CK129" s="29"/>
      <c r="CL129" s="29"/>
      <c r="CM129" s="29"/>
      <c r="CN129" s="29"/>
      <c r="CO129" s="29"/>
      <c r="CP129" s="29"/>
      <c r="CQ129" s="29"/>
      <c r="CR129" s="29"/>
      <c r="CS129" s="29"/>
      <c r="CT129" s="29"/>
      <c r="CU129" s="29"/>
      <c r="CV129" s="29"/>
      <c r="CW129" s="29"/>
      <c r="CX129" s="29"/>
      <c r="CY129" s="29"/>
      <c r="CZ129" s="29"/>
      <c r="DA129" s="29"/>
      <c r="DB129" s="29"/>
      <c r="DC129" s="29"/>
      <c r="DD129" s="29"/>
      <c r="DE129" s="29"/>
      <c r="DF129" s="29"/>
      <c r="DG129" s="29"/>
      <c r="DH129" s="29"/>
      <c r="DI129" s="29"/>
      <c r="DJ129" s="29"/>
      <c r="DK129" s="29"/>
      <c r="DL129" s="29"/>
      <c r="DM129" s="29"/>
      <c r="DN129" s="29"/>
      <c r="DO129" s="29"/>
      <c r="DP129" s="29"/>
      <c r="DQ129" s="29"/>
      <c r="DR129" s="29"/>
      <c r="DS129" s="29"/>
      <c r="DT129" s="29"/>
      <c r="DU129" s="29"/>
      <c r="DV129" s="29"/>
      <c r="DW129" s="29"/>
      <c r="DX129" s="29"/>
      <c r="DY129" s="29"/>
      <c r="DZ129" s="29"/>
      <c r="EA129" s="29"/>
      <c r="EB129" s="29"/>
      <c r="EC129" s="29"/>
      <c r="ED129" s="29"/>
      <c r="EE129" s="29"/>
      <c r="EF129" s="29"/>
      <c r="EG129" s="29"/>
      <c r="EH129" s="29"/>
      <c r="EI129" s="29"/>
      <c r="EJ129" s="29"/>
      <c r="EK129" s="29"/>
      <c r="EL129" s="29"/>
      <c r="EM129" s="29"/>
      <c r="EN129" s="29"/>
      <c r="EO129" s="29"/>
      <c r="EP129" s="29"/>
      <c r="EQ129" s="29"/>
      <c r="ER129" s="29"/>
      <c r="ES129" s="29"/>
      <c r="ET129" s="29"/>
      <c r="EU129" s="29"/>
      <c r="EV129" s="29"/>
      <c r="EW129" s="29"/>
      <c r="EX129" s="29"/>
      <c r="EY129" s="29"/>
      <c r="EZ129" s="29"/>
      <c r="FA129" s="29"/>
      <c r="FB129" s="29"/>
      <c r="FC129" s="29"/>
      <c r="FD129" s="29"/>
      <c r="FE129" s="29"/>
      <c r="FF129" s="29"/>
      <c r="FG129" s="29"/>
      <c r="FH129" s="29"/>
      <c r="FI129" s="29"/>
      <c r="FJ129" s="29"/>
      <c r="FK129" s="29"/>
      <c r="FL129" s="29"/>
      <c r="FM129" s="29"/>
      <c r="FN129" s="29"/>
      <c r="FO129" s="29"/>
      <c r="FP129" s="29"/>
      <c r="FQ129" s="29"/>
      <c r="FR129" s="29"/>
      <c r="FS129" s="29"/>
      <c r="FT129" s="29"/>
      <c r="FU129" s="29"/>
      <c r="FV129" s="29"/>
      <c r="FW129" s="29"/>
      <c r="FX129" s="29"/>
      <c r="FY129" s="29"/>
      <c r="FZ129" s="29"/>
      <c r="GA129" s="29"/>
      <c r="GB129" s="29"/>
      <c r="GC129" s="29"/>
      <c r="GD129" s="29"/>
      <c r="GE129" s="29"/>
      <c r="GF129" s="29"/>
      <c r="GG129" s="29"/>
    </row>
    <row r="130" spans="1:189" s="18" customFormat="1" ht="15.75" customHeight="1">
      <c r="A130" s="690" t="s">
        <v>15</v>
      </c>
      <c r="B130" s="694"/>
      <c r="C130" s="480">
        <v>96.48704866208793</v>
      </c>
      <c r="D130" s="481">
        <v>98.93999140187559</v>
      </c>
      <c r="E130" s="482">
        <v>99.85396195044859</v>
      </c>
      <c r="F130" s="480">
        <v>57.29516129676746</v>
      </c>
      <c r="G130" s="481">
        <v>45.418565396395735</v>
      </c>
      <c r="H130" s="482">
        <v>44.82692377552739</v>
      </c>
      <c r="I130" s="480">
        <v>57.640784732521624</v>
      </c>
      <c r="J130" s="481">
        <v>29.375281898997635</v>
      </c>
      <c r="K130" s="482">
        <v>29.170278103175583</v>
      </c>
      <c r="L130" s="480">
        <v>57.775669038206345</v>
      </c>
      <c r="M130" s="481">
        <v>58.34866274609101</v>
      </c>
      <c r="N130" s="482">
        <v>55.920301229708755</v>
      </c>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6"/>
      <c r="DC130" s="26"/>
      <c r="DD130" s="26"/>
      <c r="DE130" s="26"/>
      <c r="DF130" s="26"/>
      <c r="DG130" s="26"/>
      <c r="DH130" s="26"/>
      <c r="DI130" s="26"/>
      <c r="DJ130" s="26"/>
      <c r="DK130" s="26"/>
      <c r="DL130" s="26"/>
      <c r="DM130" s="26"/>
      <c r="DN130" s="26"/>
      <c r="DO130" s="26"/>
      <c r="DP130" s="26"/>
      <c r="DQ130" s="26"/>
      <c r="DR130" s="26"/>
      <c r="DS130" s="26"/>
      <c r="DT130" s="26"/>
      <c r="DU130" s="26"/>
      <c r="DV130" s="26"/>
      <c r="DW130" s="26"/>
      <c r="DX130" s="26"/>
      <c r="DY130" s="26"/>
      <c r="DZ130" s="26"/>
      <c r="EA130" s="26"/>
      <c r="EB130" s="26"/>
      <c r="EC130" s="26"/>
      <c r="ED130" s="26"/>
      <c r="EE130" s="26"/>
      <c r="EF130" s="26"/>
      <c r="EG130" s="26"/>
      <c r="EH130" s="26"/>
      <c r="EI130" s="26"/>
      <c r="EJ130" s="26"/>
      <c r="EK130" s="26"/>
      <c r="EL130" s="26"/>
      <c r="EM130" s="26"/>
      <c r="EN130" s="26"/>
      <c r="EO130" s="26"/>
      <c r="EP130" s="26"/>
      <c r="EQ130" s="26"/>
      <c r="ER130" s="26"/>
      <c r="ES130" s="26"/>
      <c r="ET130" s="26"/>
      <c r="EU130" s="26"/>
      <c r="EV130" s="26"/>
      <c r="EW130" s="26"/>
      <c r="EX130" s="26"/>
      <c r="EY130" s="26"/>
      <c r="EZ130" s="26"/>
      <c r="FA130" s="26"/>
      <c r="FB130" s="26"/>
      <c r="FC130" s="26"/>
      <c r="FD130" s="26"/>
      <c r="FE130" s="26"/>
      <c r="FF130" s="26"/>
      <c r="FG130" s="26"/>
      <c r="FH130" s="26"/>
      <c r="FI130" s="26"/>
      <c r="FJ130" s="26"/>
      <c r="FK130" s="26"/>
      <c r="FL130" s="26"/>
      <c r="FM130" s="26"/>
      <c r="FN130" s="26"/>
      <c r="FO130" s="26"/>
      <c r="FP130" s="26"/>
      <c r="FQ130" s="26"/>
      <c r="FR130" s="26"/>
      <c r="FS130" s="26"/>
      <c r="FT130" s="26"/>
      <c r="FU130" s="26"/>
      <c r="FV130" s="26"/>
      <c r="FW130" s="26"/>
      <c r="FX130" s="26"/>
      <c r="FY130" s="26"/>
      <c r="FZ130" s="26"/>
      <c r="GA130" s="26"/>
      <c r="GB130" s="26"/>
      <c r="GC130" s="26"/>
      <c r="GD130" s="26"/>
      <c r="GE130" s="26"/>
      <c r="GF130" s="26"/>
      <c r="GG130" s="26"/>
    </row>
    <row r="131" spans="1:189" s="18" customFormat="1" ht="30">
      <c r="A131" s="640"/>
      <c r="B131" s="446" t="s">
        <v>173</v>
      </c>
      <c r="C131" s="477">
        <v>98.59614056738097</v>
      </c>
      <c r="D131" s="478">
        <v>101.19476848674474</v>
      </c>
      <c r="E131" s="479">
        <v>100.14039749723878</v>
      </c>
      <c r="F131" s="477">
        <v>57.542960316975446</v>
      </c>
      <c r="G131" s="478">
        <v>49.41471490797976</v>
      </c>
      <c r="H131" s="479">
        <v>42.22876359528165</v>
      </c>
      <c r="I131" s="477">
        <v>62.81807572861092</v>
      </c>
      <c r="J131" s="478">
        <v>34.42003771853946</v>
      </c>
      <c r="K131" s="479">
        <v>21.94513977553927</v>
      </c>
      <c r="L131" s="477">
        <v>56.722497070916134</v>
      </c>
      <c r="M131" s="478">
        <v>55.930941308369064</v>
      </c>
      <c r="N131" s="479">
        <v>53.91070523245433</v>
      </c>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c r="DE131" s="26"/>
      <c r="DF131" s="26"/>
      <c r="DG131" s="26"/>
      <c r="DH131" s="26"/>
      <c r="DI131" s="26"/>
      <c r="DJ131" s="26"/>
      <c r="DK131" s="26"/>
      <c r="DL131" s="26"/>
      <c r="DM131" s="26"/>
      <c r="DN131" s="26"/>
      <c r="DO131" s="26"/>
      <c r="DP131" s="26"/>
      <c r="DQ131" s="26"/>
      <c r="DR131" s="26"/>
      <c r="DS131" s="26"/>
      <c r="DT131" s="26"/>
      <c r="DU131" s="26"/>
      <c r="DV131" s="26"/>
      <c r="DW131" s="26"/>
      <c r="DX131" s="26"/>
      <c r="DY131" s="26"/>
      <c r="DZ131" s="26"/>
      <c r="EA131" s="26"/>
      <c r="EB131" s="26"/>
      <c r="EC131" s="26"/>
      <c r="ED131" s="26"/>
      <c r="EE131" s="26"/>
      <c r="EF131" s="26"/>
      <c r="EG131" s="26"/>
      <c r="EH131" s="26"/>
      <c r="EI131" s="26"/>
      <c r="EJ131" s="26"/>
      <c r="EK131" s="26"/>
      <c r="EL131" s="26"/>
      <c r="EM131" s="26"/>
      <c r="EN131" s="26"/>
      <c r="EO131" s="26"/>
      <c r="EP131" s="26"/>
      <c r="EQ131" s="26"/>
      <c r="ER131" s="26"/>
      <c r="ES131" s="26"/>
      <c r="ET131" s="26"/>
      <c r="EU131" s="26"/>
      <c r="EV131" s="26"/>
      <c r="EW131" s="26"/>
      <c r="EX131" s="26"/>
      <c r="EY131" s="26"/>
      <c r="EZ131" s="26"/>
      <c r="FA131" s="26"/>
      <c r="FB131" s="26"/>
      <c r="FC131" s="26"/>
      <c r="FD131" s="26"/>
      <c r="FE131" s="26"/>
      <c r="FF131" s="26"/>
      <c r="FG131" s="26"/>
      <c r="FH131" s="26"/>
      <c r="FI131" s="26"/>
      <c r="FJ131" s="26"/>
      <c r="FK131" s="26"/>
      <c r="FL131" s="26"/>
      <c r="FM131" s="26"/>
      <c r="FN131" s="26"/>
      <c r="FO131" s="26"/>
      <c r="FP131" s="26"/>
      <c r="FQ131" s="26"/>
      <c r="FR131" s="26"/>
      <c r="FS131" s="26"/>
      <c r="FT131" s="26"/>
      <c r="FU131" s="26"/>
      <c r="FV131" s="26"/>
      <c r="FW131" s="26"/>
      <c r="FX131" s="26"/>
      <c r="FY131" s="26"/>
      <c r="FZ131" s="26"/>
      <c r="GA131" s="26"/>
      <c r="GB131" s="26"/>
      <c r="GC131" s="26"/>
      <c r="GD131" s="26"/>
      <c r="GE131" s="26"/>
      <c r="GF131" s="26"/>
      <c r="GG131" s="26"/>
    </row>
    <row r="132" spans="1:189" s="18" customFormat="1" ht="15.75">
      <c r="A132" s="640"/>
      <c r="B132" s="446" t="s">
        <v>174</v>
      </c>
      <c r="C132" s="477">
        <v>88.15484053113188</v>
      </c>
      <c r="D132" s="478">
        <v>94.0322297607769</v>
      </c>
      <c r="E132" s="479">
        <v>100.87615402248117</v>
      </c>
      <c r="F132" s="477">
        <v>69.15123886661124</v>
      </c>
      <c r="G132" s="478">
        <v>72.7952409259264</v>
      </c>
      <c r="H132" s="479">
        <v>83.3612798940751</v>
      </c>
      <c r="I132" s="477">
        <v>67.95945395112719</v>
      </c>
      <c r="J132" s="478">
        <v>52.08179037646925</v>
      </c>
      <c r="K132" s="479">
        <v>102.5692776384498</v>
      </c>
      <c r="L132" s="477">
        <v>79.03085251036315</v>
      </c>
      <c r="M132" s="478">
        <v>85.02918244635553</v>
      </c>
      <c r="N132" s="479">
        <v>79.68542007247308</v>
      </c>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26"/>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c r="EQ132" s="26"/>
      <c r="ER132" s="26"/>
      <c r="ES132" s="26"/>
      <c r="ET132" s="26"/>
      <c r="EU132" s="26"/>
      <c r="EV132" s="26"/>
      <c r="EW132" s="26"/>
      <c r="EX132" s="26"/>
      <c r="EY132" s="26"/>
      <c r="EZ132" s="26"/>
      <c r="FA132" s="26"/>
      <c r="FB132" s="26"/>
      <c r="FC132" s="26"/>
      <c r="FD132" s="26"/>
      <c r="FE132" s="26"/>
      <c r="FF132" s="26"/>
      <c r="FG132" s="26"/>
      <c r="FH132" s="26"/>
      <c r="FI132" s="26"/>
      <c r="FJ132" s="26"/>
      <c r="FK132" s="26"/>
      <c r="FL132" s="26"/>
      <c r="FM132" s="26"/>
      <c r="FN132" s="26"/>
      <c r="FO132" s="26"/>
      <c r="FP132" s="26"/>
      <c r="FQ132" s="26"/>
      <c r="FR132" s="26"/>
      <c r="FS132" s="26"/>
      <c r="FT132" s="26"/>
      <c r="FU132" s="26"/>
      <c r="FV132" s="26"/>
      <c r="FW132" s="26"/>
      <c r="FX132" s="26"/>
      <c r="FY132" s="26"/>
      <c r="FZ132" s="26"/>
      <c r="GA132" s="26"/>
      <c r="GB132" s="26"/>
      <c r="GC132" s="26"/>
      <c r="GD132" s="26"/>
      <c r="GE132" s="26"/>
      <c r="GF132" s="26"/>
      <c r="GG132" s="26"/>
    </row>
    <row r="133" spans="1:189" s="24" customFormat="1" ht="15.75">
      <c r="A133" s="640"/>
      <c r="B133" s="446" t="s">
        <v>175</v>
      </c>
      <c r="C133" s="477">
        <v>94.86488089777706</v>
      </c>
      <c r="D133" s="478">
        <v>97.33814130893606</v>
      </c>
      <c r="E133" s="479">
        <v>99.2247416517903</v>
      </c>
      <c r="F133" s="477">
        <v>56.443659213882036</v>
      </c>
      <c r="G133" s="478">
        <v>26.235052188644698</v>
      </c>
      <c r="H133" s="479">
        <v>39.676498563835686</v>
      </c>
      <c r="I133" s="477">
        <v>57.249944925941186</v>
      </c>
      <c r="J133" s="478">
        <v>21.380867358648256</v>
      </c>
      <c r="K133" s="479">
        <v>37.50521534246493</v>
      </c>
      <c r="L133" s="477">
        <v>27.020895995171983</v>
      </c>
      <c r="M133" s="478">
        <v>41.6791129991409</v>
      </c>
      <c r="N133" s="479">
        <v>44.63598204173272</v>
      </c>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29"/>
      <c r="CC133" s="29"/>
      <c r="CD133" s="29"/>
      <c r="CE133" s="29"/>
      <c r="CF133" s="29"/>
      <c r="CG133" s="29"/>
      <c r="CH133" s="29"/>
      <c r="CI133" s="29"/>
      <c r="CJ133" s="29"/>
      <c r="CK133" s="29"/>
      <c r="CL133" s="29"/>
      <c r="CM133" s="29"/>
      <c r="CN133" s="29"/>
      <c r="CO133" s="29"/>
      <c r="CP133" s="29"/>
      <c r="CQ133" s="29"/>
      <c r="CR133" s="29"/>
      <c r="CS133" s="29"/>
      <c r="CT133" s="29"/>
      <c r="CU133" s="29"/>
      <c r="CV133" s="29"/>
      <c r="CW133" s="29"/>
      <c r="CX133" s="29"/>
      <c r="CY133" s="29"/>
      <c r="CZ133" s="29"/>
      <c r="DA133" s="29"/>
      <c r="DB133" s="29"/>
      <c r="DC133" s="29"/>
      <c r="DD133" s="29"/>
      <c r="DE133" s="29"/>
      <c r="DF133" s="29"/>
      <c r="DG133" s="29"/>
      <c r="DH133" s="29"/>
      <c r="DI133" s="29"/>
      <c r="DJ133" s="29"/>
      <c r="DK133" s="29"/>
      <c r="DL133" s="29"/>
      <c r="DM133" s="29"/>
      <c r="DN133" s="29"/>
      <c r="DO133" s="29"/>
      <c r="DP133" s="29"/>
      <c r="DQ133" s="29"/>
      <c r="DR133" s="29"/>
      <c r="DS133" s="29"/>
      <c r="DT133" s="29"/>
      <c r="DU133" s="29"/>
      <c r="DV133" s="29"/>
      <c r="DW133" s="29"/>
      <c r="DX133" s="29"/>
      <c r="DY133" s="29"/>
      <c r="DZ133" s="29"/>
      <c r="EA133" s="29"/>
      <c r="EB133" s="29"/>
      <c r="EC133" s="29"/>
      <c r="ED133" s="29"/>
      <c r="EE133" s="29"/>
      <c r="EF133" s="29"/>
      <c r="EG133" s="29"/>
      <c r="EH133" s="29"/>
      <c r="EI133" s="29"/>
      <c r="EJ133" s="29"/>
      <c r="EK133" s="29"/>
      <c r="EL133" s="29"/>
      <c r="EM133" s="29"/>
      <c r="EN133" s="29"/>
      <c r="EO133" s="29"/>
      <c r="EP133" s="29"/>
      <c r="EQ133" s="29"/>
      <c r="ER133" s="29"/>
      <c r="ES133" s="29"/>
      <c r="ET133" s="29"/>
      <c r="EU133" s="29"/>
      <c r="EV133" s="29"/>
      <c r="EW133" s="29"/>
      <c r="EX133" s="29"/>
      <c r="EY133" s="29"/>
      <c r="EZ133" s="29"/>
      <c r="FA133" s="29"/>
      <c r="FB133" s="29"/>
      <c r="FC133" s="29"/>
      <c r="FD133" s="29"/>
      <c r="FE133" s="29"/>
      <c r="FF133" s="29"/>
      <c r="FG133" s="29"/>
      <c r="FH133" s="29"/>
      <c r="FI133" s="29"/>
      <c r="FJ133" s="29"/>
      <c r="FK133" s="29"/>
      <c r="FL133" s="29"/>
      <c r="FM133" s="29"/>
      <c r="FN133" s="29"/>
      <c r="FO133" s="29"/>
      <c r="FP133" s="29"/>
      <c r="FQ133" s="29"/>
      <c r="FR133" s="29"/>
      <c r="FS133" s="29"/>
      <c r="FT133" s="29"/>
      <c r="FU133" s="29"/>
      <c r="FV133" s="29"/>
      <c r="FW133" s="29"/>
      <c r="FX133" s="29"/>
      <c r="FY133" s="29"/>
      <c r="FZ133" s="29"/>
      <c r="GA133" s="29"/>
      <c r="GB133" s="29"/>
      <c r="GC133" s="29"/>
      <c r="GD133" s="29"/>
      <c r="GE133" s="29"/>
      <c r="GF133" s="29"/>
      <c r="GG133" s="29"/>
    </row>
    <row r="134" spans="1:189" s="18" customFormat="1" ht="30">
      <c r="A134" s="640"/>
      <c r="B134" s="446" t="s">
        <v>176</v>
      </c>
      <c r="C134" s="477">
        <v>90.74407429286927</v>
      </c>
      <c r="D134" s="478">
        <v>87.71430613308613</v>
      </c>
      <c r="E134" s="479">
        <v>95.57859511666268</v>
      </c>
      <c r="F134" s="477">
        <v>81.83568247029793</v>
      </c>
      <c r="G134" s="478">
        <v>81.30693253341128</v>
      </c>
      <c r="H134" s="479">
        <v>75.40299050894407</v>
      </c>
      <c r="I134" s="477">
        <v>92.12117768840072</v>
      </c>
      <c r="J134" s="478">
        <v>67.40859735390717</v>
      </c>
      <c r="K134" s="479">
        <v>76.90848558770294</v>
      </c>
      <c r="L134" s="477">
        <v>89.51826991416107</v>
      </c>
      <c r="M134" s="478">
        <v>96.41030701585144</v>
      </c>
      <c r="N134" s="479">
        <v>78.6998086957915</v>
      </c>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c r="DG134" s="26"/>
      <c r="DH134" s="26"/>
      <c r="DI134" s="26"/>
      <c r="DJ134" s="26"/>
      <c r="DK134" s="26"/>
      <c r="DL134" s="26"/>
      <c r="DM134" s="26"/>
      <c r="DN134" s="26"/>
      <c r="DO134" s="26"/>
      <c r="DP134" s="26"/>
      <c r="DQ134" s="26"/>
      <c r="DR134" s="26"/>
      <c r="DS134" s="26"/>
      <c r="DT134" s="26"/>
      <c r="DU134" s="26"/>
      <c r="DV134" s="26"/>
      <c r="DW134" s="26"/>
      <c r="DX134" s="26"/>
      <c r="DY134" s="26"/>
      <c r="DZ134" s="26"/>
      <c r="EA134" s="26"/>
      <c r="EB134" s="26"/>
      <c r="EC134" s="26"/>
      <c r="ED134" s="26"/>
      <c r="EE134" s="26"/>
      <c r="EF134" s="26"/>
      <c r="EG134" s="26"/>
      <c r="EH134" s="26"/>
      <c r="EI134" s="26"/>
      <c r="EJ134" s="26"/>
      <c r="EK134" s="26"/>
      <c r="EL134" s="26"/>
      <c r="EM134" s="26"/>
      <c r="EN134" s="26"/>
      <c r="EO134" s="26"/>
      <c r="EP134" s="26"/>
      <c r="EQ134" s="26"/>
      <c r="ER134" s="26"/>
      <c r="ES134" s="26"/>
      <c r="ET134" s="26"/>
      <c r="EU134" s="26"/>
      <c r="EV134" s="26"/>
      <c r="EW134" s="26"/>
      <c r="EX134" s="26"/>
      <c r="EY134" s="26"/>
      <c r="EZ134" s="26"/>
      <c r="FA134" s="26"/>
      <c r="FB134" s="26"/>
      <c r="FC134" s="26"/>
      <c r="FD134" s="26"/>
      <c r="FE134" s="26"/>
      <c r="FF134" s="26"/>
      <c r="FG134" s="26"/>
      <c r="FH134" s="26"/>
      <c r="FI134" s="26"/>
      <c r="FJ134" s="26"/>
      <c r="FK134" s="26"/>
      <c r="FL134" s="26"/>
      <c r="FM134" s="26"/>
      <c r="FN134" s="26"/>
      <c r="FO134" s="26"/>
      <c r="FP134" s="26"/>
      <c r="FQ134" s="26"/>
      <c r="FR134" s="26"/>
      <c r="FS134" s="26"/>
      <c r="FT134" s="26"/>
      <c r="FU134" s="26"/>
      <c r="FV134" s="26"/>
      <c r="FW134" s="26"/>
      <c r="FX134" s="26"/>
      <c r="FY134" s="26"/>
      <c r="FZ134" s="26"/>
      <c r="GA134" s="26"/>
      <c r="GB134" s="26"/>
      <c r="GC134" s="26"/>
      <c r="GD134" s="26"/>
      <c r="GE134" s="26"/>
      <c r="GF134" s="26"/>
      <c r="GG134" s="26"/>
    </row>
    <row r="135" spans="1:189" s="18" customFormat="1" ht="15.75">
      <c r="A135" s="640"/>
      <c r="B135" s="446" t="s">
        <v>177</v>
      </c>
      <c r="C135" s="477">
        <v>76.30544333664783</v>
      </c>
      <c r="D135" s="478">
        <v>42.7745004116098</v>
      </c>
      <c r="E135" s="479">
        <v>96.28296163269044</v>
      </c>
      <c r="F135" s="477">
        <v>51.03491181791332</v>
      </c>
      <c r="G135" s="478">
        <v>31.858298327468876</v>
      </c>
      <c r="H135" s="479">
        <v>63.22241347073118</v>
      </c>
      <c r="I135" s="477">
        <v>55.83380037658034</v>
      </c>
      <c r="J135" s="478">
        <v>56.23446613494396</v>
      </c>
      <c r="K135" s="479">
        <v>88.74795459797987</v>
      </c>
      <c r="L135" s="477">
        <v>64.6911694418437</v>
      </c>
      <c r="M135" s="478">
        <v>48.51993002058245</v>
      </c>
      <c r="N135" s="479">
        <v>65.07148304195667</v>
      </c>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c r="DE135" s="26"/>
      <c r="DF135" s="26"/>
      <c r="DG135" s="26"/>
      <c r="DH135" s="26"/>
      <c r="DI135" s="26"/>
      <c r="DJ135" s="26"/>
      <c r="DK135" s="26"/>
      <c r="DL135" s="26"/>
      <c r="DM135" s="26"/>
      <c r="DN135" s="26"/>
      <c r="DO135" s="26"/>
      <c r="DP135" s="26"/>
      <c r="DQ135" s="26"/>
      <c r="DR135" s="26"/>
      <c r="DS135" s="26"/>
      <c r="DT135" s="26"/>
      <c r="DU135" s="26"/>
      <c r="DV135" s="26"/>
      <c r="DW135" s="26"/>
      <c r="DX135" s="26"/>
      <c r="DY135" s="26"/>
      <c r="DZ135" s="26"/>
      <c r="EA135" s="26"/>
      <c r="EB135" s="26"/>
      <c r="EC135" s="26"/>
      <c r="ED135" s="26"/>
      <c r="EE135" s="26"/>
      <c r="EF135" s="26"/>
      <c r="EG135" s="26"/>
      <c r="EH135" s="26"/>
      <c r="EI135" s="26"/>
      <c r="EJ135" s="26"/>
      <c r="EK135" s="26"/>
      <c r="EL135" s="26"/>
      <c r="EM135" s="26"/>
      <c r="EN135" s="26"/>
      <c r="EO135" s="26"/>
      <c r="EP135" s="26"/>
      <c r="EQ135" s="26"/>
      <c r="ER135" s="26"/>
      <c r="ES135" s="26"/>
      <c r="ET135" s="26"/>
      <c r="EU135" s="26"/>
      <c r="EV135" s="26"/>
      <c r="EW135" s="26"/>
      <c r="EX135" s="26"/>
      <c r="EY135" s="26"/>
      <c r="EZ135" s="26"/>
      <c r="FA135" s="26"/>
      <c r="FB135" s="26"/>
      <c r="FC135" s="26"/>
      <c r="FD135" s="26"/>
      <c r="FE135" s="26"/>
      <c r="FF135" s="26"/>
      <c r="FG135" s="26"/>
      <c r="FH135" s="26"/>
      <c r="FI135" s="26"/>
      <c r="FJ135" s="26"/>
      <c r="FK135" s="26"/>
      <c r="FL135" s="26"/>
      <c r="FM135" s="26"/>
      <c r="FN135" s="26"/>
      <c r="FO135" s="26"/>
      <c r="FP135" s="26"/>
      <c r="FQ135" s="26"/>
      <c r="FR135" s="26"/>
      <c r="FS135" s="26"/>
      <c r="FT135" s="26"/>
      <c r="FU135" s="26"/>
      <c r="FV135" s="26"/>
      <c r="FW135" s="26"/>
      <c r="FX135" s="26"/>
      <c r="FY135" s="26"/>
      <c r="FZ135" s="26"/>
      <c r="GA135" s="26"/>
      <c r="GB135" s="26"/>
      <c r="GC135" s="26"/>
      <c r="GD135" s="26"/>
      <c r="GE135" s="26"/>
      <c r="GF135" s="26"/>
      <c r="GG135" s="26"/>
    </row>
    <row r="136" spans="1:189" s="18" customFormat="1" ht="15.75" customHeight="1">
      <c r="A136" s="690" t="s">
        <v>14</v>
      </c>
      <c r="B136" s="694"/>
      <c r="C136" s="480">
        <v>94.04080417586977</v>
      </c>
      <c r="D136" s="481">
        <v>97.04212034123361</v>
      </c>
      <c r="E136" s="482">
        <v>99.34772017739267</v>
      </c>
      <c r="F136" s="480">
        <v>49.58759395592974</v>
      </c>
      <c r="G136" s="481">
        <v>65.18355297354373</v>
      </c>
      <c r="H136" s="482">
        <v>88.07679958113869</v>
      </c>
      <c r="I136" s="480">
        <v>25.545518041191567</v>
      </c>
      <c r="J136" s="481">
        <v>36.524132139743124</v>
      </c>
      <c r="K136" s="482">
        <v>82.23722421756344</v>
      </c>
      <c r="L136" s="480">
        <v>78.68865232520837</v>
      </c>
      <c r="M136" s="481">
        <v>82.67522457912445</v>
      </c>
      <c r="N136" s="482">
        <v>90.76090972814256</v>
      </c>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6"/>
      <c r="DV136" s="26"/>
      <c r="DW136" s="26"/>
      <c r="DX136" s="26"/>
      <c r="DY136" s="26"/>
      <c r="DZ136" s="26"/>
      <c r="EA136" s="26"/>
      <c r="EB136" s="26"/>
      <c r="EC136" s="26"/>
      <c r="ED136" s="26"/>
      <c r="EE136" s="26"/>
      <c r="EF136" s="26"/>
      <c r="EG136" s="26"/>
      <c r="EH136" s="26"/>
      <c r="EI136" s="26"/>
      <c r="EJ136" s="26"/>
      <c r="EK136" s="26"/>
      <c r="EL136" s="26"/>
      <c r="EM136" s="26"/>
      <c r="EN136" s="26"/>
      <c r="EO136" s="26"/>
      <c r="EP136" s="26"/>
      <c r="EQ136" s="26"/>
      <c r="ER136" s="26"/>
      <c r="ES136" s="26"/>
      <c r="ET136" s="26"/>
      <c r="EU136" s="26"/>
      <c r="EV136" s="26"/>
      <c r="EW136" s="26"/>
      <c r="EX136" s="26"/>
      <c r="EY136" s="26"/>
      <c r="EZ136" s="26"/>
      <c r="FA136" s="26"/>
      <c r="FB136" s="26"/>
      <c r="FC136" s="26"/>
      <c r="FD136" s="26"/>
      <c r="FE136" s="26"/>
      <c r="FF136" s="26"/>
      <c r="FG136" s="26"/>
      <c r="FH136" s="26"/>
      <c r="FI136" s="26"/>
      <c r="FJ136" s="26"/>
      <c r="FK136" s="26"/>
      <c r="FL136" s="26"/>
      <c r="FM136" s="26"/>
      <c r="FN136" s="26"/>
      <c r="FO136" s="26"/>
      <c r="FP136" s="26"/>
      <c r="FQ136" s="26"/>
      <c r="FR136" s="26"/>
      <c r="FS136" s="26"/>
      <c r="FT136" s="26"/>
      <c r="FU136" s="26"/>
      <c r="FV136" s="26"/>
      <c r="FW136" s="26"/>
      <c r="FX136" s="26"/>
      <c r="FY136" s="26"/>
      <c r="FZ136" s="26"/>
      <c r="GA136" s="26"/>
      <c r="GB136" s="26"/>
      <c r="GC136" s="26"/>
      <c r="GD136" s="26"/>
      <c r="GE136" s="26"/>
      <c r="GF136" s="26"/>
      <c r="GG136" s="26"/>
    </row>
    <row r="137" spans="1:189" s="18" customFormat="1" ht="15.75">
      <c r="A137" s="640"/>
      <c r="B137" s="446" t="s">
        <v>178</v>
      </c>
      <c r="C137" s="477">
        <v>94.07465587568133</v>
      </c>
      <c r="D137" s="478">
        <v>91.43049818678777</v>
      </c>
      <c r="E137" s="479">
        <v>98.52835730900763</v>
      </c>
      <c r="F137" s="477">
        <v>19.64928868823918</v>
      </c>
      <c r="G137" s="478">
        <v>22.121319125505888</v>
      </c>
      <c r="H137" s="479">
        <v>79.96044307675395</v>
      </c>
      <c r="I137" s="477">
        <v>12.303871753277415</v>
      </c>
      <c r="J137" s="478">
        <v>7.334711749703608</v>
      </c>
      <c r="K137" s="479">
        <v>77.09126701159765</v>
      </c>
      <c r="L137" s="477">
        <v>70.31749537636426</v>
      </c>
      <c r="M137" s="478">
        <v>62.1069436142489</v>
      </c>
      <c r="N137" s="479">
        <v>83.43795399185797</v>
      </c>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c r="CV137" s="26"/>
      <c r="CW137" s="26"/>
      <c r="CX137" s="26"/>
      <c r="CY137" s="26"/>
      <c r="CZ137" s="26"/>
      <c r="DA137" s="26"/>
      <c r="DB137" s="26"/>
      <c r="DC137" s="26"/>
      <c r="DD137" s="26"/>
      <c r="DE137" s="26"/>
      <c r="DF137" s="26"/>
      <c r="DG137" s="26"/>
      <c r="DH137" s="26"/>
      <c r="DI137" s="26"/>
      <c r="DJ137" s="26"/>
      <c r="DK137" s="26"/>
      <c r="DL137" s="26"/>
      <c r="DM137" s="26"/>
      <c r="DN137" s="26"/>
      <c r="DO137" s="26"/>
      <c r="DP137" s="26"/>
      <c r="DQ137" s="26"/>
      <c r="DR137" s="26"/>
      <c r="DS137" s="26"/>
      <c r="DT137" s="26"/>
      <c r="DU137" s="26"/>
      <c r="DV137" s="26"/>
      <c r="DW137" s="26"/>
      <c r="DX137" s="26"/>
      <c r="DY137" s="26"/>
      <c r="DZ137" s="26"/>
      <c r="EA137" s="26"/>
      <c r="EB137" s="26"/>
      <c r="EC137" s="26"/>
      <c r="ED137" s="26"/>
      <c r="EE137" s="26"/>
      <c r="EF137" s="26"/>
      <c r="EG137" s="26"/>
      <c r="EH137" s="26"/>
      <c r="EI137" s="26"/>
      <c r="EJ137" s="26"/>
      <c r="EK137" s="26"/>
      <c r="EL137" s="26"/>
      <c r="EM137" s="26"/>
      <c r="EN137" s="26"/>
      <c r="EO137" s="26"/>
      <c r="EP137" s="26"/>
      <c r="EQ137" s="26"/>
      <c r="ER137" s="26"/>
      <c r="ES137" s="26"/>
      <c r="ET137" s="26"/>
      <c r="EU137" s="26"/>
      <c r="EV137" s="26"/>
      <c r="EW137" s="26"/>
      <c r="EX137" s="26"/>
      <c r="EY137" s="26"/>
      <c r="EZ137" s="26"/>
      <c r="FA137" s="26"/>
      <c r="FB137" s="26"/>
      <c r="FC137" s="26"/>
      <c r="FD137" s="26"/>
      <c r="FE137" s="26"/>
      <c r="FF137" s="26"/>
      <c r="FG137" s="26"/>
      <c r="FH137" s="26"/>
      <c r="FI137" s="26"/>
      <c r="FJ137" s="26"/>
      <c r="FK137" s="26"/>
      <c r="FL137" s="26"/>
      <c r="FM137" s="26"/>
      <c r="FN137" s="26"/>
      <c r="FO137" s="26"/>
      <c r="FP137" s="26"/>
      <c r="FQ137" s="26"/>
      <c r="FR137" s="26"/>
      <c r="FS137" s="26"/>
      <c r="FT137" s="26"/>
      <c r="FU137" s="26"/>
      <c r="FV137" s="26"/>
      <c r="FW137" s="26"/>
      <c r="FX137" s="26"/>
      <c r="FY137" s="26"/>
      <c r="FZ137" s="26"/>
      <c r="GA137" s="26"/>
      <c r="GB137" s="26"/>
      <c r="GC137" s="26"/>
      <c r="GD137" s="26"/>
      <c r="GE137" s="26"/>
      <c r="GF137" s="26"/>
      <c r="GG137" s="26"/>
    </row>
    <row r="138" spans="1:189" s="18" customFormat="1" ht="15.75">
      <c r="A138" s="638"/>
      <c r="B138" s="446" t="s">
        <v>179</v>
      </c>
      <c r="C138" s="477">
        <v>99.2276660934284</v>
      </c>
      <c r="D138" s="478">
        <v>92.26301310315205</v>
      </c>
      <c r="E138" s="479">
        <v>99.88038876791762</v>
      </c>
      <c r="F138" s="477">
        <v>57.92264795665293</v>
      </c>
      <c r="G138" s="478">
        <v>68.11628803504823</v>
      </c>
      <c r="H138" s="479">
        <v>91.06731252153321</v>
      </c>
      <c r="I138" s="477">
        <v>34.03310562034037</v>
      </c>
      <c r="J138" s="478">
        <v>40.11543626704975</v>
      </c>
      <c r="K138" s="479">
        <v>95.8928160611282</v>
      </c>
      <c r="L138" s="477">
        <v>80.63575048102331</v>
      </c>
      <c r="M138" s="478">
        <v>85.58619814437127</v>
      </c>
      <c r="N138" s="479">
        <v>89.85584997200807</v>
      </c>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c r="CR138" s="26"/>
      <c r="CS138" s="26"/>
      <c r="CT138" s="26"/>
      <c r="CU138" s="26"/>
      <c r="CV138" s="26"/>
      <c r="CW138" s="26"/>
      <c r="CX138" s="26"/>
      <c r="CY138" s="26"/>
      <c r="CZ138" s="26"/>
      <c r="DA138" s="26"/>
      <c r="DB138" s="26"/>
      <c r="DC138" s="26"/>
      <c r="DD138" s="26"/>
      <c r="DE138" s="26"/>
      <c r="DF138" s="26"/>
      <c r="DG138" s="26"/>
      <c r="DH138" s="26"/>
      <c r="DI138" s="26"/>
      <c r="DJ138" s="26"/>
      <c r="DK138" s="26"/>
      <c r="DL138" s="26"/>
      <c r="DM138" s="26"/>
      <c r="DN138" s="26"/>
      <c r="DO138" s="26"/>
      <c r="DP138" s="26"/>
      <c r="DQ138" s="26"/>
      <c r="DR138" s="26"/>
      <c r="DS138" s="26"/>
      <c r="DT138" s="26"/>
      <c r="DU138" s="26"/>
      <c r="DV138" s="26"/>
      <c r="DW138" s="26"/>
      <c r="DX138" s="26"/>
      <c r="DY138" s="26"/>
      <c r="DZ138" s="26"/>
      <c r="EA138" s="26"/>
      <c r="EB138" s="26"/>
      <c r="EC138" s="26"/>
      <c r="ED138" s="26"/>
      <c r="EE138" s="26"/>
      <c r="EF138" s="26"/>
      <c r="EG138" s="26"/>
      <c r="EH138" s="26"/>
      <c r="EI138" s="26"/>
      <c r="EJ138" s="26"/>
      <c r="EK138" s="26"/>
      <c r="EL138" s="26"/>
      <c r="EM138" s="26"/>
      <c r="EN138" s="26"/>
      <c r="EO138" s="26"/>
      <c r="EP138" s="26"/>
      <c r="EQ138" s="26"/>
      <c r="ER138" s="26"/>
      <c r="ES138" s="26"/>
      <c r="ET138" s="26"/>
      <c r="EU138" s="26"/>
      <c r="EV138" s="26"/>
      <c r="EW138" s="26"/>
      <c r="EX138" s="26"/>
      <c r="EY138" s="26"/>
      <c r="EZ138" s="26"/>
      <c r="FA138" s="26"/>
      <c r="FB138" s="26"/>
      <c r="FC138" s="26"/>
      <c r="FD138" s="26"/>
      <c r="FE138" s="26"/>
      <c r="FF138" s="26"/>
      <c r="FG138" s="26"/>
      <c r="FH138" s="26"/>
      <c r="FI138" s="26"/>
      <c r="FJ138" s="26"/>
      <c r="FK138" s="26"/>
      <c r="FL138" s="26"/>
      <c r="FM138" s="26"/>
      <c r="FN138" s="26"/>
      <c r="FO138" s="26"/>
      <c r="FP138" s="26"/>
      <c r="FQ138" s="26"/>
      <c r="FR138" s="26"/>
      <c r="FS138" s="26"/>
      <c r="FT138" s="26"/>
      <c r="FU138" s="26"/>
      <c r="FV138" s="26"/>
      <c r="FW138" s="26"/>
      <c r="FX138" s="26"/>
      <c r="FY138" s="26"/>
      <c r="FZ138" s="26"/>
      <c r="GA138" s="26"/>
      <c r="GB138" s="26"/>
      <c r="GC138" s="26"/>
      <c r="GD138" s="26"/>
      <c r="GE138" s="26"/>
      <c r="GF138" s="26"/>
      <c r="GG138" s="26"/>
    </row>
    <row r="139" spans="1:189" s="18" customFormat="1" ht="15.75">
      <c r="A139" s="638"/>
      <c r="B139" s="446" t="s">
        <v>390</v>
      </c>
      <c r="C139" s="477">
        <v>99.9774680474273</v>
      </c>
      <c r="D139" s="478">
        <v>110.80010923364539</v>
      </c>
      <c r="E139" s="479">
        <v>106.75434027726145</v>
      </c>
      <c r="F139" s="477">
        <v>52.698614053381874</v>
      </c>
      <c r="G139" s="478">
        <v>73.82365124504557</v>
      </c>
      <c r="H139" s="479">
        <v>91.77577624734427</v>
      </c>
      <c r="I139" s="477">
        <v>23.680337980589304</v>
      </c>
      <c r="J139" s="478">
        <v>44.65521018259832</v>
      </c>
      <c r="K139" s="479">
        <v>76.72154477864893</v>
      </c>
      <c r="L139" s="477">
        <v>77.73942185370794</v>
      </c>
      <c r="M139" s="478">
        <v>81.89137186768399</v>
      </c>
      <c r="N139" s="479">
        <v>92.69272049794264</v>
      </c>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c r="CN139" s="26"/>
      <c r="CO139" s="26"/>
      <c r="CP139" s="26"/>
      <c r="CQ139" s="26"/>
      <c r="CR139" s="26"/>
      <c r="CS139" s="26"/>
      <c r="CT139" s="26"/>
      <c r="CU139" s="26"/>
      <c r="CV139" s="26"/>
      <c r="CW139" s="26"/>
      <c r="CX139" s="26"/>
      <c r="CY139" s="26"/>
      <c r="CZ139" s="26"/>
      <c r="DA139" s="26"/>
      <c r="DB139" s="26"/>
      <c r="DC139" s="26"/>
      <c r="DD139" s="26"/>
      <c r="DE139" s="26"/>
      <c r="DF139" s="26"/>
      <c r="DG139" s="26"/>
      <c r="DH139" s="26"/>
      <c r="DI139" s="26"/>
      <c r="DJ139" s="26"/>
      <c r="DK139" s="26"/>
      <c r="DL139" s="26"/>
      <c r="DM139" s="26"/>
      <c r="DN139" s="26"/>
      <c r="DO139" s="26"/>
      <c r="DP139" s="26"/>
      <c r="DQ139" s="26"/>
      <c r="DR139" s="26"/>
      <c r="DS139" s="26"/>
      <c r="DT139" s="26"/>
      <c r="DU139" s="26"/>
      <c r="DV139" s="26"/>
      <c r="DW139" s="26"/>
      <c r="DX139" s="26"/>
      <c r="DY139" s="26"/>
      <c r="DZ139" s="26"/>
      <c r="EA139" s="26"/>
      <c r="EB139" s="26"/>
      <c r="EC139" s="26"/>
      <c r="ED139" s="26"/>
      <c r="EE139" s="26"/>
      <c r="EF139" s="26"/>
      <c r="EG139" s="26"/>
      <c r="EH139" s="26"/>
      <c r="EI139" s="26"/>
      <c r="EJ139" s="26"/>
      <c r="EK139" s="26"/>
      <c r="EL139" s="26"/>
      <c r="EM139" s="26"/>
      <c r="EN139" s="26"/>
      <c r="EO139" s="26"/>
      <c r="EP139" s="26"/>
      <c r="EQ139" s="26"/>
      <c r="ER139" s="26"/>
      <c r="ES139" s="26"/>
      <c r="ET139" s="26"/>
      <c r="EU139" s="26"/>
      <c r="EV139" s="26"/>
      <c r="EW139" s="26"/>
      <c r="EX139" s="26"/>
      <c r="EY139" s="26"/>
      <c r="EZ139" s="26"/>
      <c r="FA139" s="26"/>
      <c r="FB139" s="26"/>
      <c r="FC139" s="26"/>
      <c r="FD139" s="26"/>
      <c r="FE139" s="26"/>
      <c r="FF139" s="26"/>
      <c r="FG139" s="26"/>
      <c r="FH139" s="26"/>
      <c r="FI139" s="26"/>
      <c r="FJ139" s="26"/>
      <c r="FK139" s="26"/>
      <c r="FL139" s="26"/>
      <c r="FM139" s="26"/>
      <c r="FN139" s="26"/>
      <c r="FO139" s="26"/>
      <c r="FP139" s="26"/>
      <c r="FQ139" s="26"/>
      <c r="FR139" s="26"/>
      <c r="FS139" s="26"/>
      <c r="FT139" s="26"/>
      <c r="FU139" s="26"/>
      <c r="FV139" s="26"/>
      <c r="FW139" s="26"/>
      <c r="FX139" s="26"/>
      <c r="FY139" s="26"/>
      <c r="FZ139" s="26"/>
      <c r="GA139" s="26"/>
      <c r="GB139" s="26"/>
      <c r="GC139" s="26"/>
      <c r="GD139" s="26"/>
      <c r="GE139" s="26"/>
      <c r="GF139" s="26"/>
      <c r="GG139" s="26"/>
    </row>
    <row r="140" spans="1:189" s="18" customFormat="1" ht="30">
      <c r="A140" s="638"/>
      <c r="B140" s="446" t="s">
        <v>391</v>
      </c>
      <c r="C140" s="477">
        <v>88.33560614584266</v>
      </c>
      <c r="D140" s="478">
        <v>97.89800643417588</v>
      </c>
      <c r="E140" s="479">
        <v>94.32334646260436</v>
      </c>
      <c r="F140" s="477">
        <v>50.915292739794204</v>
      </c>
      <c r="G140" s="478">
        <v>69.34347048180467</v>
      </c>
      <c r="H140" s="479">
        <v>85.11851720900229</v>
      </c>
      <c r="I140" s="477">
        <v>26.278872365481536</v>
      </c>
      <c r="J140" s="478">
        <v>49.69773731962044</v>
      </c>
      <c r="K140" s="479">
        <v>86.03309248943859</v>
      </c>
      <c r="L140" s="477">
        <v>75.39708309471328</v>
      </c>
      <c r="M140" s="478">
        <v>79.42393218548659</v>
      </c>
      <c r="N140" s="479">
        <v>89.89982923734684</v>
      </c>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6"/>
      <c r="CR140" s="26"/>
      <c r="CS140" s="26"/>
      <c r="CT140" s="26"/>
      <c r="CU140" s="26"/>
      <c r="CV140" s="26"/>
      <c r="CW140" s="26"/>
      <c r="CX140" s="26"/>
      <c r="CY140" s="26"/>
      <c r="CZ140" s="26"/>
      <c r="DA140" s="26"/>
      <c r="DB140" s="26"/>
      <c r="DC140" s="26"/>
      <c r="DD140" s="26"/>
      <c r="DE140" s="26"/>
      <c r="DF140" s="26"/>
      <c r="DG140" s="26"/>
      <c r="DH140" s="26"/>
      <c r="DI140" s="26"/>
      <c r="DJ140" s="26"/>
      <c r="DK140" s="26"/>
      <c r="DL140" s="26"/>
      <c r="DM140" s="26"/>
      <c r="DN140" s="26"/>
      <c r="DO140" s="26"/>
      <c r="DP140" s="26"/>
      <c r="DQ140" s="26"/>
      <c r="DR140" s="26"/>
      <c r="DS140" s="26"/>
      <c r="DT140" s="26"/>
      <c r="DU140" s="26"/>
      <c r="DV140" s="26"/>
      <c r="DW140" s="26"/>
      <c r="DX140" s="26"/>
      <c r="DY140" s="26"/>
      <c r="DZ140" s="26"/>
      <c r="EA140" s="26"/>
      <c r="EB140" s="26"/>
      <c r="EC140" s="26"/>
      <c r="ED140" s="26"/>
      <c r="EE140" s="26"/>
      <c r="EF140" s="26"/>
      <c r="EG140" s="26"/>
      <c r="EH140" s="26"/>
      <c r="EI140" s="26"/>
      <c r="EJ140" s="26"/>
      <c r="EK140" s="26"/>
      <c r="EL140" s="26"/>
      <c r="EM140" s="26"/>
      <c r="EN140" s="26"/>
      <c r="EO140" s="26"/>
      <c r="EP140" s="26"/>
      <c r="EQ140" s="26"/>
      <c r="ER140" s="26"/>
      <c r="ES140" s="26"/>
      <c r="ET140" s="26"/>
      <c r="EU140" s="26"/>
      <c r="EV140" s="26"/>
      <c r="EW140" s="26"/>
      <c r="EX140" s="26"/>
      <c r="EY140" s="26"/>
      <c r="EZ140" s="26"/>
      <c r="FA140" s="26"/>
      <c r="FB140" s="26"/>
      <c r="FC140" s="26"/>
      <c r="FD140" s="26"/>
      <c r="FE140" s="26"/>
      <c r="FF140" s="26"/>
      <c r="FG140" s="26"/>
      <c r="FH140" s="26"/>
      <c r="FI140" s="26"/>
      <c r="FJ140" s="26"/>
      <c r="FK140" s="26"/>
      <c r="FL140" s="26"/>
      <c r="FM140" s="26"/>
      <c r="FN140" s="26"/>
      <c r="FO140" s="26"/>
      <c r="FP140" s="26"/>
      <c r="FQ140" s="26"/>
      <c r="FR140" s="26"/>
      <c r="FS140" s="26"/>
      <c r="FT140" s="26"/>
      <c r="FU140" s="26"/>
      <c r="FV140" s="26"/>
      <c r="FW140" s="26"/>
      <c r="FX140" s="26"/>
      <c r="FY140" s="26"/>
      <c r="FZ140" s="26"/>
      <c r="GA140" s="26"/>
      <c r="GB140" s="26"/>
      <c r="GC140" s="26"/>
      <c r="GD140" s="26"/>
      <c r="GE140" s="26"/>
      <c r="GF140" s="26"/>
      <c r="GG140" s="26"/>
    </row>
    <row r="141" spans="1:189" s="18" customFormat="1" ht="15.75">
      <c r="A141" s="638"/>
      <c r="B141" s="656" t="s">
        <v>393</v>
      </c>
      <c r="C141" s="477">
        <v>91.08168391554346</v>
      </c>
      <c r="D141" s="478">
        <v>98.06081848809708</v>
      </c>
      <c r="E141" s="479">
        <v>103.74043632432863</v>
      </c>
      <c r="F141" s="477">
        <v>65.01121948546081</v>
      </c>
      <c r="G141" s="478">
        <v>78.55963026201421</v>
      </c>
      <c r="H141" s="479">
        <v>95.43875850319479</v>
      </c>
      <c r="I141" s="477">
        <v>44.29666288352354</v>
      </c>
      <c r="J141" s="478">
        <v>54.3302861355305</v>
      </c>
      <c r="K141" s="479">
        <v>81.2553836196256</v>
      </c>
      <c r="L141" s="477">
        <v>83.48197426798473</v>
      </c>
      <c r="M141" s="478">
        <v>88.31731739601103</v>
      </c>
      <c r="N141" s="479">
        <v>95.1184697262282</v>
      </c>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c r="CO141" s="26"/>
      <c r="CP141" s="26"/>
      <c r="CQ141" s="26"/>
      <c r="CR141" s="26"/>
      <c r="CS141" s="26"/>
      <c r="CT141" s="26"/>
      <c r="CU141" s="26"/>
      <c r="CV141" s="26"/>
      <c r="CW141" s="26"/>
      <c r="CX141" s="26"/>
      <c r="CY141" s="26"/>
      <c r="CZ141" s="26"/>
      <c r="DA141" s="26"/>
      <c r="DB141" s="26"/>
      <c r="DC141" s="26"/>
      <c r="DD141" s="26"/>
      <c r="DE141" s="26"/>
      <c r="DF141" s="26"/>
      <c r="DG141" s="26"/>
      <c r="DH141" s="26"/>
      <c r="DI141" s="26"/>
      <c r="DJ141" s="26"/>
      <c r="DK141" s="26"/>
      <c r="DL141" s="26"/>
      <c r="DM141" s="26"/>
      <c r="DN141" s="26"/>
      <c r="DO141" s="26"/>
      <c r="DP141" s="26"/>
      <c r="DQ141" s="26"/>
      <c r="DR141" s="26"/>
      <c r="DS141" s="26"/>
      <c r="DT141" s="26"/>
      <c r="DU141" s="26"/>
      <c r="DV141" s="26"/>
      <c r="DW141" s="26"/>
      <c r="DX141" s="26"/>
      <c r="DY141" s="26"/>
      <c r="DZ141" s="26"/>
      <c r="EA141" s="26"/>
      <c r="EB141" s="26"/>
      <c r="EC141" s="26"/>
      <c r="ED141" s="26"/>
      <c r="EE141" s="26"/>
      <c r="EF141" s="26"/>
      <c r="EG141" s="26"/>
      <c r="EH141" s="26"/>
      <c r="EI141" s="26"/>
      <c r="EJ141" s="26"/>
      <c r="EK141" s="26"/>
      <c r="EL141" s="26"/>
      <c r="EM141" s="26"/>
      <c r="EN141" s="26"/>
      <c r="EO141" s="26"/>
      <c r="EP141" s="26"/>
      <c r="EQ141" s="26"/>
      <c r="ER141" s="26"/>
      <c r="ES141" s="26"/>
      <c r="ET141" s="26"/>
      <c r="EU141" s="26"/>
      <c r="EV141" s="26"/>
      <c r="EW141" s="26"/>
      <c r="EX141" s="26"/>
      <c r="EY141" s="26"/>
      <c r="EZ141" s="26"/>
      <c r="FA141" s="26"/>
      <c r="FB141" s="26"/>
      <c r="FC141" s="26"/>
      <c r="FD141" s="26"/>
      <c r="FE141" s="26"/>
      <c r="FF141" s="26"/>
      <c r="FG141" s="26"/>
      <c r="FH141" s="26"/>
      <c r="FI141" s="26"/>
      <c r="FJ141" s="26"/>
      <c r="FK141" s="26"/>
      <c r="FL141" s="26"/>
      <c r="FM141" s="26"/>
      <c r="FN141" s="26"/>
      <c r="FO141" s="26"/>
      <c r="FP141" s="26"/>
      <c r="FQ141" s="26"/>
      <c r="FR141" s="26"/>
      <c r="FS141" s="26"/>
      <c r="FT141" s="26"/>
      <c r="FU141" s="26"/>
      <c r="FV141" s="26"/>
      <c r="FW141" s="26"/>
      <c r="FX141" s="26"/>
      <c r="FY141" s="26"/>
      <c r="FZ141" s="26"/>
      <c r="GA141" s="26"/>
      <c r="GB141" s="26"/>
      <c r="GC141" s="26"/>
      <c r="GD141" s="26"/>
      <c r="GE141" s="26"/>
      <c r="GF141" s="26"/>
      <c r="GG141" s="26"/>
    </row>
    <row r="142" spans="1:189" s="18" customFormat="1" ht="30">
      <c r="A142" s="638"/>
      <c r="B142" s="656" t="s">
        <v>394</v>
      </c>
      <c r="C142" s="477">
        <v>86.08092052840041</v>
      </c>
      <c r="D142" s="478">
        <v>92.67687157662733</v>
      </c>
      <c r="E142" s="479">
        <v>98.04465476392193</v>
      </c>
      <c r="F142" s="477">
        <v>58.94391626217238</v>
      </c>
      <c r="G142" s="478">
        <v>72.42835004309345</v>
      </c>
      <c r="H142" s="479">
        <v>88.95951788510934</v>
      </c>
      <c r="I142" s="477">
        <v>39.1816004189038</v>
      </c>
      <c r="J142" s="478">
        <v>49.85914298534535</v>
      </c>
      <c r="K142" s="479">
        <v>75.45692118664759</v>
      </c>
      <c r="L142" s="477">
        <v>82.88786633566055</v>
      </c>
      <c r="M142" s="478">
        <v>87.68879825416458</v>
      </c>
      <c r="N142" s="479">
        <v>94.44154949440079</v>
      </c>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26"/>
      <c r="CU142" s="26"/>
      <c r="CV142" s="26"/>
      <c r="CW142" s="26"/>
      <c r="CX142" s="26"/>
      <c r="CY142" s="26"/>
      <c r="CZ142" s="26"/>
      <c r="DA142" s="26"/>
      <c r="DB142" s="26"/>
      <c r="DC142" s="26"/>
      <c r="DD142" s="26"/>
      <c r="DE142" s="26"/>
      <c r="DF142" s="26"/>
      <c r="DG142" s="26"/>
      <c r="DH142" s="26"/>
      <c r="DI142" s="26"/>
      <c r="DJ142" s="26"/>
      <c r="DK142" s="26"/>
      <c r="DL142" s="26"/>
      <c r="DM142" s="26"/>
      <c r="DN142" s="26"/>
      <c r="DO142" s="26"/>
      <c r="DP142" s="26"/>
      <c r="DQ142" s="26"/>
      <c r="DR142" s="26"/>
      <c r="DS142" s="26"/>
      <c r="DT142" s="26"/>
      <c r="DU142" s="26"/>
      <c r="DV142" s="26"/>
      <c r="DW142" s="26"/>
      <c r="DX142" s="26"/>
      <c r="DY142" s="26"/>
      <c r="DZ142" s="26"/>
      <c r="EA142" s="26"/>
      <c r="EB142" s="26"/>
      <c r="EC142" s="26"/>
      <c r="ED142" s="26"/>
      <c r="EE142" s="26"/>
      <c r="EF142" s="26"/>
      <c r="EG142" s="26"/>
      <c r="EH142" s="26"/>
      <c r="EI142" s="26"/>
      <c r="EJ142" s="26"/>
      <c r="EK142" s="26"/>
      <c r="EL142" s="26"/>
      <c r="EM142" s="26"/>
      <c r="EN142" s="26"/>
      <c r="EO142" s="26"/>
      <c r="EP142" s="26"/>
      <c r="EQ142" s="26"/>
      <c r="ER142" s="26"/>
      <c r="ES142" s="26"/>
      <c r="ET142" s="26"/>
      <c r="EU142" s="26"/>
      <c r="EV142" s="26"/>
      <c r="EW142" s="26"/>
      <c r="EX142" s="26"/>
      <c r="EY142" s="26"/>
      <c r="EZ142" s="26"/>
      <c r="FA142" s="26"/>
      <c r="FB142" s="26"/>
      <c r="FC142" s="26"/>
      <c r="FD142" s="26"/>
      <c r="FE142" s="26"/>
      <c r="FF142" s="26"/>
      <c r="FG142" s="26"/>
      <c r="FH142" s="26"/>
      <c r="FI142" s="26"/>
      <c r="FJ142" s="26"/>
      <c r="FK142" s="26"/>
      <c r="FL142" s="26"/>
      <c r="FM142" s="26"/>
      <c r="FN142" s="26"/>
      <c r="FO142" s="26"/>
      <c r="FP142" s="26"/>
      <c r="FQ142" s="26"/>
      <c r="FR142" s="26"/>
      <c r="FS142" s="26"/>
      <c r="FT142" s="26"/>
      <c r="FU142" s="26"/>
      <c r="FV142" s="26"/>
      <c r="FW142" s="26"/>
      <c r="FX142" s="26"/>
      <c r="FY142" s="26"/>
      <c r="FZ142" s="26"/>
      <c r="GA142" s="26"/>
      <c r="GB142" s="26"/>
      <c r="GC142" s="26"/>
      <c r="GD142" s="26"/>
      <c r="GE142" s="26"/>
      <c r="GF142" s="26"/>
      <c r="GG142" s="26"/>
    </row>
    <row r="143" spans="1:189" s="18" customFormat="1" ht="30">
      <c r="A143" s="638"/>
      <c r="B143" s="446" t="s">
        <v>182</v>
      </c>
      <c r="C143" s="477">
        <v>93.26178816528734</v>
      </c>
      <c r="D143" s="478">
        <v>93.26629413025054</v>
      </c>
      <c r="E143" s="479">
        <v>98.57532528803374</v>
      </c>
      <c r="F143" s="477">
        <v>91.92933045014378</v>
      </c>
      <c r="G143" s="478">
        <v>92.67977079256873</v>
      </c>
      <c r="H143" s="479">
        <v>98.48762071031942</v>
      </c>
      <c r="I143" s="477">
        <v>20.774626123365923</v>
      </c>
      <c r="J143" s="657">
        <v>0</v>
      </c>
      <c r="K143" s="479">
        <v>97.08099287440423</v>
      </c>
      <c r="L143" s="477">
        <v>99.83636785955949</v>
      </c>
      <c r="M143" s="478">
        <v>99.67931564759458</v>
      </c>
      <c r="N143" s="479">
        <v>99.91590376213195</v>
      </c>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6"/>
      <c r="CS143" s="26"/>
      <c r="CT143" s="26"/>
      <c r="CU143" s="26"/>
      <c r="CV143" s="26"/>
      <c r="CW143" s="26"/>
      <c r="CX143" s="26"/>
      <c r="CY143" s="26"/>
      <c r="CZ143" s="26"/>
      <c r="DA143" s="26"/>
      <c r="DB143" s="26"/>
      <c r="DC143" s="26"/>
      <c r="DD143" s="26"/>
      <c r="DE143" s="26"/>
      <c r="DF143" s="26"/>
      <c r="DG143" s="26"/>
      <c r="DH143" s="26"/>
      <c r="DI143" s="26"/>
      <c r="DJ143" s="26"/>
      <c r="DK143" s="26"/>
      <c r="DL143" s="26"/>
      <c r="DM143" s="26"/>
      <c r="DN143" s="26"/>
      <c r="DO143" s="26"/>
      <c r="DP143" s="26"/>
      <c r="DQ143" s="26"/>
      <c r="DR143" s="26"/>
      <c r="DS143" s="26"/>
      <c r="DT143" s="26"/>
      <c r="DU143" s="26"/>
      <c r="DV143" s="26"/>
      <c r="DW143" s="26"/>
      <c r="DX143" s="26"/>
      <c r="DY143" s="26"/>
      <c r="DZ143" s="26"/>
      <c r="EA143" s="26"/>
      <c r="EB143" s="26"/>
      <c r="EC143" s="26"/>
      <c r="ED143" s="26"/>
      <c r="EE143" s="26"/>
      <c r="EF143" s="26"/>
      <c r="EG143" s="26"/>
      <c r="EH143" s="26"/>
      <c r="EI143" s="26"/>
      <c r="EJ143" s="26"/>
      <c r="EK143" s="26"/>
      <c r="EL143" s="26"/>
      <c r="EM143" s="26"/>
      <c r="EN143" s="26"/>
      <c r="EO143" s="26"/>
      <c r="EP143" s="26"/>
      <c r="EQ143" s="26"/>
      <c r="ER143" s="26"/>
      <c r="ES143" s="26"/>
      <c r="ET143" s="26"/>
      <c r="EU143" s="26"/>
      <c r="EV143" s="26"/>
      <c r="EW143" s="26"/>
      <c r="EX143" s="26"/>
      <c r="EY143" s="26"/>
      <c r="EZ143" s="26"/>
      <c r="FA143" s="26"/>
      <c r="FB143" s="26"/>
      <c r="FC143" s="26"/>
      <c r="FD143" s="26"/>
      <c r="FE143" s="26"/>
      <c r="FF143" s="26"/>
      <c r="FG143" s="26"/>
      <c r="FH143" s="26"/>
      <c r="FI143" s="26"/>
      <c r="FJ143" s="26"/>
      <c r="FK143" s="26"/>
      <c r="FL143" s="26"/>
      <c r="FM143" s="26"/>
      <c r="FN143" s="26"/>
      <c r="FO143" s="26"/>
      <c r="FP143" s="26"/>
      <c r="FQ143" s="26"/>
      <c r="FR143" s="26"/>
      <c r="FS143" s="26"/>
      <c r="FT143" s="26"/>
      <c r="FU143" s="26"/>
      <c r="FV143" s="26"/>
      <c r="FW143" s="26"/>
      <c r="FX143" s="26"/>
      <c r="FY143" s="26"/>
      <c r="FZ143" s="26"/>
      <c r="GA143" s="26"/>
      <c r="GB143" s="26"/>
      <c r="GC143" s="26"/>
      <c r="GD143" s="26"/>
      <c r="GE143" s="26"/>
      <c r="GF143" s="26"/>
      <c r="GG143" s="26"/>
    </row>
    <row r="144" spans="1:189" s="18" customFormat="1" ht="30">
      <c r="A144" s="640"/>
      <c r="B144" s="446" t="s">
        <v>392</v>
      </c>
      <c r="C144" s="477"/>
      <c r="D144" s="478"/>
      <c r="E144" s="479">
        <v>96.36788098482062</v>
      </c>
      <c r="F144" s="477"/>
      <c r="G144" s="478"/>
      <c r="H144" s="479">
        <v>59.92467669156649</v>
      </c>
      <c r="I144" s="477"/>
      <c r="J144" s="478"/>
      <c r="K144" s="479">
        <v>51.51784472540412</v>
      </c>
      <c r="L144" s="477"/>
      <c r="M144" s="478"/>
      <c r="N144" s="479">
        <v>71.76342141910693</v>
      </c>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c r="CW144" s="26"/>
      <c r="CX144" s="26"/>
      <c r="CY144" s="26"/>
      <c r="CZ144" s="26"/>
      <c r="DA144" s="26"/>
      <c r="DB144" s="26"/>
      <c r="DC144" s="26"/>
      <c r="DD144" s="26"/>
      <c r="DE144" s="26"/>
      <c r="DF144" s="26"/>
      <c r="DG144" s="26"/>
      <c r="DH144" s="26"/>
      <c r="DI144" s="26"/>
      <c r="DJ144" s="26"/>
      <c r="DK144" s="26"/>
      <c r="DL144" s="26"/>
      <c r="DM144" s="26"/>
      <c r="DN144" s="26"/>
      <c r="DO144" s="26"/>
      <c r="DP144" s="26"/>
      <c r="DQ144" s="26"/>
      <c r="DR144" s="26"/>
      <c r="DS144" s="26"/>
      <c r="DT144" s="26"/>
      <c r="DU144" s="26"/>
      <c r="DV144" s="26"/>
      <c r="DW144" s="26"/>
      <c r="DX144" s="26"/>
      <c r="DY144" s="26"/>
      <c r="DZ144" s="26"/>
      <c r="EA144" s="26"/>
      <c r="EB144" s="26"/>
      <c r="EC144" s="26"/>
      <c r="ED144" s="26"/>
      <c r="EE144" s="26"/>
      <c r="EF144" s="26"/>
      <c r="EG144" s="26"/>
      <c r="EH144" s="26"/>
      <c r="EI144" s="26"/>
      <c r="EJ144" s="26"/>
      <c r="EK144" s="26"/>
      <c r="EL144" s="26"/>
      <c r="EM144" s="26"/>
      <c r="EN144" s="26"/>
      <c r="EO144" s="26"/>
      <c r="EP144" s="26"/>
      <c r="EQ144" s="26"/>
      <c r="ER144" s="26"/>
      <c r="ES144" s="26"/>
      <c r="ET144" s="26"/>
      <c r="EU144" s="26"/>
      <c r="EV144" s="26"/>
      <c r="EW144" s="26"/>
      <c r="EX144" s="26"/>
      <c r="EY144" s="26"/>
      <c r="EZ144" s="26"/>
      <c r="FA144" s="26"/>
      <c r="FB144" s="26"/>
      <c r="FC144" s="26"/>
      <c r="FD144" s="26"/>
      <c r="FE144" s="26"/>
      <c r="FF144" s="26"/>
      <c r="FG144" s="26"/>
      <c r="FH144" s="26"/>
      <c r="FI144" s="26"/>
      <c r="FJ144" s="26"/>
      <c r="FK144" s="26"/>
      <c r="FL144" s="26"/>
      <c r="FM144" s="26"/>
      <c r="FN144" s="26"/>
      <c r="FO144" s="26"/>
      <c r="FP144" s="26"/>
      <c r="FQ144" s="26"/>
      <c r="FR144" s="26"/>
      <c r="FS144" s="26"/>
      <c r="FT144" s="26"/>
      <c r="FU144" s="26"/>
      <c r="FV144" s="26"/>
      <c r="FW144" s="26"/>
      <c r="FX144" s="26"/>
      <c r="FY144" s="26"/>
      <c r="FZ144" s="26"/>
      <c r="GA144" s="26"/>
      <c r="GB144" s="26"/>
      <c r="GC144" s="26"/>
      <c r="GD144" s="26"/>
      <c r="GE144" s="26"/>
      <c r="GF144" s="26"/>
      <c r="GG144" s="26"/>
    </row>
    <row r="145" spans="1:189" s="24" customFormat="1" ht="30">
      <c r="A145" s="640"/>
      <c r="B145" s="446" t="s">
        <v>379</v>
      </c>
      <c r="C145" s="477"/>
      <c r="D145" s="478"/>
      <c r="E145" s="479">
        <v>83.9269197055206</v>
      </c>
      <c r="F145" s="477"/>
      <c r="G145" s="478"/>
      <c r="H145" s="479">
        <v>83.78400740817163</v>
      </c>
      <c r="I145" s="477"/>
      <c r="J145" s="478"/>
      <c r="K145" s="479">
        <v>73.6831788740981</v>
      </c>
      <c r="L145" s="477"/>
      <c r="M145" s="478"/>
      <c r="N145" s="479">
        <v>99.89586239863453</v>
      </c>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29"/>
      <c r="CU145" s="29"/>
      <c r="CV145" s="29"/>
      <c r="CW145" s="29"/>
      <c r="CX145" s="29"/>
      <c r="CY145" s="29"/>
      <c r="CZ145" s="29"/>
      <c r="DA145" s="29"/>
      <c r="DB145" s="29"/>
      <c r="DC145" s="29"/>
      <c r="DD145" s="29"/>
      <c r="DE145" s="29"/>
      <c r="DF145" s="29"/>
      <c r="DG145" s="29"/>
      <c r="DH145" s="29"/>
      <c r="DI145" s="29"/>
      <c r="DJ145" s="29"/>
      <c r="DK145" s="29"/>
      <c r="DL145" s="29"/>
      <c r="DM145" s="29"/>
      <c r="DN145" s="29"/>
      <c r="DO145" s="29"/>
      <c r="DP145" s="29"/>
      <c r="DQ145" s="29"/>
      <c r="DR145" s="29"/>
      <c r="DS145" s="29"/>
      <c r="DT145" s="29"/>
      <c r="DU145" s="29"/>
      <c r="DV145" s="29"/>
      <c r="DW145" s="29"/>
      <c r="DX145" s="29"/>
      <c r="DY145" s="29"/>
      <c r="DZ145" s="29"/>
      <c r="EA145" s="29"/>
      <c r="EB145" s="29"/>
      <c r="EC145" s="29"/>
      <c r="ED145" s="29"/>
      <c r="EE145" s="29"/>
      <c r="EF145" s="29"/>
      <c r="EG145" s="29"/>
      <c r="EH145" s="29"/>
      <c r="EI145" s="29"/>
      <c r="EJ145" s="29"/>
      <c r="EK145" s="29"/>
      <c r="EL145" s="29"/>
      <c r="EM145" s="29"/>
      <c r="EN145" s="29"/>
      <c r="EO145" s="29"/>
      <c r="EP145" s="29"/>
      <c r="EQ145" s="29"/>
      <c r="ER145" s="29"/>
      <c r="ES145" s="29"/>
      <c r="ET145" s="29"/>
      <c r="EU145" s="29"/>
      <c r="EV145" s="29"/>
      <c r="EW145" s="29"/>
      <c r="EX145" s="29"/>
      <c r="EY145" s="29"/>
      <c r="EZ145" s="29"/>
      <c r="FA145" s="29"/>
      <c r="FB145" s="29"/>
      <c r="FC145" s="29"/>
      <c r="FD145" s="29"/>
      <c r="FE145" s="29"/>
      <c r="FF145" s="29"/>
      <c r="FG145" s="29"/>
      <c r="FH145" s="29"/>
      <c r="FI145" s="29"/>
      <c r="FJ145" s="29"/>
      <c r="FK145" s="29"/>
      <c r="FL145" s="29"/>
      <c r="FM145" s="29"/>
      <c r="FN145" s="29"/>
      <c r="FO145" s="29"/>
      <c r="FP145" s="29"/>
      <c r="FQ145" s="29"/>
      <c r="FR145" s="29"/>
      <c r="FS145" s="29"/>
      <c r="FT145" s="29"/>
      <c r="FU145" s="29"/>
      <c r="FV145" s="29"/>
      <c r="FW145" s="29"/>
      <c r="FX145" s="29"/>
      <c r="FY145" s="29"/>
      <c r="FZ145" s="29"/>
      <c r="GA145" s="29"/>
      <c r="GB145" s="29"/>
      <c r="GC145" s="29"/>
      <c r="GD145" s="29"/>
      <c r="GE145" s="29"/>
      <c r="GF145" s="29"/>
      <c r="GG145" s="29"/>
    </row>
    <row r="146" spans="1:189" s="18" customFormat="1" ht="15.75">
      <c r="A146" s="690" t="s">
        <v>13</v>
      </c>
      <c r="B146" s="694"/>
      <c r="C146" s="480">
        <v>97.62665565974713</v>
      </c>
      <c r="D146" s="481">
        <v>99.51016109624197</v>
      </c>
      <c r="E146" s="482">
        <v>97.66965631888624</v>
      </c>
      <c r="F146" s="480">
        <v>96.3822001902434</v>
      </c>
      <c r="G146" s="481">
        <v>97.66784087597715</v>
      </c>
      <c r="H146" s="482">
        <v>96.2556442141292</v>
      </c>
      <c r="I146" s="480">
        <v>92.67339090368563</v>
      </c>
      <c r="J146" s="481">
        <v>69.3284273378021</v>
      </c>
      <c r="K146" s="482">
        <v>83.05874744558473</v>
      </c>
      <c r="L146" s="480">
        <v>98.7831234102496</v>
      </c>
      <c r="M146" s="481">
        <v>98.52616760152206</v>
      </c>
      <c r="N146" s="482">
        <v>98.79543145352388</v>
      </c>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c r="DE146" s="26"/>
      <c r="DF146" s="26"/>
      <c r="DG146" s="26"/>
      <c r="DH146" s="26"/>
      <c r="DI146" s="26"/>
      <c r="DJ146" s="26"/>
      <c r="DK146" s="26"/>
      <c r="DL146" s="26"/>
      <c r="DM146" s="26"/>
      <c r="DN146" s="26"/>
      <c r="DO146" s="26"/>
      <c r="DP146" s="26"/>
      <c r="DQ146" s="26"/>
      <c r="DR146" s="26"/>
      <c r="DS146" s="26"/>
      <c r="DT146" s="26"/>
      <c r="DU146" s="26"/>
      <c r="DV146" s="26"/>
      <c r="DW146" s="26"/>
      <c r="DX146" s="26"/>
      <c r="DY146" s="26"/>
      <c r="DZ146" s="26"/>
      <c r="EA146" s="26"/>
      <c r="EB146" s="26"/>
      <c r="EC146" s="26"/>
      <c r="ED146" s="26"/>
      <c r="EE146" s="26"/>
      <c r="EF146" s="26"/>
      <c r="EG146" s="26"/>
      <c r="EH146" s="26"/>
      <c r="EI146" s="26"/>
      <c r="EJ146" s="26"/>
      <c r="EK146" s="26"/>
      <c r="EL146" s="26"/>
      <c r="EM146" s="26"/>
      <c r="EN146" s="26"/>
      <c r="EO146" s="26"/>
      <c r="EP146" s="26"/>
      <c r="EQ146" s="26"/>
      <c r="ER146" s="26"/>
      <c r="ES146" s="26"/>
      <c r="ET146" s="26"/>
      <c r="EU146" s="26"/>
      <c r="EV146" s="26"/>
      <c r="EW146" s="26"/>
      <c r="EX146" s="26"/>
      <c r="EY146" s="26"/>
      <c r="EZ146" s="26"/>
      <c r="FA146" s="26"/>
      <c r="FB146" s="26"/>
      <c r="FC146" s="26"/>
      <c r="FD146" s="26"/>
      <c r="FE146" s="26"/>
      <c r="FF146" s="26"/>
      <c r="FG146" s="26"/>
      <c r="FH146" s="26"/>
      <c r="FI146" s="26"/>
      <c r="FJ146" s="26"/>
      <c r="FK146" s="26"/>
      <c r="FL146" s="26"/>
      <c r="FM146" s="26"/>
      <c r="FN146" s="26"/>
      <c r="FO146" s="26"/>
      <c r="FP146" s="26"/>
      <c r="FQ146" s="26"/>
      <c r="FR146" s="26"/>
      <c r="FS146" s="26"/>
      <c r="FT146" s="26"/>
      <c r="FU146" s="26"/>
      <c r="FV146" s="26"/>
      <c r="FW146" s="26"/>
      <c r="FX146" s="26"/>
      <c r="FY146" s="26"/>
      <c r="FZ146" s="26"/>
      <c r="GA146" s="26"/>
      <c r="GB146" s="26"/>
      <c r="GC146" s="26"/>
      <c r="GD146" s="26"/>
      <c r="GE146" s="26"/>
      <c r="GF146" s="26"/>
      <c r="GG146" s="26"/>
    </row>
    <row r="147" spans="1:189" s="18" customFormat="1" ht="15.75">
      <c r="A147" s="640"/>
      <c r="B147" s="446" t="s">
        <v>183</v>
      </c>
      <c r="C147" s="477">
        <v>96.61103776163678</v>
      </c>
      <c r="D147" s="478">
        <v>92.98032634912454</v>
      </c>
      <c r="E147" s="479">
        <v>94.3772031077496</v>
      </c>
      <c r="F147" s="477">
        <v>92.07203736081372</v>
      </c>
      <c r="G147" s="478">
        <v>85.14878611328596</v>
      </c>
      <c r="H147" s="479">
        <v>89.93568265762289</v>
      </c>
      <c r="I147" s="477">
        <v>127.58403783480763</v>
      </c>
      <c r="J147" s="478">
        <v>69.60787386740044</v>
      </c>
      <c r="K147" s="479">
        <v>106.03473761792695</v>
      </c>
      <c r="L147" s="477">
        <v>90.58428976772991</v>
      </c>
      <c r="M147" s="478">
        <v>93.02615118596582</v>
      </c>
      <c r="N147" s="479">
        <v>93.55273142226113</v>
      </c>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c r="DM147" s="26"/>
      <c r="DN147" s="26"/>
      <c r="DO147" s="26"/>
      <c r="DP147" s="26"/>
      <c r="DQ147" s="26"/>
      <c r="DR147" s="26"/>
      <c r="DS147" s="26"/>
      <c r="DT147" s="26"/>
      <c r="DU147" s="26"/>
      <c r="DV147" s="26"/>
      <c r="DW147" s="26"/>
      <c r="DX147" s="26"/>
      <c r="DY147" s="26"/>
      <c r="DZ147" s="26"/>
      <c r="EA147" s="26"/>
      <c r="EB147" s="26"/>
      <c r="EC147" s="26"/>
      <c r="ED147" s="26"/>
      <c r="EE147" s="26"/>
      <c r="EF147" s="26"/>
      <c r="EG147" s="26"/>
      <c r="EH147" s="26"/>
      <c r="EI147" s="26"/>
      <c r="EJ147" s="26"/>
      <c r="EK147" s="26"/>
      <c r="EL147" s="26"/>
      <c r="EM147" s="26"/>
      <c r="EN147" s="26"/>
      <c r="EO147" s="26"/>
      <c r="EP147" s="26"/>
      <c r="EQ147" s="26"/>
      <c r="ER147" s="26"/>
      <c r="ES147" s="26"/>
      <c r="ET147" s="26"/>
      <c r="EU147" s="26"/>
      <c r="EV147" s="26"/>
      <c r="EW147" s="26"/>
      <c r="EX147" s="26"/>
      <c r="EY147" s="26"/>
      <c r="EZ147" s="26"/>
      <c r="FA147" s="26"/>
      <c r="FB147" s="26"/>
      <c r="FC147" s="26"/>
      <c r="FD147" s="26"/>
      <c r="FE147" s="26"/>
      <c r="FF147" s="26"/>
      <c r="FG147" s="26"/>
      <c r="FH147" s="26"/>
      <c r="FI147" s="26"/>
      <c r="FJ147" s="26"/>
      <c r="FK147" s="26"/>
      <c r="FL147" s="26"/>
      <c r="FM147" s="26"/>
      <c r="FN147" s="26"/>
      <c r="FO147" s="26"/>
      <c r="FP147" s="26"/>
      <c r="FQ147" s="26"/>
      <c r="FR147" s="26"/>
      <c r="FS147" s="26"/>
      <c r="FT147" s="26"/>
      <c r="FU147" s="26"/>
      <c r="FV147" s="26"/>
      <c r="FW147" s="26"/>
      <c r="FX147" s="26"/>
      <c r="FY147" s="26"/>
      <c r="FZ147" s="26"/>
      <c r="GA147" s="26"/>
      <c r="GB147" s="26"/>
      <c r="GC147" s="26"/>
      <c r="GD147" s="26"/>
      <c r="GE147" s="26"/>
      <c r="GF147" s="26"/>
      <c r="GG147" s="26"/>
    </row>
    <row r="148" spans="1:189" s="18" customFormat="1" ht="15.75" customHeight="1">
      <c r="A148" s="640"/>
      <c r="B148" s="446" t="s">
        <v>184</v>
      </c>
      <c r="C148" s="477">
        <v>97.61819411605282</v>
      </c>
      <c r="D148" s="478">
        <v>98.9263483611144</v>
      </c>
      <c r="E148" s="479">
        <v>98.32806286844976</v>
      </c>
      <c r="F148" s="477">
        <v>96.77506218755369</v>
      </c>
      <c r="G148" s="478">
        <v>98.05422309965356</v>
      </c>
      <c r="H148" s="479">
        <v>97.37964963078369</v>
      </c>
      <c r="I148" s="477">
        <v>83.14105313740896</v>
      </c>
      <c r="J148" s="478">
        <v>67.28423177060957</v>
      </c>
      <c r="K148" s="479">
        <v>47.01236614678306</v>
      </c>
      <c r="L148" s="477">
        <v>99.2100997865394</v>
      </c>
      <c r="M148" s="478">
        <v>99.13411023878582</v>
      </c>
      <c r="N148" s="479">
        <v>99.49241795173586</v>
      </c>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26"/>
      <c r="DU148" s="26"/>
      <c r="DV148" s="26"/>
      <c r="DW148" s="26"/>
      <c r="DX148" s="26"/>
      <c r="DY148" s="26"/>
      <c r="DZ148" s="26"/>
      <c r="EA148" s="26"/>
      <c r="EB148" s="26"/>
      <c r="EC148" s="26"/>
      <c r="ED148" s="26"/>
      <c r="EE148" s="26"/>
      <c r="EF148" s="26"/>
      <c r="EG148" s="26"/>
      <c r="EH148" s="26"/>
      <c r="EI148" s="26"/>
      <c r="EJ148" s="26"/>
      <c r="EK148" s="26"/>
      <c r="EL148" s="26"/>
      <c r="EM148" s="26"/>
      <c r="EN148" s="26"/>
      <c r="EO148" s="26"/>
      <c r="EP148" s="26"/>
      <c r="EQ148" s="26"/>
      <c r="ER148" s="26"/>
      <c r="ES148" s="26"/>
      <c r="ET148" s="26"/>
      <c r="EU148" s="26"/>
      <c r="EV148" s="26"/>
      <c r="EW148" s="26"/>
      <c r="EX148" s="26"/>
      <c r="EY148" s="26"/>
      <c r="EZ148" s="26"/>
      <c r="FA148" s="26"/>
      <c r="FB148" s="26"/>
      <c r="FC148" s="26"/>
      <c r="FD148" s="26"/>
      <c r="FE148" s="26"/>
      <c r="FF148" s="26"/>
      <c r="FG148" s="26"/>
      <c r="FH148" s="26"/>
      <c r="FI148" s="26"/>
      <c r="FJ148" s="26"/>
      <c r="FK148" s="26"/>
      <c r="FL148" s="26"/>
      <c r="FM148" s="26"/>
      <c r="FN148" s="26"/>
      <c r="FO148" s="26"/>
      <c r="FP148" s="26"/>
      <c r="FQ148" s="26"/>
      <c r="FR148" s="26"/>
      <c r="FS148" s="26"/>
      <c r="FT148" s="26"/>
      <c r="FU148" s="26"/>
      <c r="FV148" s="26"/>
      <c r="FW148" s="26"/>
      <c r="FX148" s="26"/>
      <c r="FY148" s="26"/>
      <c r="FZ148" s="26"/>
      <c r="GA148" s="26"/>
      <c r="GB148" s="26"/>
      <c r="GC148" s="26"/>
      <c r="GD148" s="26"/>
      <c r="GE148" s="26"/>
      <c r="GF148" s="26"/>
      <c r="GG148" s="26"/>
    </row>
    <row r="149" spans="1:189" s="18" customFormat="1" ht="15.75">
      <c r="A149" s="640"/>
      <c r="B149" s="446" t="s">
        <v>398</v>
      </c>
      <c r="C149" s="477">
        <v>97.59655917516437</v>
      </c>
      <c r="D149" s="478">
        <v>102.98799398358345</v>
      </c>
      <c r="E149" s="479">
        <v>97.35291765010103</v>
      </c>
      <c r="F149" s="477">
        <v>96.91135283322716</v>
      </c>
      <c r="G149" s="478">
        <v>101.19996155721228</v>
      </c>
      <c r="H149" s="479">
        <v>96.58203439469627</v>
      </c>
      <c r="I149" s="477">
        <v>87.11771329058958</v>
      </c>
      <c r="J149" s="478">
        <v>11.358184989988466</v>
      </c>
      <c r="K149" s="479">
        <v>92.88174368113981</v>
      </c>
      <c r="L149" s="477">
        <v>99.36538973257038</v>
      </c>
      <c r="M149" s="478">
        <v>99.21747149859547</v>
      </c>
      <c r="N149" s="479">
        <v>99.26374076227097</v>
      </c>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c r="CR149" s="26"/>
      <c r="CS149" s="26"/>
      <c r="CT149" s="26"/>
      <c r="CU149" s="26"/>
      <c r="CV149" s="26"/>
      <c r="CW149" s="26"/>
      <c r="CX149" s="26"/>
      <c r="CY149" s="26"/>
      <c r="CZ149" s="26"/>
      <c r="DA149" s="26"/>
      <c r="DB149" s="26"/>
      <c r="DC149" s="26"/>
      <c r="DD149" s="26"/>
      <c r="DE149" s="26"/>
      <c r="DF149" s="26"/>
      <c r="DG149" s="26"/>
      <c r="DH149" s="26"/>
      <c r="DI149" s="26"/>
      <c r="DJ149" s="26"/>
      <c r="DK149" s="26"/>
      <c r="DL149" s="26"/>
      <c r="DM149" s="26"/>
      <c r="DN149" s="26"/>
      <c r="DO149" s="26"/>
      <c r="DP149" s="26"/>
      <c r="DQ149" s="26"/>
      <c r="DR149" s="26"/>
      <c r="DS149" s="26"/>
      <c r="DT149" s="26"/>
      <c r="DU149" s="26"/>
      <c r="DV149" s="26"/>
      <c r="DW149" s="26"/>
      <c r="DX149" s="26"/>
      <c r="DY149" s="26"/>
      <c r="DZ149" s="26"/>
      <c r="EA149" s="26"/>
      <c r="EB149" s="26"/>
      <c r="EC149" s="26"/>
      <c r="ED149" s="26"/>
      <c r="EE149" s="26"/>
      <c r="EF149" s="26"/>
      <c r="EG149" s="26"/>
      <c r="EH149" s="26"/>
      <c r="EI149" s="26"/>
      <c r="EJ149" s="26"/>
      <c r="EK149" s="26"/>
      <c r="EL149" s="26"/>
      <c r="EM149" s="26"/>
      <c r="EN149" s="26"/>
      <c r="EO149" s="26"/>
      <c r="EP149" s="26"/>
      <c r="EQ149" s="26"/>
      <c r="ER149" s="26"/>
      <c r="ES149" s="26"/>
      <c r="ET149" s="26"/>
      <c r="EU149" s="26"/>
      <c r="EV149" s="26"/>
      <c r="EW149" s="26"/>
      <c r="EX149" s="26"/>
      <c r="EY149" s="26"/>
      <c r="EZ149" s="26"/>
      <c r="FA149" s="26"/>
      <c r="FB149" s="26"/>
      <c r="FC149" s="26"/>
      <c r="FD149" s="26"/>
      <c r="FE149" s="26"/>
      <c r="FF149" s="26"/>
      <c r="FG149" s="26"/>
      <c r="FH149" s="26"/>
      <c r="FI149" s="26"/>
      <c r="FJ149" s="26"/>
      <c r="FK149" s="26"/>
      <c r="FL149" s="26"/>
      <c r="FM149" s="26"/>
      <c r="FN149" s="26"/>
      <c r="FO149" s="26"/>
      <c r="FP149" s="26"/>
      <c r="FQ149" s="26"/>
      <c r="FR149" s="26"/>
      <c r="FS149" s="26"/>
      <c r="FT149" s="26"/>
      <c r="FU149" s="26"/>
      <c r="FV149" s="26"/>
      <c r="FW149" s="26"/>
      <c r="FX149" s="26"/>
      <c r="FY149" s="26"/>
      <c r="FZ149" s="26"/>
      <c r="GA149" s="26"/>
      <c r="GB149" s="26"/>
      <c r="GC149" s="26"/>
      <c r="GD149" s="26"/>
      <c r="GE149" s="26"/>
      <c r="GF149" s="26"/>
      <c r="GG149" s="26"/>
    </row>
    <row r="150" spans="1:189" s="18" customFormat="1" ht="15.75">
      <c r="A150" s="640"/>
      <c r="B150" s="446" t="s">
        <v>399</v>
      </c>
      <c r="C150" s="477">
        <v>97.56306677661127</v>
      </c>
      <c r="D150" s="478">
        <v>100.22064984592065</v>
      </c>
      <c r="E150" s="479">
        <v>97.0052830590218</v>
      </c>
      <c r="F150" s="477">
        <v>96.92391602021988</v>
      </c>
      <c r="G150" s="478">
        <v>99.63423458835476</v>
      </c>
      <c r="H150" s="479">
        <v>96.27165549246503</v>
      </c>
      <c r="I150" s="477">
        <v>85.36346468543758</v>
      </c>
      <c r="J150" s="478">
        <v>94.56056916821731</v>
      </c>
      <c r="K150" s="479">
        <v>66.02473554269945</v>
      </c>
      <c r="L150" s="477">
        <v>99.40808423258606</v>
      </c>
      <c r="M150" s="478">
        <v>99.42842089839301</v>
      </c>
      <c r="N150" s="479">
        <v>99.42708976395068</v>
      </c>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c r="CT150" s="26"/>
      <c r="CU150" s="26"/>
      <c r="CV150" s="26"/>
      <c r="CW150" s="26"/>
      <c r="CX150" s="26"/>
      <c r="CY150" s="26"/>
      <c r="CZ150" s="26"/>
      <c r="DA150" s="26"/>
      <c r="DB150" s="26"/>
      <c r="DC150" s="26"/>
      <c r="DD150" s="26"/>
      <c r="DE150" s="26"/>
      <c r="DF150" s="26"/>
      <c r="DG150" s="26"/>
      <c r="DH150" s="26"/>
      <c r="DI150" s="26"/>
      <c r="DJ150" s="26"/>
      <c r="DK150" s="26"/>
      <c r="DL150" s="26"/>
      <c r="DM150" s="26"/>
      <c r="DN150" s="26"/>
      <c r="DO150" s="26"/>
      <c r="DP150" s="26"/>
      <c r="DQ150" s="26"/>
      <c r="DR150" s="26"/>
      <c r="DS150" s="26"/>
      <c r="DT150" s="26"/>
      <c r="DU150" s="26"/>
      <c r="DV150" s="26"/>
      <c r="DW150" s="26"/>
      <c r="DX150" s="26"/>
      <c r="DY150" s="26"/>
      <c r="DZ150" s="26"/>
      <c r="EA150" s="26"/>
      <c r="EB150" s="26"/>
      <c r="EC150" s="26"/>
      <c r="ED150" s="26"/>
      <c r="EE150" s="26"/>
      <c r="EF150" s="26"/>
      <c r="EG150" s="26"/>
      <c r="EH150" s="26"/>
      <c r="EI150" s="26"/>
      <c r="EJ150" s="26"/>
      <c r="EK150" s="26"/>
      <c r="EL150" s="26"/>
      <c r="EM150" s="26"/>
      <c r="EN150" s="26"/>
      <c r="EO150" s="26"/>
      <c r="EP150" s="26"/>
      <c r="EQ150" s="26"/>
      <c r="ER150" s="26"/>
      <c r="ES150" s="26"/>
      <c r="ET150" s="26"/>
      <c r="EU150" s="26"/>
      <c r="EV150" s="26"/>
      <c r="EW150" s="26"/>
      <c r="EX150" s="26"/>
      <c r="EY150" s="26"/>
      <c r="EZ150" s="26"/>
      <c r="FA150" s="26"/>
      <c r="FB150" s="26"/>
      <c r="FC150" s="26"/>
      <c r="FD150" s="26"/>
      <c r="FE150" s="26"/>
      <c r="FF150" s="26"/>
      <c r="FG150" s="26"/>
      <c r="FH150" s="26"/>
      <c r="FI150" s="26"/>
      <c r="FJ150" s="26"/>
      <c r="FK150" s="26"/>
      <c r="FL150" s="26"/>
      <c r="FM150" s="26"/>
      <c r="FN150" s="26"/>
      <c r="FO150" s="26"/>
      <c r="FP150" s="26"/>
      <c r="FQ150" s="26"/>
      <c r="FR150" s="26"/>
      <c r="FS150" s="26"/>
      <c r="FT150" s="26"/>
      <c r="FU150" s="26"/>
      <c r="FV150" s="26"/>
      <c r="FW150" s="26"/>
      <c r="FX150" s="26"/>
      <c r="FY150" s="26"/>
      <c r="FZ150" s="26"/>
      <c r="GA150" s="26"/>
      <c r="GB150" s="26"/>
      <c r="GC150" s="26"/>
      <c r="GD150" s="26"/>
      <c r="GE150" s="26"/>
      <c r="GF150" s="26"/>
      <c r="GG150" s="26"/>
    </row>
    <row r="151" spans="1:189" s="18" customFormat="1" ht="15.75">
      <c r="A151" s="640"/>
      <c r="B151" s="446" t="s">
        <v>400</v>
      </c>
      <c r="C151" s="477">
        <v>97.58437868342227</v>
      </c>
      <c r="D151" s="478">
        <v>96.69864496710329</v>
      </c>
      <c r="E151" s="479">
        <v>98.21877342087484</v>
      </c>
      <c r="F151" s="477">
        <v>96.94285152325406</v>
      </c>
      <c r="G151" s="478">
        <v>95.18950590573046</v>
      </c>
      <c r="H151" s="479">
        <v>96.43692938518737</v>
      </c>
      <c r="I151" s="477">
        <v>89.39313150598063</v>
      </c>
      <c r="J151" s="478">
        <v>79.75417285661152</v>
      </c>
      <c r="K151" s="479">
        <v>66.18166250783295</v>
      </c>
      <c r="L151" s="477">
        <v>99.4020312083305</v>
      </c>
      <c r="M151" s="478">
        <v>98.60268676857174</v>
      </c>
      <c r="N151" s="479">
        <v>98.66706191416648</v>
      </c>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c r="CN151" s="26"/>
      <c r="CO151" s="26"/>
      <c r="CP151" s="26"/>
      <c r="CQ151" s="26"/>
      <c r="CR151" s="26"/>
      <c r="CS151" s="26"/>
      <c r="CT151" s="26"/>
      <c r="CU151" s="26"/>
      <c r="CV151" s="26"/>
      <c r="CW151" s="26"/>
      <c r="CX151" s="26"/>
      <c r="CY151" s="26"/>
      <c r="CZ151" s="26"/>
      <c r="DA151" s="26"/>
      <c r="DB151" s="26"/>
      <c r="DC151" s="26"/>
      <c r="DD151" s="26"/>
      <c r="DE151" s="26"/>
      <c r="DF151" s="26"/>
      <c r="DG151" s="26"/>
      <c r="DH151" s="26"/>
      <c r="DI151" s="26"/>
      <c r="DJ151" s="26"/>
      <c r="DK151" s="26"/>
      <c r="DL151" s="26"/>
      <c r="DM151" s="26"/>
      <c r="DN151" s="26"/>
      <c r="DO151" s="26"/>
      <c r="DP151" s="26"/>
      <c r="DQ151" s="26"/>
      <c r="DR151" s="26"/>
      <c r="DS151" s="26"/>
      <c r="DT151" s="26"/>
      <c r="DU151" s="26"/>
      <c r="DV151" s="26"/>
      <c r="DW151" s="26"/>
      <c r="DX151" s="26"/>
      <c r="DY151" s="26"/>
      <c r="DZ151" s="26"/>
      <c r="EA151" s="26"/>
      <c r="EB151" s="26"/>
      <c r="EC151" s="26"/>
      <c r="ED151" s="26"/>
      <c r="EE151" s="26"/>
      <c r="EF151" s="26"/>
      <c r="EG151" s="26"/>
      <c r="EH151" s="26"/>
      <c r="EI151" s="26"/>
      <c r="EJ151" s="26"/>
      <c r="EK151" s="26"/>
      <c r="EL151" s="26"/>
      <c r="EM151" s="26"/>
      <c r="EN151" s="26"/>
      <c r="EO151" s="26"/>
      <c r="EP151" s="26"/>
      <c r="EQ151" s="26"/>
      <c r="ER151" s="26"/>
      <c r="ES151" s="26"/>
      <c r="ET151" s="26"/>
      <c r="EU151" s="26"/>
      <c r="EV151" s="26"/>
      <c r="EW151" s="26"/>
      <c r="EX151" s="26"/>
      <c r="EY151" s="26"/>
      <c r="EZ151" s="26"/>
      <c r="FA151" s="26"/>
      <c r="FB151" s="26"/>
      <c r="FC151" s="26"/>
      <c r="FD151" s="26"/>
      <c r="FE151" s="26"/>
      <c r="FF151" s="26"/>
      <c r="FG151" s="26"/>
      <c r="FH151" s="26"/>
      <c r="FI151" s="26"/>
      <c r="FJ151" s="26"/>
      <c r="FK151" s="26"/>
      <c r="FL151" s="26"/>
      <c r="FM151" s="26"/>
      <c r="FN151" s="26"/>
      <c r="FO151" s="26"/>
      <c r="FP151" s="26"/>
      <c r="FQ151" s="26"/>
      <c r="FR151" s="26"/>
      <c r="FS151" s="26"/>
      <c r="FT151" s="26"/>
      <c r="FU151" s="26"/>
      <c r="FV151" s="26"/>
      <c r="FW151" s="26"/>
      <c r="FX151" s="26"/>
      <c r="FY151" s="26"/>
      <c r="FZ151" s="26"/>
      <c r="GA151" s="26"/>
      <c r="GB151" s="26"/>
      <c r="GC151" s="26"/>
      <c r="GD151" s="26"/>
      <c r="GE151" s="26"/>
      <c r="GF151" s="26"/>
      <c r="GG151" s="26"/>
    </row>
    <row r="152" spans="1:189" s="18" customFormat="1" ht="15.75">
      <c r="A152" s="640"/>
      <c r="B152" s="446" t="s">
        <v>188</v>
      </c>
      <c r="C152" s="477">
        <v>99.82061450194</v>
      </c>
      <c r="D152" s="478">
        <v>97.05769743563056</v>
      </c>
      <c r="E152" s="479">
        <v>99.24605042252928</v>
      </c>
      <c r="F152" s="477">
        <v>95.66634613144848</v>
      </c>
      <c r="G152" s="478">
        <v>95.94485153316654</v>
      </c>
      <c r="H152" s="479">
        <v>95.68546471050571</v>
      </c>
      <c r="I152" s="477">
        <v>43.0404323563599</v>
      </c>
      <c r="J152" s="478">
        <v>87.4864886660184</v>
      </c>
      <c r="K152" s="479">
        <v>82.45815848076779</v>
      </c>
      <c r="L152" s="477">
        <v>98.30686452108749</v>
      </c>
      <c r="M152" s="478">
        <v>99.69376721778418</v>
      </c>
      <c r="N152" s="479">
        <v>98.58946927352554</v>
      </c>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6"/>
      <c r="CR152" s="26"/>
      <c r="CS152" s="26"/>
      <c r="CT152" s="26"/>
      <c r="CU152" s="26"/>
      <c r="CV152" s="26"/>
      <c r="CW152" s="26"/>
      <c r="CX152" s="26"/>
      <c r="CY152" s="26"/>
      <c r="CZ152" s="26"/>
      <c r="DA152" s="26"/>
      <c r="DB152" s="26"/>
      <c r="DC152" s="26"/>
      <c r="DD152" s="26"/>
      <c r="DE152" s="26"/>
      <c r="DF152" s="26"/>
      <c r="DG152" s="26"/>
      <c r="DH152" s="26"/>
      <c r="DI152" s="26"/>
      <c r="DJ152" s="26"/>
      <c r="DK152" s="26"/>
      <c r="DL152" s="26"/>
      <c r="DM152" s="26"/>
      <c r="DN152" s="26"/>
      <c r="DO152" s="26"/>
      <c r="DP152" s="26"/>
      <c r="DQ152" s="26"/>
      <c r="DR152" s="26"/>
      <c r="DS152" s="26"/>
      <c r="DT152" s="26"/>
      <c r="DU152" s="26"/>
      <c r="DV152" s="26"/>
      <c r="DW152" s="26"/>
      <c r="DX152" s="26"/>
      <c r="DY152" s="26"/>
      <c r="DZ152" s="26"/>
      <c r="EA152" s="26"/>
      <c r="EB152" s="26"/>
      <c r="EC152" s="26"/>
      <c r="ED152" s="26"/>
      <c r="EE152" s="26"/>
      <c r="EF152" s="26"/>
      <c r="EG152" s="26"/>
      <c r="EH152" s="26"/>
      <c r="EI152" s="26"/>
      <c r="EJ152" s="26"/>
      <c r="EK152" s="26"/>
      <c r="EL152" s="26"/>
      <c r="EM152" s="26"/>
      <c r="EN152" s="26"/>
      <c r="EO152" s="26"/>
      <c r="EP152" s="26"/>
      <c r="EQ152" s="26"/>
      <c r="ER152" s="26"/>
      <c r="ES152" s="26"/>
      <c r="ET152" s="26"/>
      <c r="EU152" s="26"/>
      <c r="EV152" s="26"/>
      <c r="EW152" s="26"/>
      <c r="EX152" s="26"/>
      <c r="EY152" s="26"/>
      <c r="EZ152" s="26"/>
      <c r="FA152" s="26"/>
      <c r="FB152" s="26"/>
      <c r="FC152" s="26"/>
      <c r="FD152" s="26"/>
      <c r="FE152" s="26"/>
      <c r="FF152" s="26"/>
      <c r="FG152" s="26"/>
      <c r="FH152" s="26"/>
      <c r="FI152" s="26"/>
      <c r="FJ152" s="26"/>
      <c r="FK152" s="26"/>
      <c r="FL152" s="26"/>
      <c r="FM152" s="26"/>
      <c r="FN152" s="26"/>
      <c r="FO152" s="26"/>
      <c r="FP152" s="26"/>
      <c r="FQ152" s="26"/>
      <c r="FR152" s="26"/>
      <c r="FS152" s="26"/>
      <c r="FT152" s="26"/>
      <c r="FU152" s="26"/>
      <c r="FV152" s="26"/>
      <c r="FW152" s="26"/>
      <c r="FX152" s="26"/>
      <c r="FY152" s="26"/>
      <c r="FZ152" s="26"/>
      <c r="GA152" s="26"/>
      <c r="GB152" s="26"/>
      <c r="GC152" s="26"/>
      <c r="GD152" s="26"/>
      <c r="GE152" s="26"/>
      <c r="GF152" s="26"/>
      <c r="GG152" s="26"/>
    </row>
    <row r="153" spans="1:189" s="18" customFormat="1" ht="15.75">
      <c r="A153" s="640"/>
      <c r="B153" s="446" t="s">
        <v>189</v>
      </c>
      <c r="C153" s="477">
        <v>99.26260166952692</v>
      </c>
      <c r="D153" s="478">
        <v>98.30671347631164</v>
      </c>
      <c r="E153" s="479">
        <v>91.70865918621787</v>
      </c>
      <c r="F153" s="477">
        <v>98.86828783218321</v>
      </c>
      <c r="G153" s="478">
        <v>98.11901467750945</v>
      </c>
      <c r="H153" s="479">
        <v>69.05638942606662</v>
      </c>
      <c r="I153" s="477">
        <v>108.9855947834278</v>
      </c>
      <c r="J153" s="478"/>
      <c r="K153" s="479">
        <v>99.8138315945221</v>
      </c>
      <c r="L153" s="477">
        <v>99.57734626988807</v>
      </c>
      <c r="M153" s="478">
        <v>99.80906817839312</v>
      </c>
      <c r="N153" s="479">
        <v>72.82914506723448</v>
      </c>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c r="CG153" s="26"/>
      <c r="CH153" s="26"/>
      <c r="CI153" s="26"/>
      <c r="CJ153" s="26"/>
      <c r="CK153" s="26"/>
      <c r="CL153" s="26"/>
      <c r="CM153" s="26"/>
      <c r="CN153" s="26"/>
      <c r="CO153" s="26"/>
      <c r="CP153" s="26"/>
      <c r="CQ153" s="26"/>
      <c r="CR153" s="26"/>
      <c r="CS153" s="26"/>
      <c r="CT153" s="26"/>
      <c r="CU153" s="26"/>
      <c r="CV153" s="26"/>
      <c r="CW153" s="26"/>
      <c r="CX153" s="26"/>
      <c r="CY153" s="26"/>
      <c r="CZ153" s="26"/>
      <c r="DA153" s="26"/>
      <c r="DB153" s="26"/>
      <c r="DC153" s="26"/>
      <c r="DD153" s="26"/>
      <c r="DE153" s="26"/>
      <c r="DF153" s="26"/>
      <c r="DG153" s="26"/>
      <c r="DH153" s="26"/>
      <c r="DI153" s="26"/>
      <c r="DJ153" s="26"/>
      <c r="DK153" s="26"/>
      <c r="DL153" s="26"/>
      <c r="DM153" s="26"/>
      <c r="DN153" s="26"/>
      <c r="DO153" s="26"/>
      <c r="DP153" s="26"/>
      <c r="DQ153" s="26"/>
      <c r="DR153" s="26"/>
      <c r="DS153" s="26"/>
      <c r="DT153" s="26"/>
      <c r="DU153" s="26"/>
      <c r="DV153" s="26"/>
      <c r="DW153" s="26"/>
      <c r="DX153" s="26"/>
      <c r="DY153" s="26"/>
      <c r="DZ153" s="26"/>
      <c r="EA153" s="26"/>
      <c r="EB153" s="26"/>
      <c r="EC153" s="26"/>
      <c r="ED153" s="26"/>
      <c r="EE153" s="26"/>
      <c r="EF153" s="26"/>
      <c r="EG153" s="26"/>
      <c r="EH153" s="26"/>
      <c r="EI153" s="26"/>
      <c r="EJ153" s="26"/>
      <c r="EK153" s="26"/>
      <c r="EL153" s="26"/>
      <c r="EM153" s="26"/>
      <c r="EN153" s="26"/>
      <c r="EO153" s="26"/>
      <c r="EP153" s="26"/>
      <c r="EQ153" s="26"/>
      <c r="ER153" s="26"/>
      <c r="ES153" s="26"/>
      <c r="ET153" s="26"/>
      <c r="EU153" s="26"/>
      <c r="EV153" s="26"/>
      <c r="EW153" s="26"/>
      <c r="EX153" s="26"/>
      <c r="EY153" s="26"/>
      <c r="EZ153" s="26"/>
      <c r="FA153" s="26"/>
      <c r="FB153" s="26"/>
      <c r="FC153" s="26"/>
      <c r="FD153" s="26"/>
      <c r="FE153" s="26"/>
      <c r="FF153" s="26"/>
      <c r="FG153" s="26"/>
      <c r="FH153" s="26"/>
      <c r="FI153" s="26"/>
      <c r="FJ153" s="26"/>
      <c r="FK153" s="26"/>
      <c r="FL153" s="26"/>
      <c r="FM153" s="26"/>
      <c r="FN153" s="26"/>
      <c r="FO153" s="26"/>
      <c r="FP153" s="26"/>
      <c r="FQ153" s="26"/>
      <c r="FR153" s="26"/>
      <c r="FS153" s="26"/>
      <c r="FT153" s="26"/>
      <c r="FU153" s="26"/>
      <c r="FV153" s="26"/>
      <c r="FW153" s="26"/>
      <c r="FX153" s="26"/>
      <c r="FY153" s="26"/>
      <c r="FZ153" s="26"/>
      <c r="GA153" s="26"/>
      <c r="GB153" s="26"/>
      <c r="GC153" s="26"/>
      <c r="GD153" s="26"/>
      <c r="GE153" s="26"/>
      <c r="GF153" s="26"/>
      <c r="GG153" s="26"/>
    </row>
    <row r="154" spans="1:189" s="18" customFormat="1" ht="15.75">
      <c r="A154" s="640"/>
      <c r="B154" s="446" t="s">
        <v>190</v>
      </c>
      <c r="C154" s="477">
        <v>99.29650075495196</v>
      </c>
      <c r="D154" s="478">
        <v>89.4237350387431</v>
      </c>
      <c r="E154" s="479">
        <v>89.8813052594406</v>
      </c>
      <c r="F154" s="477">
        <v>96.7102761784441</v>
      </c>
      <c r="G154" s="478">
        <v>80.2650088928859</v>
      </c>
      <c r="H154" s="479">
        <v>81.53540680559888</v>
      </c>
      <c r="I154" s="477">
        <v>57.96709634849121</v>
      </c>
      <c r="J154" s="478">
        <v>71.20363236587094</v>
      </c>
      <c r="K154" s="479">
        <v>94.86033145540766</v>
      </c>
      <c r="L154" s="477">
        <v>98.94648744852692</v>
      </c>
      <c r="M154" s="478">
        <v>90.21926731840686</v>
      </c>
      <c r="N154" s="479">
        <v>86.0126781466189</v>
      </c>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6"/>
      <c r="CM154" s="26"/>
      <c r="CN154" s="26"/>
      <c r="CO154" s="26"/>
      <c r="CP154" s="26"/>
      <c r="CQ154" s="26"/>
      <c r="CR154" s="26"/>
      <c r="CS154" s="26"/>
      <c r="CT154" s="26"/>
      <c r="CU154" s="26"/>
      <c r="CV154" s="26"/>
      <c r="CW154" s="26"/>
      <c r="CX154" s="26"/>
      <c r="CY154" s="26"/>
      <c r="CZ154" s="26"/>
      <c r="DA154" s="26"/>
      <c r="DB154" s="26"/>
      <c r="DC154" s="26"/>
      <c r="DD154" s="26"/>
      <c r="DE154" s="26"/>
      <c r="DF154" s="26"/>
      <c r="DG154" s="26"/>
      <c r="DH154" s="26"/>
      <c r="DI154" s="26"/>
      <c r="DJ154" s="26"/>
      <c r="DK154" s="26"/>
      <c r="DL154" s="26"/>
      <c r="DM154" s="26"/>
      <c r="DN154" s="26"/>
      <c r="DO154" s="26"/>
      <c r="DP154" s="26"/>
      <c r="DQ154" s="26"/>
      <c r="DR154" s="26"/>
      <c r="DS154" s="26"/>
      <c r="DT154" s="26"/>
      <c r="DU154" s="26"/>
      <c r="DV154" s="26"/>
      <c r="DW154" s="26"/>
      <c r="DX154" s="26"/>
      <c r="DY154" s="26"/>
      <c r="DZ154" s="26"/>
      <c r="EA154" s="26"/>
      <c r="EB154" s="26"/>
      <c r="EC154" s="26"/>
      <c r="ED154" s="26"/>
      <c r="EE154" s="26"/>
      <c r="EF154" s="26"/>
      <c r="EG154" s="26"/>
      <c r="EH154" s="26"/>
      <c r="EI154" s="26"/>
      <c r="EJ154" s="26"/>
      <c r="EK154" s="26"/>
      <c r="EL154" s="26"/>
      <c r="EM154" s="26"/>
      <c r="EN154" s="26"/>
      <c r="EO154" s="26"/>
      <c r="EP154" s="26"/>
      <c r="EQ154" s="26"/>
      <c r="ER154" s="26"/>
      <c r="ES154" s="26"/>
      <c r="ET154" s="26"/>
      <c r="EU154" s="26"/>
      <c r="EV154" s="26"/>
      <c r="EW154" s="26"/>
      <c r="EX154" s="26"/>
      <c r="EY154" s="26"/>
      <c r="EZ154" s="26"/>
      <c r="FA154" s="26"/>
      <c r="FB154" s="26"/>
      <c r="FC154" s="26"/>
      <c r="FD154" s="26"/>
      <c r="FE154" s="26"/>
      <c r="FF154" s="26"/>
      <c r="FG154" s="26"/>
      <c r="FH154" s="26"/>
      <c r="FI154" s="26"/>
      <c r="FJ154" s="26"/>
      <c r="FK154" s="26"/>
      <c r="FL154" s="26"/>
      <c r="FM154" s="26"/>
      <c r="FN154" s="26"/>
      <c r="FO154" s="26"/>
      <c r="FP154" s="26"/>
      <c r="FQ154" s="26"/>
      <c r="FR154" s="26"/>
      <c r="FS154" s="26"/>
      <c r="FT154" s="26"/>
      <c r="FU154" s="26"/>
      <c r="FV154" s="26"/>
      <c r="FW154" s="26"/>
      <c r="FX154" s="26"/>
      <c r="FY154" s="26"/>
      <c r="FZ154" s="26"/>
      <c r="GA154" s="26"/>
      <c r="GB154" s="26"/>
      <c r="GC154" s="26"/>
      <c r="GD154" s="26"/>
      <c r="GE154" s="26"/>
      <c r="GF154" s="26"/>
      <c r="GG154" s="26"/>
    </row>
    <row r="155" spans="1:189" s="18" customFormat="1" ht="15.75">
      <c r="A155" s="640"/>
      <c r="B155" s="446" t="s">
        <v>191</v>
      </c>
      <c r="C155" s="477">
        <v>99.98215022995564</v>
      </c>
      <c r="D155" s="478">
        <v>97.20809453129256</v>
      </c>
      <c r="E155" s="479">
        <v>99.99999933071886</v>
      </c>
      <c r="F155" s="477">
        <v>92.19519214478166</v>
      </c>
      <c r="G155" s="478">
        <v>87.65321376950753</v>
      </c>
      <c r="H155" s="479">
        <v>99.99999920857938</v>
      </c>
      <c r="I155" s="477">
        <v>99.99928827868048</v>
      </c>
      <c r="J155" s="478">
        <v>97.48156595227763</v>
      </c>
      <c r="K155" s="479">
        <v>99.99999836231292</v>
      </c>
      <c r="L155" s="477">
        <v>90.3388593577093</v>
      </c>
      <c r="M155" s="478">
        <v>89.21150982108658</v>
      </c>
      <c r="N155" s="479">
        <v>100</v>
      </c>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c r="CG155" s="26"/>
      <c r="CH155" s="26"/>
      <c r="CI155" s="26"/>
      <c r="CJ155" s="26"/>
      <c r="CK155" s="26"/>
      <c r="CL155" s="26"/>
      <c r="CM155" s="26"/>
      <c r="CN155" s="26"/>
      <c r="CO155" s="26"/>
      <c r="CP155" s="26"/>
      <c r="CQ155" s="26"/>
      <c r="CR155" s="26"/>
      <c r="CS155" s="26"/>
      <c r="CT155" s="26"/>
      <c r="CU155" s="26"/>
      <c r="CV155" s="26"/>
      <c r="CW155" s="26"/>
      <c r="CX155" s="26"/>
      <c r="CY155" s="26"/>
      <c r="CZ155" s="26"/>
      <c r="DA155" s="26"/>
      <c r="DB155" s="26"/>
      <c r="DC155" s="26"/>
      <c r="DD155" s="26"/>
      <c r="DE155" s="26"/>
      <c r="DF155" s="26"/>
      <c r="DG155" s="26"/>
      <c r="DH155" s="26"/>
      <c r="DI155" s="26"/>
      <c r="DJ155" s="26"/>
      <c r="DK155" s="26"/>
      <c r="DL155" s="26"/>
      <c r="DM155" s="26"/>
      <c r="DN155" s="26"/>
      <c r="DO155" s="26"/>
      <c r="DP155" s="26"/>
      <c r="DQ155" s="26"/>
      <c r="DR155" s="26"/>
      <c r="DS155" s="26"/>
      <c r="DT155" s="26"/>
      <c r="DU155" s="26"/>
      <c r="DV155" s="26"/>
      <c r="DW155" s="26"/>
      <c r="DX155" s="26"/>
      <c r="DY155" s="26"/>
      <c r="DZ155" s="26"/>
      <c r="EA155" s="26"/>
      <c r="EB155" s="26"/>
      <c r="EC155" s="26"/>
      <c r="ED155" s="26"/>
      <c r="EE155" s="26"/>
      <c r="EF155" s="26"/>
      <c r="EG155" s="26"/>
      <c r="EH155" s="26"/>
      <c r="EI155" s="26"/>
      <c r="EJ155" s="26"/>
      <c r="EK155" s="26"/>
      <c r="EL155" s="26"/>
      <c r="EM155" s="26"/>
      <c r="EN155" s="26"/>
      <c r="EO155" s="26"/>
      <c r="EP155" s="26"/>
      <c r="EQ155" s="26"/>
      <c r="ER155" s="26"/>
      <c r="ES155" s="26"/>
      <c r="ET155" s="26"/>
      <c r="EU155" s="26"/>
      <c r="EV155" s="26"/>
      <c r="EW155" s="26"/>
      <c r="EX155" s="26"/>
      <c r="EY155" s="26"/>
      <c r="EZ155" s="26"/>
      <c r="FA155" s="26"/>
      <c r="FB155" s="26"/>
      <c r="FC155" s="26"/>
      <c r="FD155" s="26"/>
      <c r="FE155" s="26"/>
      <c r="FF155" s="26"/>
      <c r="FG155" s="26"/>
      <c r="FH155" s="26"/>
      <c r="FI155" s="26"/>
      <c r="FJ155" s="26"/>
      <c r="FK155" s="26"/>
      <c r="FL155" s="26"/>
      <c r="FM155" s="26"/>
      <c r="FN155" s="26"/>
      <c r="FO155" s="26"/>
      <c r="FP155" s="26"/>
      <c r="FQ155" s="26"/>
      <c r="FR155" s="26"/>
      <c r="FS155" s="26"/>
      <c r="FT155" s="26"/>
      <c r="FU155" s="26"/>
      <c r="FV155" s="26"/>
      <c r="FW155" s="26"/>
      <c r="FX155" s="26"/>
      <c r="FY155" s="26"/>
      <c r="FZ155" s="26"/>
      <c r="GA155" s="26"/>
      <c r="GB155" s="26"/>
      <c r="GC155" s="26"/>
      <c r="GD155" s="26"/>
      <c r="GE155" s="26"/>
      <c r="GF155" s="26"/>
      <c r="GG155" s="26"/>
    </row>
    <row r="156" spans="1:189" s="24" customFormat="1" ht="15.75">
      <c r="A156" s="638"/>
      <c r="B156" s="446" t="s">
        <v>192</v>
      </c>
      <c r="C156" s="626">
        <v>99.99999947938639</v>
      </c>
      <c r="D156" s="627">
        <v>99.99999977242791</v>
      </c>
      <c r="E156" s="628">
        <v>100</v>
      </c>
      <c r="F156" s="626">
        <v>46.866509363339674</v>
      </c>
      <c r="G156" s="627">
        <v>51.138736523907134</v>
      </c>
      <c r="H156" s="628">
        <v>55.51666470912162</v>
      </c>
      <c r="I156" s="626">
        <v>87.18838628265586</v>
      </c>
      <c r="J156" s="627">
        <v>98.50803703497338</v>
      </c>
      <c r="K156" s="628">
        <v>97.56434807486498</v>
      </c>
      <c r="L156" s="626">
        <v>0.15292549091512253</v>
      </c>
      <c r="M156" s="627">
        <v>1.7495675791074952</v>
      </c>
      <c r="N156" s="660">
        <v>0</v>
      </c>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c r="DK156" s="29"/>
      <c r="DL156" s="29"/>
      <c r="DM156" s="29"/>
      <c r="DN156" s="29"/>
      <c r="DO156" s="29"/>
      <c r="DP156" s="29"/>
      <c r="DQ156" s="29"/>
      <c r="DR156" s="29"/>
      <c r="DS156" s="29"/>
      <c r="DT156" s="29"/>
      <c r="DU156" s="29"/>
      <c r="DV156" s="29"/>
      <c r="DW156" s="29"/>
      <c r="DX156" s="29"/>
      <c r="DY156" s="29"/>
      <c r="DZ156" s="29"/>
      <c r="EA156" s="29"/>
      <c r="EB156" s="29"/>
      <c r="EC156" s="29"/>
      <c r="ED156" s="29"/>
      <c r="EE156" s="29"/>
      <c r="EF156" s="29"/>
      <c r="EG156" s="29"/>
      <c r="EH156" s="29"/>
      <c r="EI156" s="29"/>
      <c r="EJ156" s="29"/>
      <c r="EK156" s="29"/>
      <c r="EL156" s="29"/>
      <c r="EM156" s="29"/>
      <c r="EN156" s="29"/>
      <c r="EO156" s="29"/>
      <c r="EP156" s="29"/>
      <c r="EQ156" s="29"/>
      <c r="ER156" s="29"/>
      <c r="ES156" s="29"/>
      <c r="ET156" s="29"/>
      <c r="EU156" s="29"/>
      <c r="EV156" s="29"/>
      <c r="EW156" s="29"/>
      <c r="EX156" s="29"/>
      <c r="EY156" s="29"/>
      <c r="EZ156" s="29"/>
      <c r="FA156" s="29"/>
      <c r="FB156" s="29"/>
      <c r="FC156" s="29"/>
      <c r="FD156" s="29"/>
      <c r="FE156" s="29"/>
      <c r="FF156" s="29"/>
      <c r="FG156" s="29"/>
      <c r="FH156" s="29"/>
      <c r="FI156" s="29"/>
      <c r="FJ156" s="29"/>
      <c r="FK156" s="29"/>
      <c r="FL156" s="29"/>
      <c r="FM156" s="29"/>
      <c r="FN156" s="29"/>
      <c r="FO156" s="29"/>
      <c r="FP156" s="29"/>
      <c r="FQ156" s="29"/>
      <c r="FR156" s="29"/>
      <c r="FS156" s="29"/>
      <c r="FT156" s="29"/>
      <c r="FU156" s="29"/>
      <c r="FV156" s="29"/>
      <c r="FW156" s="29"/>
      <c r="FX156" s="29"/>
      <c r="FY156" s="29"/>
      <c r="FZ156" s="29"/>
      <c r="GA156" s="29"/>
      <c r="GB156" s="29"/>
      <c r="GC156" s="29"/>
      <c r="GD156" s="29"/>
      <c r="GE156" s="29"/>
      <c r="GF156" s="29"/>
      <c r="GG156" s="29"/>
    </row>
    <row r="157" spans="1:189" s="18" customFormat="1" ht="15.75">
      <c r="A157" s="640"/>
      <c r="B157" s="446" t="s">
        <v>382</v>
      </c>
      <c r="C157" s="477"/>
      <c r="D157" s="478"/>
      <c r="E157" s="479">
        <v>99.99999998333334</v>
      </c>
      <c r="F157" s="477"/>
      <c r="G157" s="478"/>
      <c r="H157" s="479">
        <v>98.15393831666667</v>
      </c>
      <c r="I157" s="477"/>
      <c r="J157" s="478"/>
      <c r="K157" s="479"/>
      <c r="L157" s="477"/>
      <c r="M157" s="478"/>
      <c r="N157" s="479">
        <v>98.15393833302566</v>
      </c>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c r="CG157" s="26"/>
      <c r="CH157" s="26"/>
      <c r="CI157" s="26"/>
      <c r="CJ157" s="26"/>
      <c r="CK157" s="26"/>
      <c r="CL157" s="26"/>
      <c r="CM157" s="26"/>
      <c r="CN157" s="26"/>
      <c r="CO157" s="26"/>
      <c r="CP157" s="26"/>
      <c r="CQ157" s="26"/>
      <c r="CR157" s="26"/>
      <c r="CS157" s="26"/>
      <c r="CT157" s="26"/>
      <c r="CU157" s="26"/>
      <c r="CV157" s="26"/>
      <c r="CW157" s="26"/>
      <c r="CX157" s="26"/>
      <c r="CY157" s="26"/>
      <c r="CZ157" s="26"/>
      <c r="DA157" s="26"/>
      <c r="DB157" s="26"/>
      <c r="DC157" s="26"/>
      <c r="DD157" s="26"/>
      <c r="DE157" s="26"/>
      <c r="DF157" s="26"/>
      <c r="DG157" s="26"/>
      <c r="DH157" s="26"/>
      <c r="DI157" s="26"/>
      <c r="DJ157" s="26"/>
      <c r="DK157" s="26"/>
      <c r="DL157" s="26"/>
      <c r="DM157" s="26"/>
      <c r="DN157" s="26"/>
      <c r="DO157" s="26"/>
      <c r="DP157" s="26"/>
      <c r="DQ157" s="26"/>
      <c r="DR157" s="26"/>
      <c r="DS157" s="26"/>
      <c r="DT157" s="26"/>
      <c r="DU157" s="26"/>
      <c r="DV157" s="26"/>
      <c r="DW157" s="26"/>
      <c r="DX157" s="26"/>
      <c r="DY157" s="26"/>
      <c r="DZ157" s="26"/>
      <c r="EA157" s="26"/>
      <c r="EB157" s="26"/>
      <c r="EC157" s="26"/>
      <c r="ED157" s="26"/>
      <c r="EE157" s="26"/>
      <c r="EF157" s="26"/>
      <c r="EG157" s="26"/>
      <c r="EH157" s="26"/>
      <c r="EI157" s="26"/>
      <c r="EJ157" s="26"/>
      <c r="EK157" s="26"/>
      <c r="EL157" s="26"/>
      <c r="EM157" s="26"/>
      <c r="EN157" s="26"/>
      <c r="EO157" s="26"/>
      <c r="EP157" s="26"/>
      <c r="EQ157" s="26"/>
      <c r="ER157" s="26"/>
      <c r="ES157" s="26"/>
      <c r="ET157" s="26"/>
      <c r="EU157" s="26"/>
      <c r="EV157" s="26"/>
      <c r="EW157" s="26"/>
      <c r="EX157" s="26"/>
      <c r="EY157" s="26"/>
      <c r="EZ157" s="26"/>
      <c r="FA157" s="26"/>
      <c r="FB157" s="26"/>
      <c r="FC157" s="26"/>
      <c r="FD157" s="26"/>
      <c r="FE157" s="26"/>
      <c r="FF157" s="26"/>
      <c r="FG157" s="26"/>
      <c r="FH157" s="26"/>
      <c r="FI157" s="26"/>
      <c r="FJ157" s="26"/>
      <c r="FK157" s="26"/>
      <c r="FL157" s="26"/>
      <c r="FM157" s="26"/>
      <c r="FN157" s="26"/>
      <c r="FO157" s="26"/>
      <c r="FP157" s="26"/>
      <c r="FQ157" s="26"/>
      <c r="FR157" s="26"/>
      <c r="FS157" s="26"/>
      <c r="FT157" s="26"/>
      <c r="FU157" s="26"/>
      <c r="FV157" s="26"/>
      <c r="FW157" s="26"/>
      <c r="FX157" s="26"/>
      <c r="FY157" s="26"/>
      <c r="FZ157" s="26"/>
      <c r="GA157" s="26"/>
      <c r="GB157" s="26"/>
      <c r="GC157" s="26"/>
      <c r="GD157" s="26"/>
      <c r="GE157" s="26"/>
      <c r="GF157" s="26"/>
      <c r="GG157" s="26"/>
    </row>
    <row r="158" spans="1:189" s="18" customFormat="1" ht="15.75">
      <c r="A158" s="690" t="s">
        <v>12</v>
      </c>
      <c r="B158" s="694"/>
      <c r="C158" s="480">
        <v>98.87831510053773</v>
      </c>
      <c r="D158" s="481">
        <v>98.87546194729923</v>
      </c>
      <c r="E158" s="482">
        <v>99.87131287194887</v>
      </c>
      <c r="F158" s="480">
        <v>69.93249215801637</v>
      </c>
      <c r="G158" s="481">
        <v>73.48833849625768</v>
      </c>
      <c r="H158" s="482">
        <v>77.23526832931731</v>
      </c>
      <c r="I158" s="480">
        <v>80.46032672807897</v>
      </c>
      <c r="J158" s="481">
        <v>86.57269418492605</v>
      </c>
      <c r="K158" s="482">
        <v>88.36848122170589</v>
      </c>
      <c r="L158" s="480">
        <v>66.0182844129101</v>
      </c>
      <c r="M158" s="481">
        <v>69.29166221470211</v>
      </c>
      <c r="N158" s="482">
        <v>73.65059484313845</v>
      </c>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6"/>
      <c r="CR158" s="26"/>
      <c r="CS158" s="26"/>
      <c r="CT158" s="26"/>
      <c r="CU158" s="26"/>
      <c r="CV158" s="26"/>
      <c r="CW158" s="26"/>
      <c r="CX158" s="26"/>
      <c r="CY158" s="26"/>
      <c r="CZ158" s="26"/>
      <c r="DA158" s="26"/>
      <c r="DB158" s="26"/>
      <c r="DC158" s="26"/>
      <c r="DD158" s="26"/>
      <c r="DE158" s="26"/>
      <c r="DF158" s="26"/>
      <c r="DG158" s="26"/>
      <c r="DH158" s="26"/>
      <c r="DI158" s="26"/>
      <c r="DJ158" s="26"/>
      <c r="DK158" s="26"/>
      <c r="DL158" s="26"/>
      <c r="DM158" s="26"/>
      <c r="DN158" s="26"/>
      <c r="DO158" s="26"/>
      <c r="DP158" s="26"/>
      <c r="DQ158" s="26"/>
      <c r="DR158" s="26"/>
      <c r="DS158" s="26"/>
      <c r="DT158" s="26"/>
      <c r="DU158" s="26"/>
      <c r="DV158" s="26"/>
      <c r="DW158" s="26"/>
      <c r="DX158" s="26"/>
      <c r="DY158" s="26"/>
      <c r="DZ158" s="26"/>
      <c r="EA158" s="26"/>
      <c r="EB158" s="26"/>
      <c r="EC158" s="26"/>
      <c r="ED158" s="26"/>
      <c r="EE158" s="26"/>
      <c r="EF158" s="26"/>
      <c r="EG158" s="26"/>
      <c r="EH158" s="26"/>
      <c r="EI158" s="26"/>
      <c r="EJ158" s="26"/>
      <c r="EK158" s="26"/>
      <c r="EL158" s="26"/>
      <c r="EM158" s="26"/>
      <c r="EN158" s="26"/>
      <c r="EO158" s="26"/>
      <c r="EP158" s="26"/>
      <c r="EQ158" s="26"/>
      <c r="ER158" s="26"/>
      <c r="ES158" s="26"/>
      <c r="ET158" s="26"/>
      <c r="EU158" s="26"/>
      <c r="EV158" s="26"/>
      <c r="EW158" s="26"/>
      <c r="EX158" s="26"/>
      <c r="EY158" s="26"/>
      <c r="EZ158" s="26"/>
      <c r="FA158" s="26"/>
      <c r="FB158" s="26"/>
      <c r="FC158" s="26"/>
      <c r="FD158" s="26"/>
      <c r="FE158" s="26"/>
      <c r="FF158" s="26"/>
      <c r="FG158" s="26"/>
      <c r="FH158" s="26"/>
      <c r="FI158" s="26"/>
      <c r="FJ158" s="26"/>
      <c r="FK158" s="26"/>
      <c r="FL158" s="26"/>
      <c r="FM158" s="26"/>
      <c r="FN158" s="26"/>
      <c r="FO158" s="26"/>
      <c r="FP158" s="26"/>
      <c r="FQ158" s="26"/>
      <c r="FR158" s="26"/>
      <c r="FS158" s="26"/>
      <c r="FT158" s="26"/>
      <c r="FU158" s="26"/>
      <c r="FV158" s="26"/>
      <c r="FW158" s="26"/>
      <c r="FX158" s="26"/>
      <c r="FY158" s="26"/>
      <c r="FZ158" s="26"/>
      <c r="GA158" s="26"/>
      <c r="GB158" s="26"/>
      <c r="GC158" s="26"/>
      <c r="GD158" s="26"/>
      <c r="GE158" s="26"/>
      <c r="GF158" s="26"/>
      <c r="GG158" s="26"/>
    </row>
    <row r="159" spans="1:189" s="18" customFormat="1" ht="15.75">
      <c r="A159" s="640"/>
      <c r="B159" s="446" t="s">
        <v>193</v>
      </c>
      <c r="C159" s="477">
        <v>98.23528357351177</v>
      </c>
      <c r="D159" s="478">
        <v>97.6365862200517</v>
      </c>
      <c r="E159" s="479">
        <v>99.95884108112149</v>
      </c>
      <c r="F159" s="477">
        <v>37.501408630491625</v>
      </c>
      <c r="G159" s="478">
        <v>50.43815789557561</v>
      </c>
      <c r="H159" s="479">
        <v>50.148258007948854</v>
      </c>
      <c r="I159" s="477">
        <v>28.0655960312318</v>
      </c>
      <c r="J159" s="478">
        <v>55.76916886713128</v>
      </c>
      <c r="K159" s="479">
        <v>50.14073173854327</v>
      </c>
      <c r="L159" s="477">
        <v>48.86572830279043</v>
      </c>
      <c r="M159" s="478">
        <v>46.26708097338417</v>
      </c>
      <c r="N159" s="479">
        <v>50.172291531709526</v>
      </c>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c r="CO159" s="26"/>
      <c r="CP159" s="26"/>
      <c r="CQ159" s="26"/>
      <c r="CR159" s="26"/>
      <c r="CS159" s="26"/>
      <c r="CT159" s="26"/>
      <c r="CU159" s="26"/>
      <c r="CV159" s="26"/>
      <c r="CW159" s="26"/>
      <c r="CX159" s="26"/>
      <c r="CY159" s="26"/>
      <c r="CZ159" s="26"/>
      <c r="DA159" s="26"/>
      <c r="DB159" s="26"/>
      <c r="DC159" s="26"/>
      <c r="DD159" s="26"/>
      <c r="DE159" s="26"/>
      <c r="DF159" s="26"/>
      <c r="DG159" s="26"/>
      <c r="DH159" s="26"/>
      <c r="DI159" s="26"/>
      <c r="DJ159" s="26"/>
      <c r="DK159" s="26"/>
      <c r="DL159" s="26"/>
      <c r="DM159" s="26"/>
      <c r="DN159" s="26"/>
      <c r="DO159" s="26"/>
      <c r="DP159" s="26"/>
      <c r="DQ159" s="26"/>
      <c r="DR159" s="26"/>
      <c r="DS159" s="26"/>
      <c r="DT159" s="26"/>
      <c r="DU159" s="26"/>
      <c r="DV159" s="26"/>
      <c r="DW159" s="26"/>
      <c r="DX159" s="26"/>
      <c r="DY159" s="26"/>
      <c r="DZ159" s="26"/>
      <c r="EA159" s="26"/>
      <c r="EB159" s="26"/>
      <c r="EC159" s="26"/>
      <c r="ED159" s="26"/>
      <c r="EE159" s="26"/>
      <c r="EF159" s="26"/>
      <c r="EG159" s="26"/>
      <c r="EH159" s="26"/>
      <c r="EI159" s="26"/>
      <c r="EJ159" s="26"/>
      <c r="EK159" s="26"/>
      <c r="EL159" s="26"/>
      <c r="EM159" s="26"/>
      <c r="EN159" s="26"/>
      <c r="EO159" s="26"/>
      <c r="EP159" s="26"/>
      <c r="EQ159" s="26"/>
      <c r="ER159" s="26"/>
      <c r="ES159" s="26"/>
      <c r="ET159" s="26"/>
      <c r="EU159" s="26"/>
      <c r="EV159" s="26"/>
      <c r="EW159" s="26"/>
      <c r="EX159" s="26"/>
      <c r="EY159" s="26"/>
      <c r="EZ159" s="26"/>
      <c r="FA159" s="26"/>
      <c r="FB159" s="26"/>
      <c r="FC159" s="26"/>
      <c r="FD159" s="26"/>
      <c r="FE159" s="26"/>
      <c r="FF159" s="26"/>
      <c r="FG159" s="26"/>
      <c r="FH159" s="26"/>
      <c r="FI159" s="26"/>
      <c r="FJ159" s="26"/>
      <c r="FK159" s="26"/>
      <c r="FL159" s="26"/>
      <c r="FM159" s="26"/>
      <c r="FN159" s="26"/>
      <c r="FO159" s="26"/>
      <c r="FP159" s="26"/>
      <c r="FQ159" s="26"/>
      <c r="FR159" s="26"/>
      <c r="FS159" s="26"/>
      <c r="FT159" s="26"/>
      <c r="FU159" s="26"/>
      <c r="FV159" s="26"/>
      <c r="FW159" s="26"/>
      <c r="FX159" s="26"/>
      <c r="FY159" s="26"/>
      <c r="FZ159" s="26"/>
      <c r="GA159" s="26"/>
      <c r="GB159" s="26"/>
      <c r="GC159" s="26"/>
      <c r="GD159" s="26"/>
      <c r="GE159" s="26"/>
      <c r="GF159" s="26"/>
      <c r="GG159" s="26"/>
    </row>
    <row r="160" spans="1:189" s="24" customFormat="1" ht="15.75" customHeight="1">
      <c r="A160" s="640"/>
      <c r="B160" s="446" t="s">
        <v>194</v>
      </c>
      <c r="C160" s="477">
        <v>106.86007883191608</v>
      </c>
      <c r="D160" s="478">
        <v>97.69468487323249</v>
      </c>
      <c r="E160" s="479">
        <v>103.0184142433286</v>
      </c>
      <c r="F160" s="477">
        <v>104.0694488098336</v>
      </c>
      <c r="G160" s="478">
        <v>97.69222531687096</v>
      </c>
      <c r="H160" s="479">
        <v>102.8964749284876</v>
      </c>
      <c r="I160" s="477">
        <v>56.0006887550936</v>
      </c>
      <c r="J160" s="478">
        <v>108.23587907020091</v>
      </c>
      <c r="K160" s="479">
        <v>89.09720552032348</v>
      </c>
      <c r="L160" s="477">
        <v>99.47422689245984</v>
      </c>
      <c r="M160" s="478">
        <v>99.94112053500004</v>
      </c>
      <c r="N160" s="479">
        <v>99.89079662897737</v>
      </c>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29"/>
      <c r="CC160" s="29"/>
      <c r="CD160" s="29"/>
      <c r="CE160" s="29"/>
      <c r="CF160" s="29"/>
      <c r="CG160" s="29"/>
      <c r="CH160" s="29"/>
      <c r="CI160" s="29"/>
      <c r="CJ160" s="29"/>
      <c r="CK160" s="29"/>
      <c r="CL160" s="29"/>
      <c r="CM160" s="29"/>
      <c r="CN160" s="29"/>
      <c r="CO160" s="29"/>
      <c r="CP160" s="29"/>
      <c r="CQ160" s="29"/>
      <c r="CR160" s="29"/>
      <c r="CS160" s="29"/>
      <c r="CT160" s="29"/>
      <c r="CU160" s="29"/>
      <c r="CV160" s="29"/>
      <c r="CW160" s="29"/>
      <c r="CX160" s="29"/>
      <c r="CY160" s="29"/>
      <c r="CZ160" s="29"/>
      <c r="DA160" s="29"/>
      <c r="DB160" s="29"/>
      <c r="DC160" s="29"/>
      <c r="DD160" s="29"/>
      <c r="DE160" s="29"/>
      <c r="DF160" s="29"/>
      <c r="DG160" s="29"/>
      <c r="DH160" s="29"/>
      <c r="DI160" s="29"/>
      <c r="DJ160" s="29"/>
      <c r="DK160" s="29"/>
      <c r="DL160" s="29"/>
      <c r="DM160" s="29"/>
      <c r="DN160" s="29"/>
      <c r="DO160" s="29"/>
      <c r="DP160" s="29"/>
      <c r="DQ160" s="29"/>
      <c r="DR160" s="29"/>
      <c r="DS160" s="29"/>
      <c r="DT160" s="29"/>
      <c r="DU160" s="29"/>
      <c r="DV160" s="29"/>
      <c r="DW160" s="29"/>
      <c r="DX160" s="29"/>
      <c r="DY160" s="29"/>
      <c r="DZ160" s="29"/>
      <c r="EA160" s="29"/>
      <c r="EB160" s="29"/>
      <c r="EC160" s="29"/>
      <c r="ED160" s="29"/>
      <c r="EE160" s="29"/>
      <c r="EF160" s="29"/>
      <c r="EG160" s="29"/>
      <c r="EH160" s="29"/>
      <c r="EI160" s="29"/>
      <c r="EJ160" s="29"/>
      <c r="EK160" s="29"/>
      <c r="EL160" s="29"/>
      <c r="EM160" s="29"/>
      <c r="EN160" s="29"/>
      <c r="EO160" s="29"/>
      <c r="EP160" s="29"/>
      <c r="EQ160" s="29"/>
      <c r="ER160" s="29"/>
      <c r="ES160" s="29"/>
      <c r="ET160" s="29"/>
      <c r="EU160" s="29"/>
      <c r="EV160" s="29"/>
      <c r="EW160" s="29"/>
      <c r="EX160" s="29"/>
      <c r="EY160" s="29"/>
      <c r="EZ160" s="29"/>
      <c r="FA160" s="29"/>
      <c r="FB160" s="29"/>
      <c r="FC160" s="29"/>
      <c r="FD160" s="29"/>
      <c r="FE160" s="29"/>
      <c r="FF160" s="29"/>
      <c r="FG160" s="29"/>
      <c r="FH160" s="29"/>
      <c r="FI160" s="29"/>
      <c r="FJ160" s="29"/>
      <c r="FK160" s="29"/>
      <c r="FL160" s="29"/>
      <c r="FM160" s="29"/>
      <c r="FN160" s="29"/>
      <c r="FO160" s="29"/>
      <c r="FP160" s="29"/>
      <c r="FQ160" s="29"/>
      <c r="FR160" s="29"/>
      <c r="FS160" s="29"/>
      <c r="FT160" s="29"/>
      <c r="FU160" s="29"/>
      <c r="FV160" s="29"/>
      <c r="FW160" s="29"/>
      <c r="FX160" s="29"/>
      <c r="FY160" s="29"/>
      <c r="FZ160" s="29"/>
      <c r="GA160" s="29"/>
      <c r="GB160" s="29"/>
      <c r="GC160" s="29"/>
      <c r="GD160" s="29"/>
      <c r="GE160" s="29"/>
      <c r="GF160" s="29"/>
      <c r="GG160" s="29"/>
    </row>
    <row r="161" spans="1:189" s="18" customFormat="1" ht="15.75">
      <c r="A161" s="640"/>
      <c r="B161" s="446" t="s">
        <v>195</v>
      </c>
      <c r="C161" s="477">
        <v>98.50011573921535</v>
      </c>
      <c r="D161" s="478">
        <v>98.976419158063</v>
      </c>
      <c r="E161" s="479">
        <v>99.70429002989366</v>
      </c>
      <c r="F161" s="477">
        <v>70.24730761430875</v>
      </c>
      <c r="G161" s="478">
        <v>73.5848701431938</v>
      </c>
      <c r="H161" s="479">
        <v>78.00363384838343</v>
      </c>
      <c r="I161" s="477">
        <v>84.92131080852707</v>
      </c>
      <c r="J161" s="478">
        <v>89.03234275019503</v>
      </c>
      <c r="K161" s="479">
        <v>91.39044633358189</v>
      </c>
      <c r="L161" s="477">
        <v>64.76207471086542</v>
      </c>
      <c r="M161" s="478">
        <v>68.39468095511197</v>
      </c>
      <c r="N161" s="479">
        <v>73.66561027211046</v>
      </c>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c r="CV161" s="26"/>
      <c r="CW161" s="26"/>
      <c r="CX161" s="26"/>
      <c r="CY161" s="26"/>
      <c r="CZ161" s="26"/>
      <c r="DA161" s="26"/>
      <c r="DB161" s="26"/>
      <c r="DC161" s="26"/>
      <c r="DD161" s="26"/>
      <c r="DE161" s="26"/>
      <c r="DF161" s="26"/>
      <c r="DG161" s="26"/>
      <c r="DH161" s="26"/>
      <c r="DI161" s="26"/>
      <c r="DJ161" s="26"/>
      <c r="DK161" s="26"/>
      <c r="DL161" s="26"/>
      <c r="DM161" s="26"/>
      <c r="DN161" s="26"/>
      <c r="DO161" s="26"/>
      <c r="DP161" s="26"/>
      <c r="DQ161" s="26"/>
      <c r="DR161" s="26"/>
      <c r="DS161" s="26"/>
      <c r="DT161" s="26"/>
      <c r="DU161" s="26"/>
      <c r="DV161" s="26"/>
      <c r="DW161" s="26"/>
      <c r="DX161" s="26"/>
      <c r="DY161" s="26"/>
      <c r="DZ161" s="26"/>
      <c r="EA161" s="26"/>
      <c r="EB161" s="26"/>
      <c r="EC161" s="26"/>
      <c r="ED161" s="26"/>
      <c r="EE161" s="26"/>
      <c r="EF161" s="26"/>
      <c r="EG161" s="26"/>
      <c r="EH161" s="26"/>
      <c r="EI161" s="26"/>
      <c r="EJ161" s="26"/>
      <c r="EK161" s="26"/>
      <c r="EL161" s="26"/>
      <c r="EM161" s="26"/>
      <c r="EN161" s="26"/>
      <c r="EO161" s="26"/>
      <c r="EP161" s="26"/>
      <c r="EQ161" s="26"/>
      <c r="ER161" s="26"/>
      <c r="ES161" s="26"/>
      <c r="ET161" s="26"/>
      <c r="EU161" s="26"/>
      <c r="EV161" s="26"/>
      <c r="EW161" s="26"/>
      <c r="EX161" s="26"/>
      <c r="EY161" s="26"/>
      <c r="EZ161" s="26"/>
      <c r="FA161" s="26"/>
      <c r="FB161" s="26"/>
      <c r="FC161" s="26"/>
      <c r="FD161" s="26"/>
      <c r="FE161" s="26"/>
      <c r="FF161" s="26"/>
      <c r="FG161" s="26"/>
      <c r="FH161" s="26"/>
      <c r="FI161" s="26"/>
      <c r="FJ161" s="26"/>
      <c r="FK161" s="26"/>
      <c r="FL161" s="26"/>
      <c r="FM161" s="26"/>
      <c r="FN161" s="26"/>
      <c r="FO161" s="26"/>
      <c r="FP161" s="26"/>
      <c r="FQ161" s="26"/>
      <c r="FR161" s="26"/>
      <c r="FS161" s="26"/>
      <c r="FT161" s="26"/>
      <c r="FU161" s="26"/>
      <c r="FV161" s="26"/>
      <c r="FW161" s="26"/>
      <c r="FX161" s="26"/>
      <c r="FY161" s="26"/>
      <c r="FZ161" s="26"/>
      <c r="GA161" s="26"/>
      <c r="GB161" s="26"/>
      <c r="GC161" s="26"/>
      <c r="GD161" s="26"/>
      <c r="GE161" s="26"/>
      <c r="GF161" s="26"/>
      <c r="GG161" s="26"/>
    </row>
    <row r="162" spans="1:189" s="18" customFormat="1" ht="15.75">
      <c r="A162" s="690" t="s">
        <v>11</v>
      </c>
      <c r="B162" s="694"/>
      <c r="C162" s="480">
        <v>95.32209841604433</v>
      </c>
      <c r="D162" s="481">
        <v>94.16622071867074</v>
      </c>
      <c r="E162" s="482">
        <v>98.68358041900005</v>
      </c>
      <c r="F162" s="480">
        <v>86.88739163745636</v>
      </c>
      <c r="G162" s="481">
        <v>88.68608921491887</v>
      </c>
      <c r="H162" s="482">
        <v>95.30199062708064</v>
      </c>
      <c r="I162" s="480">
        <v>47.077245223109465</v>
      </c>
      <c r="J162" s="481">
        <v>47.48551000031139</v>
      </c>
      <c r="K162" s="482">
        <v>72.88078082653571</v>
      </c>
      <c r="L162" s="480">
        <v>95.0327576114701</v>
      </c>
      <c r="M162" s="481">
        <v>96.68865051670055</v>
      </c>
      <c r="N162" s="482">
        <v>97.5793731490066</v>
      </c>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6"/>
      <c r="DB162" s="26"/>
      <c r="DC162" s="26"/>
      <c r="DD162" s="26"/>
      <c r="DE162" s="26"/>
      <c r="DF162" s="26"/>
      <c r="DG162" s="26"/>
      <c r="DH162" s="26"/>
      <c r="DI162" s="26"/>
      <c r="DJ162" s="26"/>
      <c r="DK162" s="26"/>
      <c r="DL162" s="26"/>
      <c r="DM162" s="26"/>
      <c r="DN162" s="26"/>
      <c r="DO162" s="26"/>
      <c r="DP162" s="26"/>
      <c r="DQ162" s="26"/>
      <c r="DR162" s="26"/>
      <c r="DS162" s="26"/>
      <c r="DT162" s="26"/>
      <c r="DU162" s="26"/>
      <c r="DV162" s="26"/>
      <c r="DW162" s="26"/>
      <c r="DX162" s="26"/>
      <c r="DY162" s="26"/>
      <c r="DZ162" s="26"/>
      <c r="EA162" s="26"/>
      <c r="EB162" s="26"/>
      <c r="EC162" s="26"/>
      <c r="ED162" s="26"/>
      <c r="EE162" s="26"/>
      <c r="EF162" s="26"/>
      <c r="EG162" s="26"/>
      <c r="EH162" s="26"/>
      <c r="EI162" s="26"/>
      <c r="EJ162" s="26"/>
      <c r="EK162" s="26"/>
      <c r="EL162" s="26"/>
      <c r="EM162" s="26"/>
      <c r="EN162" s="26"/>
      <c r="EO162" s="26"/>
      <c r="EP162" s="26"/>
      <c r="EQ162" s="26"/>
      <c r="ER162" s="26"/>
      <c r="ES162" s="26"/>
      <c r="ET162" s="26"/>
      <c r="EU162" s="26"/>
      <c r="EV162" s="26"/>
      <c r="EW162" s="26"/>
      <c r="EX162" s="26"/>
      <c r="EY162" s="26"/>
      <c r="EZ162" s="26"/>
      <c r="FA162" s="26"/>
      <c r="FB162" s="26"/>
      <c r="FC162" s="26"/>
      <c r="FD162" s="26"/>
      <c r="FE162" s="26"/>
      <c r="FF162" s="26"/>
      <c r="FG162" s="26"/>
      <c r="FH162" s="26"/>
      <c r="FI162" s="26"/>
      <c r="FJ162" s="26"/>
      <c r="FK162" s="26"/>
      <c r="FL162" s="26"/>
      <c r="FM162" s="26"/>
      <c r="FN162" s="26"/>
      <c r="FO162" s="26"/>
      <c r="FP162" s="26"/>
      <c r="FQ162" s="26"/>
      <c r="FR162" s="26"/>
      <c r="FS162" s="26"/>
      <c r="FT162" s="26"/>
      <c r="FU162" s="26"/>
      <c r="FV162" s="26"/>
      <c r="FW162" s="26"/>
      <c r="FX162" s="26"/>
      <c r="FY162" s="26"/>
      <c r="FZ162" s="26"/>
      <c r="GA162" s="26"/>
      <c r="GB162" s="26"/>
      <c r="GC162" s="26"/>
      <c r="GD162" s="26"/>
      <c r="GE162" s="26"/>
      <c r="GF162" s="26"/>
      <c r="GG162" s="26"/>
    </row>
    <row r="163" spans="1:189" s="18" customFormat="1" ht="30">
      <c r="A163" s="640"/>
      <c r="B163" s="446" t="s">
        <v>383</v>
      </c>
      <c r="C163" s="477">
        <v>99.99416993451248</v>
      </c>
      <c r="D163" s="478">
        <v>98.63946100107631</v>
      </c>
      <c r="E163" s="479">
        <v>99.99767072721792</v>
      </c>
      <c r="F163" s="477">
        <v>98.95974114923341</v>
      </c>
      <c r="G163" s="478">
        <v>98.26446277651077</v>
      </c>
      <c r="H163" s="479">
        <v>99.66099808072194</v>
      </c>
      <c r="I163" s="477">
        <v>83.82343284553325</v>
      </c>
      <c r="J163" s="478">
        <v>71.94815049063052</v>
      </c>
      <c r="K163" s="479">
        <v>67.60646324347321</v>
      </c>
      <c r="L163" s="477">
        <v>99.53253864695525</v>
      </c>
      <c r="M163" s="478">
        <v>99.77304106888255</v>
      </c>
      <c r="N163" s="479">
        <v>99.75737861263033</v>
      </c>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c r="CO163" s="26"/>
      <c r="CP163" s="26"/>
      <c r="CQ163" s="26"/>
      <c r="CR163" s="26"/>
      <c r="CS163" s="26"/>
      <c r="CT163" s="26"/>
      <c r="CU163" s="26"/>
      <c r="CV163" s="26"/>
      <c r="CW163" s="26"/>
      <c r="CX163" s="26"/>
      <c r="CY163" s="26"/>
      <c r="CZ163" s="26"/>
      <c r="DA163" s="26"/>
      <c r="DB163" s="26"/>
      <c r="DC163" s="26"/>
      <c r="DD163" s="26"/>
      <c r="DE163" s="26"/>
      <c r="DF163" s="26"/>
      <c r="DG163" s="26"/>
      <c r="DH163" s="26"/>
      <c r="DI163" s="26"/>
      <c r="DJ163" s="26"/>
      <c r="DK163" s="26"/>
      <c r="DL163" s="26"/>
      <c r="DM163" s="26"/>
      <c r="DN163" s="26"/>
      <c r="DO163" s="26"/>
      <c r="DP163" s="26"/>
      <c r="DQ163" s="26"/>
      <c r="DR163" s="26"/>
      <c r="DS163" s="26"/>
      <c r="DT163" s="26"/>
      <c r="DU163" s="26"/>
      <c r="DV163" s="26"/>
      <c r="DW163" s="26"/>
      <c r="DX163" s="26"/>
      <c r="DY163" s="26"/>
      <c r="DZ163" s="26"/>
      <c r="EA163" s="26"/>
      <c r="EB163" s="26"/>
      <c r="EC163" s="26"/>
      <c r="ED163" s="26"/>
      <c r="EE163" s="26"/>
      <c r="EF163" s="26"/>
      <c r="EG163" s="26"/>
      <c r="EH163" s="26"/>
      <c r="EI163" s="26"/>
      <c r="EJ163" s="26"/>
      <c r="EK163" s="26"/>
      <c r="EL163" s="26"/>
      <c r="EM163" s="26"/>
      <c r="EN163" s="26"/>
      <c r="EO163" s="26"/>
      <c r="EP163" s="26"/>
      <c r="EQ163" s="26"/>
      <c r="ER163" s="26"/>
      <c r="ES163" s="26"/>
      <c r="ET163" s="26"/>
      <c r="EU163" s="26"/>
      <c r="EV163" s="26"/>
      <c r="EW163" s="26"/>
      <c r="EX163" s="26"/>
      <c r="EY163" s="26"/>
      <c r="EZ163" s="26"/>
      <c r="FA163" s="26"/>
      <c r="FB163" s="26"/>
      <c r="FC163" s="26"/>
      <c r="FD163" s="26"/>
      <c r="FE163" s="26"/>
      <c r="FF163" s="26"/>
      <c r="FG163" s="26"/>
      <c r="FH163" s="26"/>
      <c r="FI163" s="26"/>
      <c r="FJ163" s="26"/>
      <c r="FK163" s="26"/>
      <c r="FL163" s="26"/>
      <c r="FM163" s="26"/>
      <c r="FN163" s="26"/>
      <c r="FO163" s="26"/>
      <c r="FP163" s="26"/>
      <c r="FQ163" s="26"/>
      <c r="FR163" s="26"/>
      <c r="FS163" s="26"/>
      <c r="FT163" s="26"/>
      <c r="FU163" s="26"/>
      <c r="FV163" s="26"/>
      <c r="FW163" s="26"/>
      <c r="FX163" s="26"/>
      <c r="FY163" s="26"/>
      <c r="FZ163" s="26"/>
      <c r="GA163" s="26"/>
      <c r="GB163" s="26"/>
      <c r="GC163" s="26"/>
      <c r="GD163" s="26"/>
      <c r="GE163" s="26"/>
      <c r="GF163" s="26"/>
      <c r="GG163" s="26"/>
    </row>
    <row r="164" spans="1:189" s="18" customFormat="1" ht="15.75" customHeight="1">
      <c r="A164" s="640"/>
      <c r="B164" s="446" t="s">
        <v>197</v>
      </c>
      <c r="C164" s="477">
        <v>99.8150258695514</v>
      </c>
      <c r="D164" s="478">
        <v>98.41417980738217</v>
      </c>
      <c r="E164" s="479">
        <v>93.51339342999889</v>
      </c>
      <c r="F164" s="477">
        <v>9.08949414428493</v>
      </c>
      <c r="G164" s="478">
        <v>75.03760669013502</v>
      </c>
      <c r="H164" s="479">
        <v>282.8885664084038</v>
      </c>
      <c r="I164" s="477">
        <v>47.64298511698098</v>
      </c>
      <c r="J164" s="478">
        <v>81.79268676094641</v>
      </c>
      <c r="K164" s="479">
        <v>424.4722680385463</v>
      </c>
      <c r="L164" s="477">
        <v>3.9546810850304537</v>
      </c>
      <c r="M164" s="478">
        <v>24.549247367940787</v>
      </c>
      <c r="N164" s="479">
        <v>21.13122214692564</v>
      </c>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c r="CO164" s="26"/>
      <c r="CP164" s="26"/>
      <c r="CQ164" s="26"/>
      <c r="CR164" s="26"/>
      <c r="CS164" s="26"/>
      <c r="CT164" s="26"/>
      <c r="CU164" s="26"/>
      <c r="CV164" s="26"/>
      <c r="CW164" s="26"/>
      <c r="CX164" s="26"/>
      <c r="CY164" s="26"/>
      <c r="CZ164" s="26"/>
      <c r="DA164" s="26"/>
      <c r="DB164" s="26"/>
      <c r="DC164" s="26"/>
      <c r="DD164" s="26"/>
      <c r="DE164" s="26"/>
      <c r="DF164" s="26"/>
      <c r="DG164" s="26"/>
      <c r="DH164" s="26"/>
      <c r="DI164" s="26"/>
      <c r="DJ164" s="26"/>
      <c r="DK164" s="26"/>
      <c r="DL164" s="26"/>
      <c r="DM164" s="26"/>
      <c r="DN164" s="26"/>
      <c r="DO164" s="26"/>
      <c r="DP164" s="26"/>
      <c r="DQ164" s="26"/>
      <c r="DR164" s="26"/>
      <c r="DS164" s="26"/>
      <c r="DT164" s="26"/>
      <c r="DU164" s="26"/>
      <c r="DV164" s="26"/>
      <c r="DW164" s="26"/>
      <c r="DX164" s="26"/>
      <c r="DY164" s="26"/>
      <c r="DZ164" s="26"/>
      <c r="EA164" s="26"/>
      <c r="EB164" s="26"/>
      <c r="EC164" s="26"/>
      <c r="ED164" s="26"/>
      <c r="EE164" s="26"/>
      <c r="EF164" s="26"/>
      <c r="EG164" s="26"/>
      <c r="EH164" s="26"/>
      <c r="EI164" s="26"/>
      <c r="EJ164" s="26"/>
      <c r="EK164" s="26"/>
      <c r="EL164" s="26"/>
      <c r="EM164" s="26"/>
      <c r="EN164" s="26"/>
      <c r="EO164" s="26"/>
      <c r="EP164" s="26"/>
      <c r="EQ164" s="26"/>
      <c r="ER164" s="26"/>
      <c r="ES164" s="26"/>
      <c r="ET164" s="26"/>
      <c r="EU164" s="26"/>
      <c r="EV164" s="26"/>
      <c r="EW164" s="26"/>
      <c r="EX164" s="26"/>
      <c r="EY164" s="26"/>
      <c r="EZ164" s="26"/>
      <c r="FA164" s="26"/>
      <c r="FB164" s="26"/>
      <c r="FC164" s="26"/>
      <c r="FD164" s="26"/>
      <c r="FE164" s="26"/>
      <c r="FF164" s="26"/>
      <c r="FG164" s="26"/>
      <c r="FH164" s="26"/>
      <c r="FI164" s="26"/>
      <c r="FJ164" s="26"/>
      <c r="FK164" s="26"/>
      <c r="FL164" s="26"/>
      <c r="FM164" s="26"/>
      <c r="FN164" s="26"/>
      <c r="FO164" s="26"/>
      <c r="FP164" s="26"/>
      <c r="FQ164" s="26"/>
      <c r="FR164" s="26"/>
      <c r="FS164" s="26"/>
      <c r="FT164" s="26"/>
      <c r="FU164" s="26"/>
      <c r="FV164" s="26"/>
      <c r="FW164" s="26"/>
      <c r="FX164" s="26"/>
      <c r="FY164" s="26"/>
      <c r="FZ164" s="26"/>
      <c r="GA164" s="26"/>
      <c r="GB164" s="26"/>
      <c r="GC164" s="26"/>
      <c r="GD164" s="26"/>
      <c r="GE164" s="26"/>
      <c r="GF164" s="26"/>
      <c r="GG164" s="26"/>
    </row>
    <row r="165" spans="1:189" s="18" customFormat="1" ht="15.75">
      <c r="A165" s="640"/>
      <c r="B165" s="446" t="s">
        <v>199</v>
      </c>
      <c r="C165" s="477">
        <v>69.42277018614722</v>
      </c>
      <c r="D165" s="478">
        <v>91.07502134306009</v>
      </c>
      <c r="E165" s="479">
        <v>100</v>
      </c>
      <c r="F165" s="477">
        <v>15.387857830053228</v>
      </c>
      <c r="G165" s="478">
        <v>39.46227940930532</v>
      </c>
      <c r="H165" s="479">
        <v>99.99999999999999</v>
      </c>
      <c r="I165" s="477">
        <v>47.456265097023326</v>
      </c>
      <c r="J165" s="478">
        <v>66.22289677290158</v>
      </c>
      <c r="K165" s="479">
        <v>100</v>
      </c>
      <c r="L165" s="477">
        <v>22.127363072679383</v>
      </c>
      <c r="M165" s="478">
        <v>0.15354313872632164</v>
      </c>
      <c r="N165" s="479">
        <v>100</v>
      </c>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6"/>
      <c r="CM165" s="26"/>
      <c r="CN165" s="26"/>
      <c r="CO165" s="26"/>
      <c r="CP165" s="26"/>
      <c r="CQ165" s="26"/>
      <c r="CR165" s="26"/>
      <c r="CS165" s="26"/>
      <c r="CT165" s="26"/>
      <c r="CU165" s="26"/>
      <c r="CV165" s="26"/>
      <c r="CW165" s="26"/>
      <c r="CX165" s="26"/>
      <c r="CY165" s="26"/>
      <c r="CZ165" s="26"/>
      <c r="DA165" s="26"/>
      <c r="DB165" s="26"/>
      <c r="DC165" s="26"/>
      <c r="DD165" s="26"/>
      <c r="DE165" s="26"/>
      <c r="DF165" s="26"/>
      <c r="DG165" s="26"/>
      <c r="DH165" s="26"/>
      <c r="DI165" s="26"/>
      <c r="DJ165" s="26"/>
      <c r="DK165" s="26"/>
      <c r="DL165" s="26"/>
      <c r="DM165" s="26"/>
      <c r="DN165" s="26"/>
      <c r="DO165" s="26"/>
      <c r="DP165" s="26"/>
      <c r="DQ165" s="26"/>
      <c r="DR165" s="26"/>
      <c r="DS165" s="26"/>
      <c r="DT165" s="26"/>
      <c r="DU165" s="26"/>
      <c r="DV165" s="26"/>
      <c r="DW165" s="26"/>
      <c r="DX165" s="26"/>
      <c r="DY165" s="26"/>
      <c r="DZ165" s="26"/>
      <c r="EA165" s="26"/>
      <c r="EB165" s="26"/>
      <c r="EC165" s="26"/>
      <c r="ED165" s="26"/>
      <c r="EE165" s="26"/>
      <c r="EF165" s="26"/>
      <c r="EG165" s="26"/>
      <c r="EH165" s="26"/>
      <c r="EI165" s="26"/>
      <c r="EJ165" s="26"/>
      <c r="EK165" s="26"/>
      <c r="EL165" s="26"/>
      <c r="EM165" s="26"/>
      <c r="EN165" s="26"/>
      <c r="EO165" s="26"/>
      <c r="EP165" s="26"/>
      <c r="EQ165" s="26"/>
      <c r="ER165" s="26"/>
      <c r="ES165" s="26"/>
      <c r="ET165" s="26"/>
      <c r="EU165" s="26"/>
      <c r="EV165" s="26"/>
      <c r="EW165" s="26"/>
      <c r="EX165" s="26"/>
      <c r="EY165" s="26"/>
      <c r="EZ165" s="26"/>
      <c r="FA165" s="26"/>
      <c r="FB165" s="26"/>
      <c r="FC165" s="26"/>
      <c r="FD165" s="26"/>
      <c r="FE165" s="26"/>
      <c r="FF165" s="26"/>
      <c r="FG165" s="26"/>
      <c r="FH165" s="26"/>
      <c r="FI165" s="26"/>
      <c r="FJ165" s="26"/>
      <c r="FK165" s="26"/>
      <c r="FL165" s="26"/>
      <c r="FM165" s="26"/>
      <c r="FN165" s="26"/>
      <c r="FO165" s="26"/>
      <c r="FP165" s="26"/>
      <c r="FQ165" s="26"/>
      <c r="FR165" s="26"/>
      <c r="FS165" s="26"/>
      <c r="FT165" s="26"/>
      <c r="FU165" s="26"/>
      <c r="FV165" s="26"/>
      <c r="FW165" s="26"/>
      <c r="FX165" s="26"/>
      <c r="FY165" s="26"/>
      <c r="FZ165" s="26"/>
      <c r="GA165" s="26"/>
      <c r="GB165" s="26"/>
      <c r="GC165" s="26"/>
      <c r="GD165" s="26"/>
      <c r="GE165" s="26"/>
      <c r="GF165" s="26"/>
      <c r="GG165" s="26"/>
    </row>
    <row r="166" spans="1:189" s="18" customFormat="1" ht="15.75">
      <c r="A166" s="640"/>
      <c r="B166" s="446" t="s">
        <v>200</v>
      </c>
      <c r="C166" s="477">
        <v>98.3050197026218</v>
      </c>
      <c r="D166" s="478">
        <v>97.40966038218461</v>
      </c>
      <c r="E166" s="479">
        <v>96.44040719300723</v>
      </c>
      <c r="F166" s="477">
        <v>74.64188426167695</v>
      </c>
      <c r="G166" s="478">
        <v>78.23844744821447</v>
      </c>
      <c r="H166" s="479">
        <v>82.70226770643401</v>
      </c>
      <c r="I166" s="477">
        <v>23.94339749043882</v>
      </c>
      <c r="J166" s="478">
        <v>36.22795905647778</v>
      </c>
      <c r="K166" s="479">
        <v>50.719910660418364</v>
      </c>
      <c r="L166" s="477">
        <v>89.99496040260071</v>
      </c>
      <c r="M166" s="478">
        <v>88.0378818181609</v>
      </c>
      <c r="N166" s="479">
        <v>91.18101628521038</v>
      </c>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c r="CV166" s="26"/>
      <c r="CW166" s="26"/>
      <c r="CX166" s="26"/>
      <c r="CY166" s="26"/>
      <c r="CZ166" s="26"/>
      <c r="DA166" s="26"/>
      <c r="DB166" s="26"/>
      <c r="DC166" s="26"/>
      <c r="DD166" s="26"/>
      <c r="DE166" s="26"/>
      <c r="DF166" s="26"/>
      <c r="DG166" s="26"/>
      <c r="DH166" s="26"/>
      <c r="DI166" s="26"/>
      <c r="DJ166" s="26"/>
      <c r="DK166" s="26"/>
      <c r="DL166" s="26"/>
      <c r="DM166" s="26"/>
      <c r="DN166" s="26"/>
      <c r="DO166" s="26"/>
      <c r="DP166" s="26"/>
      <c r="DQ166" s="26"/>
      <c r="DR166" s="26"/>
      <c r="DS166" s="26"/>
      <c r="DT166" s="26"/>
      <c r="DU166" s="26"/>
      <c r="DV166" s="26"/>
      <c r="DW166" s="26"/>
      <c r="DX166" s="26"/>
      <c r="DY166" s="26"/>
      <c r="DZ166" s="26"/>
      <c r="EA166" s="26"/>
      <c r="EB166" s="26"/>
      <c r="EC166" s="26"/>
      <c r="ED166" s="26"/>
      <c r="EE166" s="26"/>
      <c r="EF166" s="26"/>
      <c r="EG166" s="26"/>
      <c r="EH166" s="26"/>
      <c r="EI166" s="26"/>
      <c r="EJ166" s="26"/>
      <c r="EK166" s="26"/>
      <c r="EL166" s="26"/>
      <c r="EM166" s="26"/>
      <c r="EN166" s="26"/>
      <c r="EO166" s="26"/>
      <c r="EP166" s="26"/>
      <c r="EQ166" s="26"/>
      <c r="ER166" s="26"/>
      <c r="ES166" s="26"/>
      <c r="ET166" s="26"/>
      <c r="EU166" s="26"/>
      <c r="EV166" s="26"/>
      <c r="EW166" s="26"/>
      <c r="EX166" s="26"/>
      <c r="EY166" s="26"/>
      <c r="EZ166" s="26"/>
      <c r="FA166" s="26"/>
      <c r="FB166" s="26"/>
      <c r="FC166" s="26"/>
      <c r="FD166" s="26"/>
      <c r="FE166" s="26"/>
      <c r="FF166" s="26"/>
      <c r="FG166" s="26"/>
      <c r="FH166" s="26"/>
      <c r="FI166" s="26"/>
      <c r="FJ166" s="26"/>
      <c r="FK166" s="26"/>
      <c r="FL166" s="26"/>
      <c r="FM166" s="26"/>
      <c r="FN166" s="26"/>
      <c r="FO166" s="26"/>
      <c r="FP166" s="26"/>
      <c r="FQ166" s="26"/>
      <c r="FR166" s="26"/>
      <c r="FS166" s="26"/>
      <c r="FT166" s="26"/>
      <c r="FU166" s="26"/>
      <c r="FV166" s="26"/>
      <c r="FW166" s="26"/>
      <c r="FX166" s="26"/>
      <c r="FY166" s="26"/>
      <c r="FZ166" s="26"/>
      <c r="GA166" s="26"/>
      <c r="GB166" s="26"/>
      <c r="GC166" s="26"/>
      <c r="GD166" s="26"/>
      <c r="GE166" s="26"/>
      <c r="GF166" s="26"/>
      <c r="GG166" s="26"/>
    </row>
    <row r="167" spans="1:189" s="18" customFormat="1" ht="15.75">
      <c r="A167" s="640"/>
      <c r="B167" s="446" t="s">
        <v>201</v>
      </c>
      <c r="C167" s="477">
        <v>87.53084753893921</v>
      </c>
      <c r="D167" s="478">
        <v>90.92916327915928</v>
      </c>
      <c r="E167" s="479">
        <v>96.30280162336373</v>
      </c>
      <c r="F167" s="477">
        <v>82.97299184978996</v>
      </c>
      <c r="G167" s="478">
        <v>80.39834901566017</v>
      </c>
      <c r="H167" s="479">
        <v>79.5264155068383</v>
      </c>
      <c r="I167" s="477">
        <v>90.93886776200917</v>
      </c>
      <c r="J167" s="478">
        <v>96.12439452750057</v>
      </c>
      <c r="K167" s="479">
        <v>103.99590761772927</v>
      </c>
      <c r="L167" s="477">
        <v>94.47460903811063</v>
      </c>
      <c r="M167" s="478">
        <v>87.76782281969126</v>
      </c>
      <c r="N167" s="479">
        <v>79.73306144357302</v>
      </c>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c r="CG167" s="26"/>
      <c r="CH167" s="26"/>
      <c r="CI167" s="26"/>
      <c r="CJ167" s="26"/>
      <c r="CK167" s="26"/>
      <c r="CL167" s="26"/>
      <c r="CM167" s="26"/>
      <c r="CN167" s="26"/>
      <c r="CO167" s="26"/>
      <c r="CP167" s="26"/>
      <c r="CQ167" s="26"/>
      <c r="CR167" s="26"/>
      <c r="CS167" s="26"/>
      <c r="CT167" s="26"/>
      <c r="CU167" s="26"/>
      <c r="CV167" s="26"/>
      <c r="CW167" s="26"/>
      <c r="CX167" s="26"/>
      <c r="CY167" s="26"/>
      <c r="CZ167" s="26"/>
      <c r="DA167" s="26"/>
      <c r="DB167" s="26"/>
      <c r="DC167" s="26"/>
      <c r="DD167" s="26"/>
      <c r="DE167" s="26"/>
      <c r="DF167" s="26"/>
      <c r="DG167" s="26"/>
      <c r="DH167" s="26"/>
      <c r="DI167" s="26"/>
      <c r="DJ167" s="26"/>
      <c r="DK167" s="26"/>
      <c r="DL167" s="26"/>
      <c r="DM167" s="26"/>
      <c r="DN167" s="26"/>
      <c r="DO167" s="26"/>
      <c r="DP167" s="26"/>
      <c r="DQ167" s="26"/>
      <c r="DR167" s="26"/>
      <c r="DS167" s="26"/>
      <c r="DT167" s="26"/>
      <c r="DU167" s="26"/>
      <c r="DV167" s="26"/>
      <c r="DW167" s="26"/>
      <c r="DX167" s="26"/>
      <c r="DY167" s="26"/>
      <c r="DZ167" s="26"/>
      <c r="EA167" s="26"/>
      <c r="EB167" s="26"/>
      <c r="EC167" s="26"/>
      <c r="ED167" s="26"/>
      <c r="EE167" s="26"/>
      <c r="EF167" s="26"/>
      <c r="EG167" s="26"/>
      <c r="EH167" s="26"/>
      <c r="EI167" s="26"/>
      <c r="EJ167" s="26"/>
      <c r="EK167" s="26"/>
      <c r="EL167" s="26"/>
      <c r="EM167" s="26"/>
      <c r="EN167" s="26"/>
      <c r="EO167" s="26"/>
      <c r="EP167" s="26"/>
      <c r="EQ167" s="26"/>
      <c r="ER167" s="26"/>
      <c r="ES167" s="26"/>
      <c r="ET167" s="26"/>
      <c r="EU167" s="26"/>
      <c r="EV167" s="26"/>
      <c r="EW167" s="26"/>
      <c r="EX167" s="26"/>
      <c r="EY167" s="26"/>
      <c r="EZ167" s="26"/>
      <c r="FA167" s="26"/>
      <c r="FB167" s="26"/>
      <c r="FC167" s="26"/>
      <c r="FD167" s="26"/>
      <c r="FE167" s="26"/>
      <c r="FF167" s="26"/>
      <c r="FG167" s="26"/>
      <c r="FH167" s="26"/>
      <c r="FI167" s="26"/>
      <c r="FJ167" s="26"/>
      <c r="FK167" s="26"/>
      <c r="FL167" s="26"/>
      <c r="FM167" s="26"/>
      <c r="FN167" s="26"/>
      <c r="FO167" s="26"/>
      <c r="FP167" s="26"/>
      <c r="FQ167" s="26"/>
      <c r="FR167" s="26"/>
      <c r="FS167" s="26"/>
      <c r="FT167" s="26"/>
      <c r="FU167" s="26"/>
      <c r="FV167" s="26"/>
      <c r="FW167" s="26"/>
      <c r="FX167" s="26"/>
      <c r="FY167" s="26"/>
      <c r="FZ167" s="26"/>
      <c r="GA167" s="26"/>
      <c r="GB167" s="26"/>
      <c r="GC167" s="26"/>
      <c r="GD167" s="26"/>
      <c r="GE167" s="26"/>
      <c r="GF167" s="26"/>
      <c r="GG167" s="26"/>
    </row>
    <row r="168" spans="1:189" s="18" customFormat="1" ht="15.75">
      <c r="A168" s="640"/>
      <c r="B168" s="446" t="s">
        <v>202</v>
      </c>
      <c r="C168" s="477">
        <v>29.899871055301624</v>
      </c>
      <c r="D168" s="478">
        <v>25.169008763596867</v>
      </c>
      <c r="E168" s="479">
        <v>82.20480756819182</v>
      </c>
      <c r="F168" s="477">
        <v>21.425714734153694</v>
      </c>
      <c r="G168" s="478">
        <v>25.169008763596867</v>
      </c>
      <c r="H168" s="479">
        <v>82.20480756819182</v>
      </c>
      <c r="I168" s="477">
        <v>151.22287926046798</v>
      </c>
      <c r="J168" s="478"/>
      <c r="K168" s="479"/>
      <c r="L168" s="477">
        <v>44.99670268441332</v>
      </c>
      <c r="M168" s="478">
        <v>100</v>
      </c>
      <c r="N168" s="479">
        <v>100</v>
      </c>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c r="CG168" s="26"/>
      <c r="CH168" s="26"/>
      <c r="CI168" s="26"/>
      <c r="CJ168" s="26"/>
      <c r="CK168" s="26"/>
      <c r="CL168" s="26"/>
      <c r="CM168" s="26"/>
      <c r="CN168" s="26"/>
      <c r="CO168" s="26"/>
      <c r="CP168" s="26"/>
      <c r="CQ168" s="26"/>
      <c r="CR168" s="26"/>
      <c r="CS168" s="26"/>
      <c r="CT168" s="26"/>
      <c r="CU168" s="26"/>
      <c r="CV168" s="26"/>
      <c r="CW168" s="26"/>
      <c r="CX168" s="26"/>
      <c r="CY168" s="26"/>
      <c r="CZ168" s="26"/>
      <c r="DA168" s="26"/>
      <c r="DB168" s="26"/>
      <c r="DC168" s="26"/>
      <c r="DD168" s="26"/>
      <c r="DE168" s="26"/>
      <c r="DF168" s="26"/>
      <c r="DG168" s="26"/>
      <c r="DH168" s="26"/>
      <c r="DI168" s="26"/>
      <c r="DJ168" s="26"/>
      <c r="DK168" s="26"/>
      <c r="DL168" s="26"/>
      <c r="DM168" s="26"/>
      <c r="DN168" s="26"/>
      <c r="DO168" s="26"/>
      <c r="DP168" s="26"/>
      <c r="DQ168" s="26"/>
      <c r="DR168" s="26"/>
      <c r="DS168" s="26"/>
      <c r="DT168" s="26"/>
      <c r="DU168" s="26"/>
      <c r="DV168" s="26"/>
      <c r="DW168" s="26"/>
      <c r="DX168" s="26"/>
      <c r="DY168" s="26"/>
      <c r="DZ168" s="26"/>
      <c r="EA168" s="26"/>
      <c r="EB168" s="26"/>
      <c r="EC168" s="26"/>
      <c r="ED168" s="26"/>
      <c r="EE168" s="26"/>
      <c r="EF168" s="26"/>
      <c r="EG168" s="26"/>
      <c r="EH168" s="26"/>
      <c r="EI168" s="26"/>
      <c r="EJ168" s="26"/>
      <c r="EK168" s="26"/>
      <c r="EL168" s="26"/>
      <c r="EM168" s="26"/>
      <c r="EN168" s="26"/>
      <c r="EO168" s="26"/>
      <c r="EP168" s="26"/>
      <c r="EQ168" s="26"/>
      <c r="ER168" s="26"/>
      <c r="ES168" s="26"/>
      <c r="ET168" s="26"/>
      <c r="EU168" s="26"/>
      <c r="EV168" s="26"/>
      <c r="EW168" s="26"/>
      <c r="EX168" s="26"/>
      <c r="EY168" s="26"/>
      <c r="EZ168" s="26"/>
      <c r="FA168" s="26"/>
      <c r="FB168" s="26"/>
      <c r="FC168" s="26"/>
      <c r="FD168" s="26"/>
      <c r="FE168" s="26"/>
      <c r="FF168" s="26"/>
      <c r="FG168" s="26"/>
      <c r="FH168" s="26"/>
      <c r="FI168" s="26"/>
      <c r="FJ168" s="26"/>
      <c r="FK168" s="26"/>
      <c r="FL168" s="26"/>
      <c r="FM168" s="26"/>
      <c r="FN168" s="26"/>
      <c r="FO168" s="26"/>
      <c r="FP168" s="26"/>
      <c r="FQ168" s="26"/>
      <c r="FR168" s="26"/>
      <c r="FS168" s="26"/>
      <c r="FT168" s="26"/>
      <c r="FU168" s="26"/>
      <c r="FV168" s="26"/>
      <c r="FW168" s="26"/>
      <c r="FX168" s="26"/>
      <c r="FY168" s="26"/>
      <c r="FZ168" s="26"/>
      <c r="GA168" s="26"/>
      <c r="GB168" s="26"/>
      <c r="GC168" s="26"/>
      <c r="GD168" s="26"/>
      <c r="GE168" s="26"/>
      <c r="GF168" s="26"/>
      <c r="GG168" s="26"/>
    </row>
    <row r="169" spans="1:189" s="24" customFormat="1" ht="15.75">
      <c r="A169" s="640"/>
      <c r="B169" s="446" t="s">
        <v>203</v>
      </c>
      <c r="C169" s="477">
        <v>99.6567009245847</v>
      </c>
      <c r="D169" s="478">
        <v>96.00473080473148</v>
      </c>
      <c r="E169" s="479">
        <v>93.83380900294945</v>
      </c>
      <c r="F169" s="477">
        <v>62.91848395566221</v>
      </c>
      <c r="G169" s="478">
        <v>96.00473080473148</v>
      </c>
      <c r="H169" s="479">
        <v>84.69871122954122</v>
      </c>
      <c r="I169" s="477">
        <v>151.22287926046798</v>
      </c>
      <c r="J169" s="478"/>
      <c r="K169" s="479"/>
      <c r="L169" s="477">
        <v>44.99670268441332</v>
      </c>
      <c r="M169" s="478">
        <v>100</v>
      </c>
      <c r="N169" s="479">
        <v>90.26459879389412</v>
      </c>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c r="CB169" s="29"/>
      <c r="CC169" s="29"/>
      <c r="CD169" s="29"/>
      <c r="CE169" s="29"/>
      <c r="CF169" s="29"/>
      <c r="CG169" s="29"/>
      <c r="CH169" s="29"/>
      <c r="CI169" s="29"/>
      <c r="CJ169" s="29"/>
      <c r="CK169" s="29"/>
      <c r="CL169" s="29"/>
      <c r="CM169" s="29"/>
      <c r="CN169" s="29"/>
      <c r="CO169" s="29"/>
      <c r="CP169" s="29"/>
      <c r="CQ169" s="29"/>
      <c r="CR169" s="29"/>
      <c r="CS169" s="29"/>
      <c r="CT169" s="29"/>
      <c r="CU169" s="29"/>
      <c r="CV169" s="29"/>
      <c r="CW169" s="29"/>
      <c r="CX169" s="29"/>
      <c r="CY169" s="29"/>
      <c r="CZ169" s="29"/>
      <c r="DA169" s="29"/>
      <c r="DB169" s="29"/>
      <c r="DC169" s="29"/>
      <c r="DD169" s="29"/>
      <c r="DE169" s="29"/>
      <c r="DF169" s="29"/>
      <c r="DG169" s="29"/>
      <c r="DH169" s="29"/>
      <c r="DI169" s="29"/>
      <c r="DJ169" s="29"/>
      <c r="DK169" s="29"/>
      <c r="DL169" s="29"/>
      <c r="DM169" s="29"/>
      <c r="DN169" s="29"/>
      <c r="DO169" s="29"/>
      <c r="DP169" s="29"/>
      <c r="DQ169" s="29"/>
      <c r="DR169" s="29"/>
      <c r="DS169" s="29"/>
      <c r="DT169" s="29"/>
      <c r="DU169" s="29"/>
      <c r="DV169" s="29"/>
      <c r="DW169" s="29"/>
      <c r="DX169" s="29"/>
      <c r="DY169" s="29"/>
      <c r="DZ169" s="29"/>
      <c r="EA169" s="29"/>
      <c r="EB169" s="29"/>
      <c r="EC169" s="29"/>
      <c r="ED169" s="29"/>
      <c r="EE169" s="29"/>
      <c r="EF169" s="29"/>
      <c r="EG169" s="29"/>
      <c r="EH169" s="29"/>
      <c r="EI169" s="29"/>
      <c r="EJ169" s="29"/>
      <c r="EK169" s="29"/>
      <c r="EL169" s="29"/>
      <c r="EM169" s="29"/>
      <c r="EN169" s="29"/>
      <c r="EO169" s="29"/>
      <c r="EP169" s="29"/>
      <c r="EQ169" s="29"/>
      <c r="ER169" s="29"/>
      <c r="ES169" s="29"/>
      <c r="ET169" s="29"/>
      <c r="EU169" s="29"/>
      <c r="EV169" s="29"/>
      <c r="EW169" s="29"/>
      <c r="EX169" s="29"/>
      <c r="EY169" s="29"/>
      <c r="EZ169" s="29"/>
      <c r="FA169" s="29"/>
      <c r="FB169" s="29"/>
      <c r="FC169" s="29"/>
      <c r="FD169" s="29"/>
      <c r="FE169" s="29"/>
      <c r="FF169" s="29"/>
      <c r="FG169" s="29"/>
      <c r="FH169" s="29"/>
      <c r="FI169" s="29"/>
      <c r="FJ169" s="29"/>
      <c r="FK169" s="29"/>
      <c r="FL169" s="29"/>
      <c r="FM169" s="29"/>
      <c r="FN169" s="29"/>
      <c r="FO169" s="29"/>
      <c r="FP169" s="29"/>
      <c r="FQ169" s="29"/>
      <c r="FR169" s="29"/>
      <c r="FS169" s="29"/>
      <c r="FT169" s="29"/>
      <c r="FU169" s="29"/>
      <c r="FV169" s="29"/>
      <c r="FW169" s="29"/>
      <c r="FX169" s="29"/>
      <c r="FY169" s="29"/>
      <c r="FZ169" s="29"/>
      <c r="GA169" s="29"/>
      <c r="GB169" s="29"/>
      <c r="GC169" s="29"/>
      <c r="GD169" s="29"/>
      <c r="GE169" s="29"/>
      <c r="GF169" s="29"/>
      <c r="GG169" s="29"/>
    </row>
    <row r="170" spans="1:189" s="18" customFormat="1" ht="30">
      <c r="A170" s="640"/>
      <c r="B170" s="446" t="s">
        <v>384</v>
      </c>
      <c r="C170" s="477"/>
      <c r="D170" s="478"/>
      <c r="E170" s="479">
        <v>95.61269227796387</v>
      </c>
      <c r="F170" s="477"/>
      <c r="G170" s="478"/>
      <c r="H170" s="479">
        <v>55.66614012081516</v>
      </c>
      <c r="I170" s="477"/>
      <c r="J170" s="478"/>
      <c r="K170" s="479">
        <v>42.54770411509142</v>
      </c>
      <c r="L170" s="477"/>
      <c r="M170" s="478"/>
      <c r="N170" s="479">
        <v>68.6204018207802</v>
      </c>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c r="CG170" s="26"/>
      <c r="CH170" s="26"/>
      <c r="CI170" s="26"/>
      <c r="CJ170" s="26"/>
      <c r="CK170" s="26"/>
      <c r="CL170" s="26"/>
      <c r="CM170" s="26"/>
      <c r="CN170" s="26"/>
      <c r="CO170" s="26"/>
      <c r="CP170" s="26"/>
      <c r="CQ170" s="26"/>
      <c r="CR170" s="26"/>
      <c r="CS170" s="26"/>
      <c r="CT170" s="26"/>
      <c r="CU170" s="26"/>
      <c r="CV170" s="26"/>
      <c r="CW170" s="26"/>
      <c r="CX170" s="26"/>
      <c r="CY170" s="26"/>
      <c r="CZ170" s="26"/>
      <c r="DA170" s="26"/>
      <c r="DB170" s="26"/>
      <c r="DC170" s="26"/>
      <c r="DD170" s="26"/>
      <c r="DE170" s="26"/>
      <c r="DF170" s="26"/>
      <c r="DG170" s="26"/>
      <c r="DH170" s="26"/>
      <c r="DI170" s="26"/>
      <c r="DJ170" s="26"/>
      <c r="DK170" s="26"/>
      <c r="DL170" s="26"/>
      <c r="DM170" s="26"/>
      <c r="DN170" s="26"/>
      <c r="DO170" s="26"/>
      <c r="DP170" s="26"/>
      <c r="DQ170" s="26"/>
      <c r="DR170" s="26"/>
      <c r="DS170" s="26"/>
      <c r="DT170" s="26"/>
      <c r="DU170" s="26"/>
      <c r="DV170" s="26"/>
      <c r="DW170" s="26"/>
      <c r="DX170" s="26"/>
      <c r="DY170" s="26"/>
      <c r="DZ170" s="26"/>
      <c r="EA170" s="26"/>
      <c r="EB170" s="26"/>
      <c r="EC170" s="26"/>
      <c r="ED170" s="26"/>
      <c r="EE170" s="26"/>
      <c r="EF170" s="26"/>
      <c r="EG170" s="26"/>
      <c r="EH170" s="26"/>
      <c r="EI170" s="26"/>
      <c r="EJ170" s="26"/>
      <c r="EK170" s="26"/>
      <c r="EL170" s="26"/>
      <c r="EM170" s="26"/>
      <c r="EN170" s="26"/>
      <c r="EO170" s="26"/>
      <c r="EP170" s="26"/>
      <c r="EQ170" s="26"/>
      <c r="ER170" s="26"/>
      <c r="ES170" s="26"/>
      <c r="ET170" s="26"/>
      <c r="EU170" s="26"/>
      <c r="EV170" s="26"/>
      <c r="EW170" s="26"/>
      <c r="EX170" s="26"/>
      <c r="EY170" s="26"/>
      <c r="EZ170" s="26"/>
      <c r="FA170" s="26"/>
      <c r="FB170" s="26"/>
      <c r="FC170" s="26"/>
      <c r="FD170" s="26"/>
      <c r="FE170" s="26"/>
      <c r="FF170" s="26"/>
      <c r="FG170" s="26"/>
      <c r="FH170" s="26"/>
      <c r="FI170" s="26"/>
      <c r="FJ170" s="26"/>
      <c r="FK170" s="26"/>
      <c r="FL170" s="26"/>
      <c r="FM170" s="26"/>
      <c r="FN170" s="26"/>
      <c r="FO170" s="26"/>
      <c r="FP170" s="26"/>
      <c r="FQ170" s="26"/>
      <c r="FR170" s="26"/>
      <c r="FS170" s="26"/>
      <c r="FT170" s="26"/>
      <c r="FU170" s="26"/>
      <c r="FV170" s="26"/>
      <c r="FW170" s="26"/>
      <c r="FX170" s="26"/>
      <c r="FY170" s="26"/>
      <c r="FZ170" s="26"/>
      <c r="GA170" s="26"/>
      <c r="GB170" s="26"/>
      <c r="GC170" s="26"/>
      <c r="GD170" s="26"/>
      <c r="GE170" s="26"/>
      <c r="GF170" s="26"/>
      <c r="GG170" s="26"/>
    </row>
    <row r="171" spans="1:189" s="24" customFormat="1" ht="15.75">
      <c r="A171" s="690" t="s">
        <v>10</v>
      </c>
      <c r="B171" s="694"/>
      <c r="C171" s="480">
        <v>100.06736644390104</v>
      </c>
      <c r="D171" s="481">
        <v>98.52469964373697</v>
      </c>
      <c r="E171" s="482">
        <v>99.93527880736067</v>
      </c>
      <c r="F171" s="480">
        <v>91.54030587638175</v>
      </c>
      <c r="G171" s="481">
        <v>91.63385177349535</v>
      </c>
      <c r="H171" s="482">
        <v>91.58617021280881</v>
      </c>
      <c r="I171" s="480">
        <v>24.058454195037466</v>
      </c>
      <c r="J171" s="481">
        <v>52.5148451252125</v>
      </c>
      <c r="K171" s="482">
        <v>37.30641885106502</v>
      </c>
      <c r="L171" s="480">
        <v>95.93847479201058</v>
      </c>
      <c r="M171" s="481">
        <v>95.25119224282236</v>
      </c>
      <c r="N171" s="482">
        <v>94.75704799371753</v>
      </c>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29"/>
      <c r="CC171" s="29"/>
      <c r="CD171" s="29"/>
      <c r="CE171" s="29"/>
      <c r="CF171" s="29"/>
      <c r="CG171" s="29"/>
      <c r="CH171" s="29"/>
      <c r="CI171" s="29"/>
      <c r="CJ171" s="29"/>
      <c r="CK171" s="29"/>
      <c r="CL171" s="29"/>
      <c r="CM171" s="29"/>
      <c r="CN171" s="29"/>
      <c r="CO171" s="29"/>
      <c r="CP171" s="29"/>
      <c r="CQ171" s="29"/>
      <c r="CR171" s="29"/>
      <c r="CS171" s="29"/>
      <c r="CT171" s="29"/>
      <c r="CU171" s="29"/>
      <c r="CV171" s="29"/>
      <c r="CW171" s="29"/>
      <c r="CX171" s="29"/>
      <c r="CY171" s="29"/>
      <c r="CZ171" s="29"/>
      <c r="DA171" s="29"/>
      <c r="DB171" s="29"/>
      <c r="DC171" s="29"/>
      <c r="DD171" s="29"/>
      <c r="DE171" s="29"/>
      <c r="DF171" s="29"/>
      <c r="DG171" s="29"/>
      <c r="DH171" s="29"/>
      <c r="DI171" s="29"/>
      <c r="DJ171" s="29"/>
      <c r="DK171" s="29"/>
      <c r="DL171" s="29"/>
      <c r="DM171" s="29"/>
      <c r="DN171" s="29"/>
      <c r="DO171" s="29"/>
      <c r="DP171" s="29"/>
      <c r="DQ171" s="29"/>
      <c r="DR171" s="29"/>
      <c r="DS171" s="29"/>
      <c r="DT171" s="29"/>
      <c r="DU171" s="29"/>
      <c r="DV171" s="29"/>
      <c r="DW171" s="29"/>
      <c r="DX171" s="29"/>
      <c r="DY171" s="29"/>
      <c r="DZ171" s="29"/>
      <c r="EA171" s="29"/>
      <c r="EB171" s="29"/>
      <c r="EC171" s="29"/>
      <c r="ED171" s="29"/>
      <c r="EE171" s="29"/>
      <c r="EF171" s="29"/>
      <c r="EG171" s="29"/>
      <c r="EH171" s="29"/>
      <c r="EI171" s="29"/>
      <c r="EJ171" s="29"/>
      <c r="EK171" s="29"/>
      <c r="EL171" s="29"/>
      <c r="EM171" s="29"/>
      <c r="EN171" s="29"/>
      <c r="EO171" s="29"/>
      <c r="EP171" s="29"/>
      <c r="EQ171" s="29"/>
      <c r="ER171" s="29"/>
      <c r="ES171" s="29"/>
      <c r="ET171" s="29"/>
      <c r="EU171" s="29"/>
      <c r="EV171" s="29"/>
      <c r="EW171" s="29"/>
      <c r="EX171" s="29"/>
      <c r="EY171" s="29"/>
      <c r="EZ171" s="29"/>
      <c r="FA171" s="29"/>
      <c r="FB171" s="29"/>
      <c r="FC171" s="29"/>
      <c r="FD171" s="29"/>
      <c r="FE171" s="29"/>
      <c r="FF171" s="29"/>
      <c r="FG171" s="29"/>
      <c r="FH171" s="29"/>
      <c r="FI171" s="29"/>
      <c r="FJ171" s="29"/>
      <c r="FK171" s="29"/>
      <c r="FL171" s="29"/>
      <c r="FM171" s="29"/>
      <c r="FN171" s="29"/>
      <c r="FO171" s="29"/>
      <c r="FP171" s="29"/>
      <c r="FQ171" s="29"/>
      <c r="FR171" s="29"/>
      <c r="FS171" s="29"/>
      <c r="FT171" s="29"/>
      <c r="FU171" s="29"/>
      <c r="FV171" s="29"/>
      <c r="FW171" s="29"/>
      <c r="FX171" s="29"/>
      <c r="FY171" s="29"/>
      <c r="FZ171" s="29"/>
      <c r="GA171" s="29"/>
      <c r="GB171" s="29"/>
      <c r="GC171" s="29"/>
      <c r="GD171" s="29"/>
      <c r="GE171" s="29"/>
      <c r="GF171" s="29"/>
      <c r="GG171" s="29"/>
    </row>
    <row r="172" spans="1:189" s="18" customFormat="1" ht="30">
      <c r="A172" s="640"/>
      <c r="B172" s="446" t="s">
        <v>204</v>
      </c>
      <c r="C172" s="477">
        <v>100.06736644390104</v>
      </c>
      <c r="D172" s="478">
        <v>98.52469964373697</v>
      </c>
      <c r="E172" s="479">
        <v>99.93527880736067</v>
      </c>
      <c r="F172" s="477">
        <v>91.54030587638175</v>
      </c>
      <c r="G172" s="478">
        <v>91.63385177349535</v>
      </c>
      <c r="H172" s="479">
        <v>91.58617021280881</v>
      </c>
      <c r="I172" s="477">
        <v>24.058454195037466</v>
      </c>
      <c r="J172" s="478">
        <v>52.5148451252125</v>
      </c>
      <c r="K172" s="479">
        <v>37.30641885106502</v>
      </c>
      <c r="L172" s="477">
        <v>95.93847479201058</v>
      </c>
      <c r="M172" s="478">
        <v>95.25119224282236</v>
      </c>
      <c r="N172" s="479">
        <v>94.75704799371753</v>
      </c>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c r="CG172" s="26"/>
      <c r="CH172" s="26"/>
      <c r="CI172" s="26"/>
      <c r="CJ172" s="26"/>
      <c r="CK172" s="26"/>
      <c r="CL172" s="26"/>
      <c r="CM172" s="26"/>
      <c r="CN172" s="26"/>
      <c r="CO172" s="26"/>
      <c r="CP172" s="26"/>
      <c r="CQ172" s="26"/>
      <c r="CR172" s="26"/>
      <c r="CS172" s="26"/>
      <c r="CT172" s="26"/>
      <c r="CU172" s="26"/>
      <c r="CV172" s="26"/>
      <c r="CW172" s="26"/>
      <c r="CX172" s="26"/>
      <c r="CY172" s="26"/>
      <c r="CZ172" s="26"/>
      <c r="DA172" s="26"/>
      <c r="DB172" s="26"/>
      <c r="DC172" s="26"/>
      <c r="DD172" s="26"/>
      <c r="DE172" s="26"/>
      <c r="DF172" s="26"/>
      <c r="DG172" s="26"/>
      <c r="DH172" s="26"/>
      <c r="DI172" s="26"/>
      <c r="DJ172" s="26"/>
      <c r="DK172" s="26"/>
      <c r="DL172" s="26"/>
      <c r="DM172" s="26"/>
      <c r="DN172" s="26"/>
      <c r="DO172" s="26"/>
      <c r="DP172" s="26"/>
      <c r="DQ172" s="26"/>
      <c r="DR172" s="26"/>
      <c r="DS172" s="26"/>
      <c r="DT172" s="26"/>
      <c r="DU172" s="26"/>
      <c r="DV172" s="26"/>
      <c r="DW172" s="26"/>
      <c r="DX172" s="26"/>
      <c r="DY172" s="26"/>
      <c r="DZ172" s="26"/>
      <c r="EA172" s="26"/>
      <c r="EB172" s="26"/>
      <c r="EC172" s="26"/>
      <c r="ED172" s="26"/>
      <c r="EE172" s="26"/>
      <c r="EF172" s="26"/>
      <c r="EG172" s="26"/>
      <c r="EH172" s="26"/>
      <c r="EI172" s="26"/>
      <c r="EJ172" s="26"/>
      <c r="EK172" s="26"/>
      <c r="EL172" s="26"/>
      <c r="EM172" s="26"/>
      <c r="EN172" s="26"/>
      <c r="EO172" s="26"/>
      <c r="EP172" s="26"/>
      <c r="EQ172" s="26"/>
      <c r="ER172" s="26"/>
      <c r="ES172" s="26"/>
      <c r="ET172" s="26"/>
      <c r="EU172" s="26"/>
      <c r="EV172" s="26"/>
      <c r="EW172" s="26"/>
      <c r="EX172" s="26"/>
      <c r="EY172" s="26"/>
      <c r="EZ172" s="26"/>
      <c r="FA172" s="26"/>
      <c r="FB172" s="26"/>
      <c r="FC172" s="26"/>
      <c r="FD172" s="26"/>
      <c r="FE172" s="26"/>
      <c r="FF172" s="26"/>
      <c r="FG172" s="26"/>
      <c r="FH172" s="26"/>
      <c r="FI172" s="26"/>
      <c r="FJ172" s="26"/>
      <c r="FK172" s="26"/>
      <c r="FL172" s="26"/>
      <c r="FM172" s="26"/>
      <c r="FN172" s="26"/>
      <c r="FO172" s="26"/>
      <c r="FP172" s="26"/>
      <c r="FQ172" s="26"/>
      <c r="FR172" s="26"/>
      <c r="FS172" s="26"/>
      <c r="FT172" s="26"/>
      <c r="FU172" s="26"/>
      <c r="FV172" s="26"/>
      <c r="FW172" s="26"/>
      <c r="FX172" s="26"/>
      <c r="FY172" s="26"/>
      <c r="FZ172" s="26"/>
      <c r="GA172" s="26"/>
      <c r="GB172" s="26"/>
      <c r="GC172" s="26"/>
      <c r="GD172" s="26"/>
      <c r="GE172" s="26"/>
      <c r="GF172" s="26"/>
      <c r="GG172" s="26"/>
    </row>
    <row r="173" spans="1:189" s="18" customFormat="1" ht="15.75" customHeight="1">
      <c r="A173" s="690" t="s">
        <v>9</v>
      </c>
      <c r="B173" s="694"/>
      <c r="C173" s="480">
        <v>98.02624716008359</v>
      </c>
      <c r="D173" s="481">
        <v>96.6440575032613</v>
      </c>
      <c r="E173" s="482">
        <v>98.08857336674623</v>
      </c>
      <c r="F173" s="480">
        <v>45.6378470268236</v>
      </c>
      <c r="G173" s="481">
        <v>51.49444181950392</v>
      </c>
      <c r="H173" s="482">
        <v>53.71075088715993</v>
      </c>
      <c r="I173" s="480">
        <v>35.57958339313168</v>
      </c>
      <c r="J173" s="481">
        <v>48.43912787153546</v>
      </c>
      <c r="K173" s="482">
        <v>67.1501407195187</v>
      </c>
      <c r="L173" s="480">
        <v>55.37765986889743</v>
      </c>
      <c r="M173" s="481">
        <v>55.36945585941048</v>
      </c>
      <c r="N173" s="482">
        <v>43.16172689104894</v>
      </c>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c r="CG173" s="26"/>
      <c r="CH173" s="26"/>
      <c r="CI173" s="26"/>
      <c r="CJ173" s="26"/>
      <c r="CK173" s="26"/>
      <c r="CL173" s="26"/>
      <c r="CM173" s="26"/>
      <c r="CN173" s="26"/>
      <c r="CO173" s="26"/>
      <c r="CP173" s="26"/>
      <c r="CQ173" s="26"/>
      <c r="CR173" s="26"/>
      <c r="CS173" s="26"/>
      <c r="CT173" s="26"/>
      <c r="CU173" s="26"/>
      <c r="CV173" s="26"/>
      <c r="CW173" s="26"/>
      <c r="CX173" s="26"/>
      <c r="CY173" s="26"/>
      <c r="CZ173" s="26"/>
      <c r="DA173" s="26"/>
      <c r="DB173" s="26"/>
      <c r="DC173" s="26"/>
      <c r="DD173" s="26"/>
      <c r="DE173" s="26"/>
      <c r="DF173" s="26"/>
      <c r="DG173" s="26"/>
      <c r="DH173" s="26"/>
      <c r="DI173" s="26"/>
      <c r="DJ173" s="26"/>
      <c r="DK173" s="26"/>
      <c r="DL173" s="26"/>
      <c r="DM173" s="26"/>
      <c r="DN173" s="26"/>
      <c r="DO173" s="26"/>
      <c r="DP173" s="26"/>
      <c r="DQ173" s="26"/>
      <c r="DR173" s="26"/>
      <c r="DS173" s="26"/>
      <c r="DT173" s="26"/>
      <c r="DU173" s="26"/>
      <c r="DV173" s="26"/>
      <c r="DW173" s="26"/>
      <c r="DX173" s="26"/>
      <c r="DY173" s="26"/>
      <c r="DZ173" s="26"/>
      <c r="EA173" s="26"/>
      <c r="EB173" s="26"/>
      <c r="EC173" s="26"/>
      <c r="ED173" s="26"/>
      <c r="EE173" s="26"/>
      <c r="EF173" s="26"/>
      <c r="EG173" s="26"/>
      <c r="EH173" s="26"/>
      <c r="EI173" s="26"/>
      <c r="EJ173" s="26"/>
      <c r="EK173" s="26"/>
      <c r="EL173" s="26"/>
      <c r="EM173" s="26"/>
      <c r="EN173" s="26"/>
      <c r="EO173" s="26"/>
      <c r="EP173" s="26"/>
      <c r="EQ173" s="26"/>
      <c r="ER173" s="26"/>
      <c r="ES173" s="26"/>
      <c r="ET173" s="26"/>
      <c r="EU173" s="26"/>
      <c r="EV173" s="26"/>
      <c r="EW173" s="26"/>
      <c r="EX173" s="26"/>
      <c r="EY173" s="26"/>
      <c r="EZ173" s="26"/>
      <c r="FA173" s="26"/>
      <c r="FB173" s="26"/>
      <c r="FC173" s="26"/>
      <c r="FD173" s="26"/>
      <c r="FE173" s="26"/>
      <c r="FF173" s="26"/>
      <c r="FG173" s="26"/>
      <c r="FH173" s="26"/>
      <c r="FI173" s="26"/>
      <c r="FJ173" s="26"/>
      <c r="FK173" s="26"/>
      <c r="FL173" s="26"/>
      <c r="FM173" s="26"/>
      <c r="FN173" s="26"/>
      <c r="FO173" s="26"/>
      <c r="FP173" s="26"/>
      <c r="FQ173" s="26"/>
      <c r="FR173" s="26"/>
      <c r="FS173" s="26"/>
      <c r="FT173" s="26"/>
      <c r="FU173" s="26"/>
      <c r="FV173" s="26"/>
      <c r="FW173" s="26"/>
      <c r="FX173" s="26"/>
      <c r="FY173" s="26"/>
      <c r="FZ173" s="26"/>
      <c r="GA173" s="26"/>
      <c r="GB173" s="26"/>
      <c r="GC173" s="26"/>
      <c r="GD173" s="26"/>
      <c r="GE173" s="26"/>
      <c r="GF173" s="26"/>
      <c r="GG173" s="26"/>
    </row>
    <row r="174" spans="1:189" s="18" customFormat="1" ht="15.75">
      <c r="A174" s="640"/>
      <c r="B174" s="446" t="s">
        <v>205</v>
      </c>
      <c r="C174" s="477">
        <v>65.01756097444174</v>
      </c>
      <c r="D174" s="478">
        <v>97.72973997854692</v>
      </c>
      <c r="E174" s="479">
        <v>98.8683371826663</v>
      </c>
      <c r="F174" s="477">
        <v>35.99476870469504</v>
      </c>
      <c r="G174" s="478">
        <v>19.844132751071</v>
      </c>
      <c r="H174" s="479">
        <v>36.2947177586607</v>
      </c>
      <c r="I174" s="477">
        <v>28.502633289984793</v>
      </c>
      <c r="J174" s="478">
        <v>33.5781744560509</v>
      </c>
      <c r="K174" s="479">
        <v>45.09249595144367</v>
      </c>
      <c r="L174" s="477">
        <v>63.8826720089973</v>
      </c>
      <c r="M174" s="478">
        <v>18.21869559960556</v>
      </c>
      <c r="N174" s="479">
        <v>28.673371655305846</v>
      </c>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c r="CX174" s="26"/>
      <c r="CY174" s="26"/>
      <c r="CZ174" s="26"/>
      <c r="DA174" s="26"/>
      <c r="DB174" s="26"/>
      <c r="DC174" s="26"/>
      <c r="DD174" s="26"/>
      <c r="DE174" s="26"/>
      <c r="DF174" s="26"/>
      <c r="DG174" s="26"/>
      <c r="DH174" s="26"/>
      <c r="DI174" s="26"/>
      <c r="DJ174" s="26"/>
      <c r="DK174" s="26"/>
      <c r="DL174" s="26"/>
      <c r="DM174" s="26"/>
      <c r="DN174" s="26"/>
      <c r="DO174" s="26"/>
      <c r="DP174" s="26"/>
      <c r="DQ174" s="26"/>
      <c r="DR174" s="26"/>
      <c r="DS174" s="26"/>
      <c r="DT174" s="26"/>
      <c r="DU174" s="26"/>
      <c r="DV174" s="26"/>
      <c r="DW174" s="26"/>
      <c r="DX174" s="26"/>
      <c r="DY174" s="26"/>
      <c r="DZ174" s="26"/>
      <c r="EA174" s="26"/>
      <c r="EB174" s="26"/>
      <c r="EC174" s="26"/>
      <c r="ED174" s="26"/>
      <c r="EE174" s="26"/>
      <c r="EF174" s="26"/>
      <c r="EG174" s="26"/>
      <c r="EH174" s="26"/>
      <c r="EI174" s="26"/>
      <c r="EJ174" s="26"/>
      <c r="EK174" s="26"/>
      <c r="EL174" s="26"/>
      <c r="EM174" s="26"/>
      <c r="EN174" s="26"/>
      <c r="EO174" s="26"/>
      <c r="EP174" s="26"/>
      <c r="EQ174" s="26"/>
      <c r="ER174" s="26"/>
      <c r="ES174" s="26"/>
      <c r="ET174" s="26"/>
      <c r="EU174" s="26"/>
      <c r="EV174" s="26"/>
      <c r="EW174" s="26"/>
      <c r="EX174" s="26"/>
      <c r="EY174" s="26"/>
      <c r="EZ174" s="26"/>
      <c r="FA174" s="26"/>
      <c r="FB174" s="26"/>
      <c r="FC174" s="26"/>
      <c r="FD174" s="26"/>
      <c r="FE174" s="26"/>
      <c r="FF174" s="26"/>
      <c r="FG174" s="26"/>
      <c r="FH174" s="26"/>
      <c r="FI174" s="26"/>
      <c r="FJ174" s="26"/>
      <c r="FK174" s="26"/>
      <c r="FL174" s="26"/>
      <c r="FM174" s="26"/>
      <c r="FN174" s="26"/>
      <c r="FO174" s="26"/>
      <c r="FP174" s="26"/>
      <c r="FQ174" s="26"/>
      <c r="FR174" s="26"/>
      <c r="FS174" s="26"/>
      <c r="FT174" s="26"/>
      <c r="FU174" s="26"/>
      <c r="FV174" s="26"/>
      <c r="FW174" s="26"/>
      <c r="FX174" s="26"/>
      <c r="FY174" s="26"/>
      <c r="FZ174" s="26"/>
      <c r="GA174" s="26"/>
      <c r="GB174" s="26"/>
      <c r="GC174" s="26"/>
      <c r="GD174" s="26"/>
      <c r="GE174" s="26"/>
      <c r="GF174" s="26"/>
      <c r="GG174" s="26"/>
    </row>
    <row r="175" spans="1:189" s="18" customFormat="1" ht="15.75" customHeight="1">
      <c r="A175" s="640"/>
      <c r="B175" s="446" t="s">
        <v>206</v>
      </c>
      <c r="C175" s="477">
        <v>0.682207937163693</v>
      </c>
      <c r="D175" s="478">
        <v>49.08584941412869</v>
      </c>
      <c r="E175" s="479">
        <v>38.67196592935442</v>
      </c>
      <c r="F175" s="661">
        <v>0</v>
      </c>
      <c r="G175" s="478">
        <v>28.21350571520095</v>
      </c>
      <c r="H175" s="479">
        <v>38.41081633709088</v>
      </c>
      <c r="I175" s="661">
        <v>0</v>
      </c>
      <c r="J175" s="657">
        <v>0</v>
      </c>
      <c r="K175" s="662">
        <v>0</v>
      </c>
      <c r="L175" s="661">
        <v>0</v>
      </c>
      <c r="M175" s="478">
        <v>100</v>
      </c>
      <c r="N175" s="479">
        <v>100</v>
      </c>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c r="CO175" s="26"/>
      <c r="CP175" s="26"/>
      <c r="CQ175" s="26"/>
      <c r="CR175" s="26"/>
      <c r="CS175" s="26"/>
      <c r="CT175" s="26"/>
      <c r="CU175" s="26"/>
      <c r="CV175" s="26"/>
      <c r="CW175" s="26"/>
      <c r="CX175" s="26"/>
      <c r="CY175" s="26"/>
      <c r="CZ175" s="26"/>
      <c r="DA175" s="26"/>
      <c r="DB175" s="26"/>
      <c r="DC175" s="26"/>
      <c r="DD175" s="26"/>
      <c r="DE175" s="26"/>
      <c r="DF175" s="26"/>
      <c r="DG175" s="26"/>
      <c r="DH175" s="26"/>
      <c r="DI175" s="26"/>
      <c r="DJ175" s="26"/>
      <c r="DK175" s="26"/>
      <c r="DL175" s="26"/>
      <c r="DM175" s="26"/>
      <c r="DN175" s="26"/>
      <c r="DO175" s="26"/>
      <c r="DP175" s="26"/>
      <c r="DQ175" s="26"/>
      <c r="DR175" s="26"/>
      <c r="DS175" s="26"/>
      <c r="DT175" s="26"/>
      <c r="DU175" s="26"/>
      <c r="DV175" s="26"/>
      <c r="DW175" s="26"/>
      <c r="DX175" s="26"/>
      <c r="DY175" s="26"/>
      <c r="DZ175" s="26"/>
      <c r="EA175" s="26"/>
      <c r="EB175" s="26"/>
      <c r="EC175" s="26"/>
      <c r="ED175" s="26"/>
      <c r="EE175" s="26"/>
      <c r="EF175" s="26"/>
      <c r="EG175" s="26"/>
      <c r="EH175" s="26"/>
      <c r="EI175" s="26"/>
      <c r="EJ175" s="26"/>
      <c r="EK175" s="26"/>
      <c r="EL175" s="26"/>
      <c r="EM175" s="26"/>
      <c r="EN175" s="26"/>
      <c r="EO175" s="26"/>
      <c r="EP175" s="26"/>
      <c r="EQ175" s="26"/>
      <c r="ER175" s="26"/>
      <c r="ES175" s="26"/>
      <c r="ET175" s="26"/>
      <c r="EU175" s="26"/>
      <c r="EV175" s="26"/>
      <c r="EW175" s="26"/>
      <c r="EX175" s="26"/>
      <c r="EY175" s="26"/>
      <c r="EZ175" s="26"/>
      <c r="FA175" s="26"/>
      <c r="FB175" s="26"/>
      <c r="FC175" s="26"/>
      <c r="FD175" s="26"/>
      <c r="FE175" s="26"/>
      <c r="FF175" s="26"/>
      <c r="FG175" s="26"/>
      <c r="FH175" s="26"/>
      <c r="FI175" s="26"/>
      <c r="FJ175" s="26"/>
      <c r="FK175" s="26"/>
      <c r="FL175" s="26"/>
      <c r="FM175" s="26"/>
      <c r="FN175" s="26"/>
      <c r="FO175" s="26"/>
      <c r="FP175" s="26"/>
      <c r="FQ175" s="26"/>
      <c r="FR175" s="26"/>
      <c r="FS175" s="26"/>
      <c r="FT175" s="26"/>
      <c r="FU175" s="26"/>
      <c r="FV175" s="26"/>
      <c r="FW175" s="26"/>
      <c r="FX175" s="26"/>
      <c r="FY175" s="26"/>
      <c r="FZ175" s="26"/>
      <c r="GA175" s="26"/>
      <c r="GB175" s="26"/>
      <c r="GC175" s="26"/>
      <c r="GD175" s="26"/>
      <c r="GE175" s="26"/>
      <c r="GF175" s="26"/>
      <c r="GG175" s="26"/>
    </row>
    <row r="176" spans="1:189" s="18" customFormat="1" ht="15.75">
      <c r="A176" s="640"/>
      <c r="B176" s="446" t="s">
        <v>385</v>
      </c>
      <c r="C176" s="477">
        <v>98.28156459152113</v>
      </c>
      <c r="D176" s="478">
        <v>97.05864273570927</v>
      </c>
      <c r="E176" s="479">
        <v>98.20050087109111</v>
      </c>
      <c r="F176" s="477">
        <v>48.37997567244521</v>
      </c>
      <c r="G176" s="478">
        <v>52.43132230139135</v>
      </c>
      <c r="H176" s="479">
        <v>55.24389481540122</v>
      </c>
      <c r="I176" s="477">
        <v>37.25701765106357</v>
      </c>
      <c r="J176" s="478">
        <v>48.66645892244795</v>
      </c>
      <c r="K176" s="479">
        <v>67.94951117334755</v>
      </c>
      <c r="L176" s="477">
        <v>58.141011716867595</v>
      </c>
      <c r="M176" s="478">
        <v>56.74277008206309</v>
      </c>
      <c r="N176" s="479">
        <v>45.238433157227824</v>
      </c>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c r="CT176" s="26"/>
      <c r="CU176" s="26"/>
      <c r="CV176" s="26"/>
      <c r="CW176" s="26"/>
      <c r="CX176" s="26"/>
      <c r="CY176" s="26"/>
      <c r="CZ176" s="26"/>
      <c r="DA176" s="26"/>
      <c r="DB176" s="26"/>
      <c r="DC176" s="26"/>
      <c r="DD176" s="26"/>
      <c r="DE176" s="26"/>
      <c r="DF176" s="26"/>
      <c r="DG176" s="26"/>
      <c r="DH176" s="26"/>
      <c r="DI176" s="26"/>
      <c r="DJ176" s="26"/>
      <c r="DK176" s="26"/>
      <c r="DL176" s="26"/>
      <c r="DM176" s="26"/>
      <c r="DN176" s="26"/>
      <c r="DO176" s="26"/>
      <c r="DP176" s="26"/>
      <c r="DQ176" s="26"/>
      <c r="DR176" s="26"/>
      <c r="DS176" s="26"/>
      <c r="DT176" s="26"/>
      <c r="DU176" s="26"/>
      <c r="DV176" s="26"/>
      <c r="DW176" s="26"/>
      <c r="DX176" s="26"/>
      <c r="DY176" s="26"/>
      <c r="DZ176" s="26"/>
      <c r="EA176" s="26"/>
      <c r="EB176" s="26"/>
      <c r="EC176" s="26"/>
      <c r="ED176" s="26"/>
      <c r="EE176" s="26"/>
      <c r="EF176" s="26"/>
      <c r="EG176" s="26"/>
      <c r="EH176" s="26"/>
      <c r="EI176" s="26"/>
      <c r="EJ176" s="26"/>
      <c r="EK176" s="26"/>
      <c r="EL176" s="26"/>
      <c r="EM176" s="26"/>
      <c r="EN176" s="26"/>
      <c r="EO176" s="26"/>
      <c r="EP176" s="26"/>
      <c r="EQ176" s="26"/>
      <c r="ER176" s="26"/>
      <c r="ES176" s="26"/>
      <c r="ET176" s="26"/>
      <c r="EU176" s="26"/>
      <c r="EV176" s="26"/>
      <c r="EW176" s="26"/>
      <c r="EX176" s="26"/>
      <c r="EY176" s="26"/>
      <c r="EZ176" s="26"/>
      <c r="FA176" s="26"/>
      <c r="FB176" s="26"/>
      <c r="FC176" s="26"/>
      <c r="FD176" s="26"/>
      <c r="FE176" s="26"/>
      <c r="FF176" s="26"/>
      <c r="FG176" s="26"/>
      <c r="FH176" s="26"/>
      <c r="FI176" s="26"/>
      <c r="FJ176" s="26"/>
      <c r="FK176" s="26"/>
      <c r="FL176" s="26"/>
      <c r="FM176" s="26"/>
      <c r="FN176" s="26"/>
      <c r="FO176" s="26"/>
      <c r="FP176" s="26"/>
      <c r="FQ176" s="26"/>
      <c r="FR176" s="26"/>
      <c r="FS176" s="26"/>
      <c r="FT176" s="26"/>
      <c r="FU176" s="26"/>
      <c r="FV176" s="26"/>
      <c r="FW176" s="26"/>
      <c r="FX176" s="26"/>
      <c r="FY176" s="26"/>
      <c r="FZ176" s="26"/>
      <c r="GA176" s="26"/>
      <c r="GB176" s="26"/>
      <c r="GC176" s="26"/>
      <c r="GD176" s="26"/>
      <c r="GE176" s="26"/>
      <c r="GF176" s="26"/>
      <c r="GG176" s="26"/>
    </row>
    <row r="177" spans="1:189" s="24" customFormat="1" ht="15.75">
      <c r="A177" s="640"/>
      <c r="B177" s="446" t="s">
        <v>209</v>
      </c>
      <c r="C177" s="477">
        <v>99.9504961332151</v>
      </c>
      <c r="D177" s="478">
        <v>89.95274464802799</v>
      </c>
      <c r="E177" s="479">
        <v>98.36326081376275</v>
      </c>
      <c r="F177" s="477">
        <v>27.724014362152026</v>
      </c>
      <c r="G177" s="478">
        <v>35.54964614730328</v>
      </c>
      <c r="H177" s="479">
        <v>26.360058896119387</v>
      </c>
      <c r="I177" s="477">
        <v>27.844864513626653</v>
      </c>
      <c r="J177" s="478">
        <v>1.480859016915794</v>
      </c>
      <c r="K177" s="479">
        <v>60.61329267435448</v>
      </c>
      <c r="L177" s="477">
        <v>27.544619509793133</v>
      </c>
      <c r="M177" s="478">
        <v>40.182046405195216</v>
      </c>
      <c r="N177" s="479">
        <v>1.1000019616525178</v>
      </c>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29"/>
      <c r="CC177" s="29"/>
      <c r="CD177" s="29"/>
      <c r="CE177" s="29"/>
      <c r="CF177" s="29"/>
      <c r="CG177" s="29"/>
      <c r="CH177" s="29"/>
      <c r="CI177" s="29"/>
      <c r="CJ177" s="29"/>
      <c r="CK177" s="29"/>
      <c r="CL177" s="29"/>
      <c r="CM177" s="29"/>
      <c r="CN177" s="29"/>
      <c r="CO177" s="29"/>
      <c r="CP177" s="29"/>
      <c r="CQ177" s="29"/>
      <c r="CR177" s="29"/>
      <c r="CS177" s="29"/>
      <c r="CT177" s="29"/>
      <c r="CU177" s="29"/>
      <c r="CV177" s="29"/>
      <c r="CW177" s="29"/>
      <c r="CX177" s="29"/>
      <c r="CY177" s="29"/>
      <c r="CZ177" s="29"/>
      <c r="DA177" s="29"/>
      <c r="DB177" s="29"/>
      <c r="DC177" s="29"/>
      <c r="DD177" s="29"/>
      <c r="DE177" s="29"/>
      <c r="DF177" s="29"/>
      <c r="DG177" s="29"/>
      <c r="DH177" s="29"/>
      <c r="DI177" s="29"/>
      <c r="DJ177" s="29"/>
      <c r="DK177" s="29"/>
      <c r="DL177" s="29"/>
      <c r="DM177" s="29"/>
      <c r="DN177" s="29"/>
      <c r="DO177" s="29"/>
      <c r="DP177" s="29"/>
      <c r="DQ177" s="29"/>
      <c r="DR177" s="29"/>
      <c r="DS177" s="29"/>
      <c r="DT177" s="29"/>
      <c r="DU177" s="29"/>
      <c r="DV177" s="29"/>
      <c r="DW177" s="29"/>
      <c r="DX177" s="29"/>
      <c r="DY177" s="29"/>
      <c r="DZ177" s="29"/>
      <c r="EA177" s="29"/>
      <c r="EB177" s="29"/>
      <c r="EC177" s="29"/>
      <c r="ED177" s="29"/>
      <c r="EE177" s="29"/>
      <c r="EF177" s="29"/>
      <c r="EG177" s="29"/>
      <c r="EH177" s="29"/>
      <c r="EI177" s="29"/>
      <c r="EJ177" s="29"/>
      <c r="EK177" s="29"/>
      <c r="EL177" s="29"/>
      <c r="EM177" s="29"/>
      <c r="EN177" s="29"/>
      <c r="EO177" s="29"/>
      <c r="EP177" s="29"/>
      <c r="EQ177" s="29"/>
      <c r="ER177" s="29"/>
      <c r="ES177" s="29"/>
      <c r="ET177" s="29"/>
      <c r="EU177" s="29"/>
      <c r="EV177" s="29"/>
      <c r="EW177" s="29"/>
      <c r="EX177" s="29"/>
      <c r="EY177" s="29"/>
      <c r="EZ177" s="29"/>
      <c r="FA177" s="29"/>
      <c r="FB177" s="29"/>
      <c r="FC177" s="29"/>
      <c r="FD177" s="29"/>
      <c r="FE177" s="29"/>
      <c r="FF177" s="29"/>
      <c r="FG177" s="29"/>
      <c r="FH177" s="29"/>
      <c r="FI177" s="29"/>
      <c r="FJ177" s="29"/>
      <c r="FK177" s="29"/>
      <c r="FL177" s="29"/>
      <c r="FM177" s="29"/>
      <c r="FN177" s="29"/>
      <c r="FO177" s="29"/>
      <c r="FP177" s="29"/>
      <c r="FQ177" s="29"/>
      <c r="FR177" s="29"/>
      <c r="FS177" s="29"/>
      <c r="FT177" s="29"/>
      <c r="FU177" s="29"/>
      <c r="FV177" s="29"/>
      <c r="FW177" s="29"/>
      <c r="FX177" s="29"/>
      <c r="FY177" s="29"/>
      <c r="FZ177" s="29"/>
      <c r="GA177" s="29"/>
      <c r="GB177" s="29"/>
      <c r="GC177" s="29"/>
      <c r="GD177" s="29"/>
      <c r="GE177" s="29"/>
      <c r="GF177" s="29"/>
      <c r="GG177" s="29"/>
    </row>
    <row r="178" spans="1:189" s="18" customFormat="1" ht="15.75" customHeight="1">
      <c r="A178" s="690" t="s">
        <v>8</v>
      </c>
      <c r="B178" s="694"/>
      <c r="C178" s="480">
        <v>98.63413396335572</v>
      </c>
      <c r="D178" s="481">
        <v>96.5270319651044</v>
      </c>
      <c r="E178" s="482">
        <v>99.13237163375679</v>
      </c>
      <c r="F178" s="480">
        <v>80.60063266473641</v>
      </c>
      <c r="G178" s="481">
        <v>89.57290325213432</v>
      </c>
      <c r="H178" s="482">
        <v>86.36303966335686</v>
      </c>
      <c r="I178" s="480">
        <v>51.618938647310344</v>
      </c>
      <c r="J178" s="481">
        <v>74.76737474476172</v>
      </c>
      <c r="K178" s="482">
        <v>53.13693960357925</v>
      </c>
      <c r="L178" s="480">
        <v>84.77574229781119</v>
      </c>
      <c r="M178" s="481">
        <v>95.43928014106815</v>
      </c>
      <c r="N178" s="482">
        <v>89.99339370972746</v>
      </c>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c r="CG178" s="26"/>
      <c r="CH178" s="26"/>
      <c r="CI178" s="26"/>
      <c r="CJ178" s="26"/>
      <c r="CK178" s="26"/>
      <c r="CL178" s="26"/>
      <c r="CM178" s="26"/>
      <c r="CN178" s="26"/>
      <c r="CO178" s="26"/>
      <c r="CP178" s="26"/>
      <c r="CQ178" s="26"/>
      <c r="CR178" s="26"/>
      <c r="CS178" s="26"/>
      <c r="CT178" s="26"/>
      <c r="CU178" s="26"/>
      <c r="CV178" s="26"/>
      <c r="CW178" s="26"/>
      <c r="CX178" s="26"/>
      <c r="CY178" s="26"/>
      <c r="CZ178" s="26"/>
      <c r="DA178" s="26"/>
      <c r="DB178" s="26"/>
      <c r="DC178" s="26"/>
      <c r="DD178" s="26"/>
      <c r="DE178" s="26"/>
      <c r="DF178" s="26"/>
      <c r="DG178" s="26"/>
      <c r="DH178" s="26"/>
      <c r="DI178" s="26"/>
      <c r="DJ178" s="26"/>
      <c r="DK178" s="26"/>
      <c r="DL178" s="26"/>
      <c r="DM178" s="26"/>
      <c r="DN178" s="26"/>
      <c r="DO178" s="26"/>
      <c r="DP178" s="26"/>
      <c r="DQ178" s="26"/>
      <c r="DR178" s="26"/>
      <c r="DS178" s="26"/>
      <c r="DT178" s="26"/>
      <c r="DU178" s="26"/>
      <c r="DV178" s="26"/>
      <c r="DW178" s="26"/>
      <c r="DX178" s="26"/>
      <c r="DY178" s="26"/>
      <c r="DZ178" s="26"/>
      <c r="EA178" s="26"/>
      <c r="EB178" s="26"/>
      <c r="EC178" s="26"/>
      <c r="ED178" s="26"/>
      <c r="EE178" s="26"/>
      <c r="EF178" s="26"/>
      <c r="EG178" s="26"/>
      <c r="EH178" s="26"/>
      <c r="EI178" s="26"/>
      <c r="EJ178" s="26"/>
      <c r="EK178" s="26"/>
      <c r="EL178" s="26"/>
      <c r="EM178" s="26"/>
      <c r="EN178" s="26"/>
      <c r="EO178" s="26"/>
      <c r="EP178" s="26"/>
      <c r="EQ178" s="26"/>
      <c r="ER178" s="26"/>
      <c r="ES178" s="26"/>
      <c r="ET178" s="26"/>
      <c r="EU178" s="26"/>
      <c r="EV178" s="26"/>
      <c r="EW178" s="26"/>
      <c r="EX178" s="26"/>
      <c r="EY178" s="26"/>
      <c r="EZ178" s="26"/>
      <c r="FA178" s="26"/>
      <c r="FB178" s="26"/>
      <c r="FC178" s="26"/>
      <c r="FD178" s="26"/>
      <c r="FE178" s="26"/>
      <c r="FF178" s="26"/>
      <c r="FG178" s="26"/>
      <c r="FH178" s="26"/>
      <c r="FI178" s="26"/>
      <c r="FJ178" s="26"/>
      <c r="FK178" s="26"/>
      <c r="FL178" s="26"/>
      <c r="FM178" s="26"/>
      <c r="FN178" s="26"/>
      <c r="FO178" s="26"/>
      <c r="FP178" s="26"/>
      <c r="FQ178" s="26"/>
      <c r="FR178" s="26"/>
      <c r="FS178" s="26"/>
      <c r="FT178" s="26"/>
      <c r="FU178" s="26"/>
      <c r="FV178" s="26"/>
      <c r="FW178" s="26"/>
      <c r="FX178" s="26"/>
      <c r="FY178" s="26"/>
      <c r="FZ178" s="26"/>
      <c r="GA178" s="26"/>
      <c r="GB178" s="26"/>
      <c r="GC178" s="26"/>
      <c r="GD178" s="26"/>
      <c r="GE178" s="26"/>
      <c r="GF178" s="26"/>
      <c r="GG178" s="26"/>
    </row>
    <row r="179" spans="1:189" s="18" customFormat="1" ht="30">
      <c r="A179" s="640"/>
      <c r="B179" s="446" t="s">
        <v>387</v>
      </c>
      <c r="C179" s="477">
        <v>97.03542249063084</v>
      </c>
      <c r="D179" s="478">
        <v>61.180285627167954</v>
      </c>
      <c r="E179" s="479">
        <v>98.63611188123606</v>
      </c>
      <c r="F179" s="477">
        <v>25.428853583659965</v>
      </c>
      <c r="G179" s="478">
        <v>50.017730834962116</v>
      </c>
      <c r="H179" s="479">
        <v>24.996832163887138</v>
      </c>
      <c r="I179" s="477">
        <v>72.72123552623256</v>
      </c>
      <c r="J179" s="478">
        <v>59.208789214920834</v>
      </c>
      <c r="K179" s="479">
        <v>30.285191197286913</v>
      </c>
      <c r="L179" s="477">
        <v>12.069210151498433</v>
      </c>
      <c r="M179" s="478">
        <v>19.208017736651243</v>
      </c>
      <c r="N179" s="479">
        <v>20.896421050443188</v>
      </c>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c r="CG179" s="26"/>
      <c r="CH179" s="26"/>
      <c r="CI179" s="26"/>
      <c r="CJ179" s="26"/>
      <c r="CK179" s="26"/>
      <c r="CL179" s="26"/>
      <c r="CM179" s="26"/>
      <c r="CN179" s="26"/>
      <c r="CO179" s="26"/>
      <c r="CP179" s="26"/>
      <c r="CQ179" s="26"/>
      <c r="CR179" s="26"/>
      <c r="CS179" s="26"/>
      <c r="CT179" s="26"/>
      <c r="CU179" s="26"/>
      <c r="CV179" s="26"/>
      <c r="CW179" s="26"/>
      <c r="CX179" s="26"/>
      <c r="CY179" s="26"/>
      <c r="CZ179" s="26"/>
      <c r="DA179" s="26"/>
      <c r="DB179" s="26"/>
      <c r="DC179" s="26"/>
      <c r="DD179" s="26"/>
      <c r="DE179" s="26"/>
      <c r="DF179" s="26"/>
      <c r="DG179" s="26"/>
      <c r="DH179" s="26"/>
      <c r="DI179" s="26"/>
      <c r="DJ179" s="26"/>
      <c r="DK179" s="26"/>
      <c r="DL179" s="26"/>
      <c r="DM179" s="26"/>
      <c r="DN179" s="26"/>
      <c r="DO179" s="26"/>
      <c r="DP179" s="26"/>
      <c r="DQ179" s="26"/>
      <c r="DR179" s="26"/>
      <c r="DS179" s="26"/>
      <c r="DT179" s="26"/>
      <c r="DU179" s="26"/>
      <c r="DV179" s="26"/>
      <c r="DW179" s="26"/>
      <c r="DX179" s="26"/>
      <c r="DY179" s="26"/>
      <c r="DZ179" s="26"/>
      <c r="EA179" s="26"/>
      <c r="EB179" s="26"/>
      <c r="EC179" s="26"/>
      <c r="ED179" s="26"/>
      <c r="EE179" s="26"/>
      <c r="EF179" s="26"/>
      <c r="EG179" s="26"/>
      <c r="EH179" s="26"/>
      <c r="EI179" s="26"/>
      <c r="EJ179" s="26"/>
      <c r="EK179" s="26"/>
      <c r="EL179" s="26"/>
      <c r="EM179" s="26"/>
      <c r="EN179" s="26"/>
      <c r="EO179" s="26"/>
      <c r="EP179" s="26"/>
      <c r="EQ179" s="26"/>
      <c r="ER179" s="26"/>
      <c r="ES179" s="26"/>
      <c r="ET179" s="26"/>
      <c r="EU179" s="26"/>
      <c r="EV179" s="26"/>
      <c r="EW179" s="26"/>
      <c r="EX179" s="26"/>
      <c r="EY179" s="26"/>
      <c r="EZ179" s="26"/>
      <c r="FA179" s="26"/>
      <c r="FB179" s="26"/>
      <c r="FC179" s="26"/>
      <c r="FD179" s="26"/>
      <c r="FE179" s="26"/>
      <c r="FF179" s="26"/>
      <c r="FG179" s="26"/>
      <c r="FH179" s="26"/>
      <c r="FI179" s="26"/>
      <c r="FJ179" s="26"/>
      <c r="FK179" s="26"/>
      <c r="FL179" s="26"/>
      <c r="FM179" s="26"/>
      <c r="FN179" s="26"/>
      <c r="FO179" s="26"/>
      <c r="FP179" s="26"/>
      <c r="FQ179" s="26"/>
      <c r="FR179" s="26"/>
      <c r="FS179" s="26"/>
      <c r="FT179" s="26"/>
      <c r="FU179" s="26"/>
      <c r="FV179" s="26"/>
      <c r="FW179" s="26"/>
      <c r="FX179" s="26"/>
      <c r="FY179" s="26"/>
      <c r="FZ179" s="26"/>
      <c r="GA179" s="26"/>
      <c r="GB179" s="26"/>
      <c r="GC179" s="26"/>
      <c r="GD179" s="26"/>
      <c r="GE179" s="26"/>
      <c r="GF179" s="26"/>
      <c r="GG179" s="26"/>
    </row>
    <row r="180" spans="1:189" s="18" customFormat="1" ht="15.75" customHeight="1">
      <c r="A180" s="640"/>
      <c r="B180" s="446" t="s">
        <v>211</v>
      </c>
      <c r="C180" s="477">
        <v>96.5712474792155</v>
      </c>
      <c r="D180" s="478">
        <v>92.5069730045744</v>
      </c>
      <c r="E180" s="479">
        <v>102.21076207165451</v>
      </c>
      <c r="F180" s="477">
        <v>52.54084475863562</v>
      </c>
      <c r="G180" s="478">
        <v>79.28349508217765</v>
      </c>
      <c r="H180" s="479">
        <v>75.74028744328048</v>
      </c>
      <c r="I180" s="477">
        <v>48.938131072105236</v>
      </c>
      <c r="J180" s="478">
        <v>79.06863414745749</v>
      </c>
      <c r="K180" s="479">
        <v>58.07730028299155</v>
      </c>
      <c r="L180" s="477">
        <v>55.6175431348701</v>
      </c>
      <c r="M180" s="478">
        <v>85.81654899878161</v>
      </c>
      <c r="N180" s="479">
        <v>77.60084794524346</v>
      </c>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c r="CG180" s="26"/>
      <c r="CH180" s="26"/>
      <c r="CI180" s="26"/>
      <c r="CJ180" s="26"/>
      <c r="CK180" s="26"/>
      <c r="CL180" s="26"/>
      <c r="CM180" s="26"/>
      <c r="CN180" s="26"/>
      <c r="CO180" s="26"/>
      <c r="CP180" s="26"/>
      <c r="CQ180" s="26"/>
      <c r="CR180" s="26"/>
      <c r="CS180" s="26"/>
      <c r="CT180" s="26"/>
      <c r="CU180" s="26"/>
      <c r="CV180" s="26"/>
      <c r="CW180" s="26"/>
      <c r="CX180" s="26"/>
      <c r="CY180" s="26"/>
      <c r="CZ180" s="26"/>
      <c r="DA180" s="26"/>
      <c r="DB180" s="26"/>
      <c r="DC180" s="26"/>
      <c r="DD180" s="26"/>
      <c r="DE180" s="26"/>
      <c r="DF180" s="26"/>
      <c r="DG180" s="26"/>
      <c r="DH180" s="26"/>
      <c r="DI180" s="26"/>
      <c r="DJ180" s="26"/>
      <c r="DK180" s="26"/>
      <c r="DL180" s="26"/>
      <c r="DM180" s="26"/>
      <c r="DN180" s="26"/>
      <c r="DO180" s="26"/>
      <c r="DP180" s="26"/>
      <c r="DQ180" s="26"/>
      <c r="DR180" s="26"/>
      <c r="DS180" s="26"/>
      <c r="DT180" s="26"/>
      <c r="DU180" s="26"/>
      <c r="DV180" s="26"/>
      <c r="DW180" s="26"/>
      <c r="DX180" s="26"/>
      <c r="DY180" s="26"/>
      <c r="DZ180" s="26"/>
      <c r="EA180" s="26"/>
      <c r="EB180" s="26"/>
      <c r="EC180" s="26"/>
      <c r="ED180" s="26"/>
      <c r="EE180" s="26"/>
      <c r="EF180" s="26"/>
      <c r="EG180" s="26"/>
      <c r="EH180" s="26"/>
      <c r="EI180" s="26"/>
      <c r="EJ180" s="26"/>
      <c r="EK180" s="26"/>
      <c r="EL180" s="26"/>
      <c r="EM180" s="26"/>
      <c r="EN180" s="26"/>
      <c r="EO180" s="26"/>
      <c r="EP180" s="26"/>
      <c r="EQ180" s="26"/>
      <c r="ER180" s="26"/>
      <c r="ES180" s="26"/>
      <c r="ET180" s="26"/>
      <c r="EU180" s="26"/>
      <c r="EV180" s="26"/>
      <c r="EW180" s="26"/>
      <c r="EX180" s="26"/>
      <c r="EY180" s="26"/>
      <c r="EZ180" s="26"/>
      <c r="FA180" s="26"/>
      <c r="FB180" s="26"/>
      <c r="FC180" s="26"/>
      <c r="FD180" s="26"/>
      <c r="FE180" s="26"/>
      <c r="FF180" s="26"/>
      <c r="FG180" s="26"/>
      <c r="FH180" s="26"/>
      <c r="FI180" s="26"/>
      <c r="FJ180" s="26"/>
      <c r="FK180" s="26"/>
      <c r="FL180" s="26"/>
      <c r="FM180" s="26"/>
      <c r="FN180" s="26"/>
      <c r="FO180" s="26"/>
      <c r="FP180" s="26"/>
      <c r="FQ180" s="26"/>
      <c r="FR180" s="26"/>
      <c r="FS180" s="26"/>
      <c r="FT180" s="26"/>
      <c r="FU180" s="26"/>
      <c r="FV180" s="26"/>
      <c r="FW180" s="26"/>
      <c r="FX180" s="26"/>
      <c r="FY180" s="26"/>
      <c r="FZ180" s="26"/>
      <c r="GA180" s="26"/>
      <c r="GB180" s="26"/>
      <c r="GC180" s="26"/>
      <c r="GD180" s="26"/>
      <c r="GE180" s="26"/>
      <c r="GF180" s="26"/>
      <c r="GG180" s="26"/>
    </row>
    <row r="181" spans="1:189" s="18" customFormat="1" ht="15.75">
      <c r="A181" s="640"/>
      <c r="B181" s="446" t="s">
        <v>212</v>
      </c>
      <c r="C181" s="477">
        <v>92.33040643026852</v>
      </c>
      <c r="D181" s="478">
        <v>78.51476942243883</v>
      </c>
      <c r="E181" s="479">
        <v>67.0117486473365</v>
      </c>
      <c r="F181" s="477">
        <v>78.67798891564787</v>
      </c>
      <c r="G181" s="478">
        <v>72.15426049824737</v>
      </c>
      <c r="H181" s="479">
        <v>50.9918005741834</v>
      </c>
      <c r="I181" s="477">
        <v>45.52503730000018</v>
      </c>
      <c r="J181" s="478">
        <v>83.7692597551568</v>
      </c>
      <c r="K181" s="479">
        <v>82.83536080577785</v>
      </c>
      <c r="L181" s="477">
        <v>92.41732947334503</v>
      </c>
      <c r="M181" s="478">
        <v>91.60358274443014</v>
      </c>
      <c r="N181" s="479">
        <v>73.1075151919058</v>
      </c>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c r="CG181" s="26"/>
      <c r="CH181" s="26"/>
      <c r="CI181" s="26"/>
      <c r="CJ181" s="26"/>
      <c r="CK181" s="26"/>
      <c r="CL181" s="26"/>
      <c r="CM181" s="26"/>
      <c r="CN181" s="26"/>
      <c r="CO181" s="26"/>
      <c r="CP181" s="26"/>
      <c r="CQ181" s="26"/>
      <c r="CR181" s="26"/>
      <c r="CS181" s="26"/>
      <c r="CT181" s="26"/>
      <c r="CU181" s="26"/>
      <c r="CV181" s="26"/>
      <c r="CW181" s="26"/>
      <c r="CX181" s="26"/>
      <c r="CY181" s="26"/>
      <c r="CZ181" s="26"/>
      <c r="DA181" s="26"/>
      <c r="DB181" s="26"/>
      <c r="DC181" s="26"/>
      <c r="DD181" s="26"/>
      <c r="DE181" s="26"/>
      <c r="DF181" s="26"/>
      <c r="DG181" s="26"/>
      <c r="DH181" s="26"/>
      <c r="DI181" s="26"/>
      <c r="DJ181" s="26"/>
      <c r="DK181" s="26"/>
      <c r="DL181" s="26"/>
      <c r="DM181" s="26"/>
      <c r="DN181" s="26"/>
      <c r="DO181" s="26"/>
      <c r="DP181" s="26"/>
      <c r="DQ181" s="26"/>
      <c r="DR181" s="26"/>
      <c r="DS181" s="26"/>
      <c r="DT181" s="26"/>
      <c r="DU181" s="26"/>
      <c r="DV181" s="26"/>
      <c r="DW181" s="26"/>
      <c r="DX181" s="26"/>
      <c r="DY181" s="26"/>
      <c r="DZ181" s="26"/>
      <c r="EA181" s="26"/>
      <c r="EB181" s="26"/>
      <c r="EC181" s="26"/>
      <c r="ED181" s="26"/>
      <c r="EE181" s="26"/>
      <c r="EF181" s="26"/>
      <c r="EG181" s="26"/>
      <c r="EH181" s="26"/>
      <c r="EI181" s="26"/>
      <c r="EJ181" s="26"/>
      <c r="EK181" s="26"/>
      <c r="EL181" s="26"/>
      <c r="EM181" s="26"/>
      <c r="EN181" s="26"/>
      <c r="EO181" s="26"/>
      <c r="EP181" s="26"/>
      <c r="EQ181" s="26"/>
      <c r="ER181" s="26"/>
      <c r="ES181" s="26"/>
      <c r="ET181" s="26"/>
      <c r="EU181" s="26"/>
      <c r="EV181" s="26"/>
      <c r="EW181" s="26"/>
      <c r="EX181" s="26"/>
      <c r="EY181" s="26"/>
      <c r="EZ181" s="26"/>
      <c r="FA181" s="26"/>
      <c r="FB181" s="26"/>
      <c r="FC181" s="26"/>
      <c r="FD181" s="26"/>
      <c r="FE181" s="26"/>
      <c r="FF181" s="26"/>
      <c r="FG181" s="26"/>
      <c r="FH181" s="26"/>
      <c r="FI181" s="26"/>
      <c r="FJ181" s="26"/>
      <c r="FK181" s="26"/>
      <c r="FL181" s="26"/>
      <c r="FM181" s="26"/>
      <c r="FN181" s="26"/>
      <c r="FO181" s="26"/>
      <c r="FP181" s="26"/>
      <c r="FQ181" s="26"/>
      <c r="FR181" s="26"/>
      <c r="FS181" s="26"/>
      <c r="FT181" s="26"/>
      <c r="FU181" s="26"/>
      <c r="FV181" s="26"/>
      <c r="FW181" s="26"/>
      <c r="FX181" s="26"/>
      <c r="FY181" s="26"/>
      <c r="FZ181" s="26"/>
      <c r="GA181" s="26"/>
      <c r="GB181" s="26"/>
      <c r="GC181" s="26"/>
      <c r="GD181" s="26"/>
      <c r="GE181" s="26"/>
      <c r="GF181" s="26"/>
      <c r="GG181" s="26"/>
    </row>
    <row r="182" spans="1:189" s="18" customFormat="1" ht="15.75">
      <c r="A182" s="640"/>
      <c r="B182" s="446" t="s">
        <v>214</v>
      </c>
      <c r="C182" s="477">
        <v>99.88111788864198</v>
      </c>
      <c r="D182" s="478">
        <v>99.91536834710746</v>
      </c>
      <c r="E182" s="479">
        <v>99.91573894804418</v>
      </c>
      <c r="F182" s="477">
        <v>99.46907236258353</v>
      </c>
      <c r="G182" s="478">
        <v>99.90244869896149</v>
      </c>
      <c r="H182" s="479">
        <v>99.79077121724228</v>
      </c>
      <c r="I182" s="477">
        <v>57.67448720259994</v>
      </c>
      <c r="J182" s="478">
        <v>100.0000000000006</v>
      </c>
      <c r="K182" s="479">
        <v>93.11155022605035</v>
      </c>
      <c r="L182" s="477">
        <v>99.68190158982154</v>
      </c>
      <c r="M182" s="478">
        <v>99.98698417770628</v>
      </c>
      <c r="N182" s="479">
        <v>99.87582309054991</v>
      </c>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c r="CG182" s="26"/>
      <c r="CH182" s="26"/>
      <c r="CI182" s="26"/>
      <c r="CJ182" s="26"/>
      <c r="CK182" s="26"/>
      <c r="CL182" s="26"/>
      <c r="CM182" s="26"/>
      <c r="CN182" s="26"/>
      <c r="CO182" s="26"/>
      <c r="CP182" s="26"/>
      <c r="CQ182" s="26"/>
      <c r="CR182" s="26"/>
      <c r="CS182" s="26"/>
      <c r="CT182" s="26"/>
      <c r="CU182" s="26"/>
      <c r="CV182" s="26"/>
      <c r="CW182" s="26"/>
      <c r="CX182" s="26"/>
      <c r="CY182" s="26"/>
      <c r="CZ182" s="26"/>
      <c r="DA182" s="26"/>
      <c r="DB182" s="26"/>
      <c r="DC182" s="26"/>
      <c r="DD182" s="26"/>
      <c r="DE182" s="26"/>
      <c r="DF182" s="26"/>
      <c r="DG182" s="26"/>
      <c r="DH182" s="26"/>
      <c r="DI182" s="26"/>
      <c r="DJ182" s="26"/>
      <c r="DK182" s="26"/>
      <c r="DL182" s="26"/>
      <c r="DM182" s="26"/>
      <c r="DN182" s="26"/>
      <c r="DO182" s="26"/>
      <c r="DP182" s="26"/>
      <c r="DQ182" s="26"/>
      <c r="DR182" s="26"/>
      <c r="DS182" s="26"/>
      <c r="DT182" s="26"/>
      <c r="DU182" s="26"/>
      <c r="DV182" s="26"/>
      <c r="DW182" s="26"/>
      <c r="DX182" s="26"/>
      <c r="DY182" s="26"/>
      <c r="DZ182" s="26"/>
      <c r="EA182" s="26"/>
      <c r="EB182" s="26"/>
      <c r="EC182" s="26"/>
      <c r="ED182" s="26"/>
      <c r="EE182" s="26"/>
      <c r="EF182" s="26"/>
      <c r="EG182" s="26"/>
      <c r="EH182" s="26"/>
      <c r="EI182" s="26"/>
      <c r="EJ182" s="26"/>
      <c r="EK182" s="26"/>
      <c r="EL182" s="26"/>
      <c r="EM182" s="26"/>
      <c r="EN182" s="26"/>
      <c r="EO182" s="26"/>
      <c r="EP182" s="26"/>
      <c r="EQ182" s="26"/>
      <c r="ER182" s="26"/>
      <c r="ES182" s="26"/>
      <c r="ET182" s="26"/>
      <c r="EU182" s="26"/>
      <c r="EV182" s="26"/>
      <c r="EW182" s="26"/>
      <c r="EX182" s="26"/>
      <c r="EY182" s="26"/>
      <c r="EZ182" s="26"/>
      <c r="FA182" s="26"/>
      <c r="FB182" s="26"/>
      <c r="FC182" s="26"/>
      <c r="FD182" s="26"/>
      <c r="FE182" s="26"/>
      <c r="FF182" s="26"/>
      <c r="FG182" s="26"/>
      <c r="FH182" s="26"/>
      <c r="FI182" s="26"/>
      <c r="FJ182" s="26"/>
      <c r="FK182" s="26"/>
      <c r="FL182" s="26"/>
      <c r="FM182" s="26"/>
      <c r="FN182" s="26"/>
      <c r="FO182" s="26"/>
      <c r="FP182" s="26"/>
      <c r="FQ182" s="26"/>
      <c r="FR182" s="26"/>
      <c r="FS182" s="26"/>
      <c r="FT182" s="26"/>
      <c r="FU182" s="26"/>
      <c r="FV182" s="26"/>
      <c r="FW182" s="26"/>
      <c r="FX182" s="26"/>
      <c r="FY182" s="26"/>
      <c r="FZ182" s="26"/>
      <c r="GA182" s="26"/>
      <c r="GB182" s="26"/>
      <c r="GC182" s="26"/>
      <c r="GD182" s="26"/>
      <c r="GE182" s="26"/>
      <c r="GF182" s="26"/>
      <c r="GG182" s="26"/>
    </row>
    <row r="183" spans="1:189" s="24" customFormat="1" ht="15.75">
      <c r="A183" s="690" t="s">
        <v>7</v>
      </c>
      <c r="B183" s="694"/>
      <c r="C183" s="480">
        <v>98.2716099897627</v>
      </c>
      <c r="D183" s="481">
        <v>84.61635942965879</v>
      </c>
      <c r="E183" s="482">
        <v>98.16643657262502</v>
      </c>
      <c r="F183" s="480">
        <v>22.115491021722416</v>
      </c>
      <c r="G183" s="481">
        <v>22.331136394534944</v>
      </c>
      <c r="H183" s="482">
        <v>34.98040576283167</v>
      </c>
      <c r="I183" s="480">
        <v>27.601639733580484</v>
      </c>
      <c r="J183" s="481">
        <v>30.005299495065863</v>
      </c>
      <c r="K183" s="482">
        <v>36.457248368497496</v>
      </c>
      <c r="L183" s="480">
        <v>2.351838516613445</v>
      </c>
      <c r="M183" s="481">
        <v>6.638447592283961</v>
      </c>
      <c r="N183" s="482">
        <v>31.559871057326898</v>
      </c>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c r="CN183" s="29"/>
      <c r="CO183" s="29"/>
      <c r="CP183" s="29"/>
      <c r="CQ183" s="29"/>
      <c r="CR183" s="29"/>
      <c r="CS183" s="29"/>
      <c r="CT183" s="29"/>
      <c r="CU183" s="29"/>
      <c r="CV183" s="29"/>
      <c r="CW183" s="29"/>
      <c r="CX183" s="29"/>
      <c r="CY183" s="29"/>
      <c r="CZ183" s="29"/>
      <c r="DA183" s="29"/>
      <c r="DB183" s="29"/>
      <c r="DC183" s="29"/>
      <c r="DD183" s="29"/>
      <c r="DE183" s="29"/>
      <c r="DF183" s="29"/>
      <c r="DG183" s="29"/>
      <c r="DH183" s="29"/>
      <c r="DI183" s="29"/>
      <c r="DJ183" s="29"/>
      <c r="DK183" s="29"/>
      <c r="DL183" s="29"/>
      <c r="DM183" s="29"/>
      <c r="DN183" s="29"/>
      <c r="DO183" s="29"/>
      <c r="DP183" s="29"/>
      <c r="DQ183" s="29"/>
      <c r="DR183" s="29"/>
      <c r="DS183" s="29"/>
      <c r="DT183" s="29"/>
      <c r="DU183" s="29"/>
      <c r="DV183" s="29"/>
      <c r="DW183" s="29"/>
      <c r="DX183" s="29"/>
      <c r="DY183" s="29"/>
      <c r="DZ183" s="29"/>
      <c r="EA183" s="29"/>
      <c r="EB183" s="29"/>
      <c r="EC183" s="29"/>
      <c r="ED183" s="29"/>
      <c r="EE183" s="29"/>
      <c r="EF183" s="29"/>
      <c r="EG183" s="29"/>
      <c r="EH183" s="29"/>
      <c r="EI183" s="29"/>
      <c r="EJ183" s="29"/>
      <c r="EK183" s="29"/>
      <c r="EL183" s="29"/>
      <c r="EM183" s="29"/>
      <c r="EN183" s="29"/>
      <c r="EO183" s="29"/>
      <c r="EP183" s="29"/>
      <c r="EQ183" s="29"/>
      <c r="ER183" s="29"/>
      <c r="ES183" s="29"/>
      <c r="ET183" s="29"/>
      <c r="EU183" s="29"/>
      <c r="EV183" s="29"/>
      <c r="EW183" s="29"/>
      <c r="EX183" s="29"/>
      <c r="EY183" s="29"/>
      <c r="EZ183" s="29"/>
      <c r="FA183" s="29"/>
      <c r="FB183" s="29"/>
      <c r="FC183" s="29"/>
      <c r="FD183" s="29"/>
      <c r="FE183" s="29"/>
      <c r="FF183" s="29"/>
      <c r="FG183" s="29"/>
      <c r="FH183" s="29"/>
      <c r="FI183" s="29"/>
      <c r="FJ183" s="29"/>
      <c r="FK183" s="29"/>
      <c r="FL183" s="29"/>
      <c r="FM183" s="29"/>
      <c r="FN183" s="29"/>
      <c r="FO183" s="29"/>
      <c r="FP183" s="29"/>
      <c r="FQ183" s="29"/>
      <c r="FR183" s="29"/>
      <c r="FS183" s="29"/>
      <c r="FT183" s="29"/>
      <c r="FU183" s="29"/>
      <c r="FV183" s="29"/>
      <c r="FW183" s="29"/>
      <c r="FX183" s="29"/>
      <c r="FY183" s="29"/>
      <c r="FZ183" s="29"/>
      <c r="GA183" s="29"/>
      <c r="GB183" s="29"/>
      <c r="GC183" s="29"/>
      <c r="GD183" s="29"/>
      <c r="GE183" s="29"/>
      <c r="GF183" s="29"/>
      <c r="GG183" s="29"/>
    </row>
    <row r="184" spans="1:189" s="18" customFormat="1" ht="30">
      <c r="A184" s="640"/>
      <c r="B184" s="446" t="s">
        <v>388</v>
      </c>
      <c r="C184" s="477">
        <v>98.2716099897627</v>
      </c>
      <c r="D184" s="478">
        <v>84.61635942965879</v>
      </c>
      <c r="E184" s="479">
        <v>98.16643657262502</v>
      </c>
      <c r="F184" s="477">
        <v>22.115491021722416</v>
      </c>
      <c r="G184" s="478">
        <v>22.331136394534944</v>
      </c>
      <c r="H184" s="479">
        <v>34.98040576283167</v>
      </c>
      <c r="I184" s="477">
        <v>27.601639733580484</v>
      </c>
      <c r="J184" s="478">
        <v>30.005299495065863</v>
      </c>
      <c r="K184" s="479">
        <v>36.457248368497496</v>
      </c>
      <c r="L184" s="477">
        <v>2.351838516613445</v>
      </c>
      <c r="M184" s="478">
        <v>6.638447592283961</v>
      </c>
      <c r="N184" s="479">
        <v>31.559871057326898</v>
      </c>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c r="CG184" s="26"/>
      <c r="CH184" s="26"/>
      <c r="CI184" s="26"/>
      <c r="CJ184" s="26"/>
      <c r="CK184" s="26"/>
      <c r="CL184" s="26"/>
      <c r="CM184" s="26"/>
      <c r="CN184" s="26"/>
      <c r="CO184" s="26"/>
      <c r="CP184" s="26"/>
      <c r="CQ184" s="26"/>
      <c r="CR184" s="26"/>
      <c r="CS184" s="26"/>
      <c r="CT184" s="26"/>
      <c r="CU184" s="26"/>
      <c r="CV184" s="26"/>
      <c r="CW184" s="26"/>
      <c r="CX184" s="26"/>
      <c r="CY184" s="26"/>
      <c r="CZ184" s="26"/>
      <c r="DA184" s="26"/>
      <c r="DB184" s="26"/>
      <c r="DC184" s="26"/>
      <c r="DD184" s="26"/>
      <c r="DE184" s="26"/>
      <c r="DF184" s="26"/>
      <c r="DG184" s="26"/>
      <c r="DH184" s="26"/>
      <c r="DI184" s="26"/>
      <c r="DJ184" s="26"/>
      <c r="DK184" s="26"/>
      <c r="DL184" s="26"/>
      <c r="DM184" s="26"/>
      <c r="DN184" s="26"/>
      <c r="DO184" s="26"/>
      <c r="DP184" s="26"/>
      <c r="DQ184" s="26"/>
      <c r="DR184" s="26"/>
      <c r="DS184" s="26"/>
      <c r="DT184" s="26"/>
      <c r="DU184" s="26"/>
      <c r="DV184" s="26"/>
      <c r="DW184" s="26"/>
      <c r="DX184" s="26"/>
      <c r="DY184" s="26"/>
      <c r="DZ184" s="26"/>
      <c r="EA184" s="26"/>
      <c r="EB184" s="26"/>
      <c r="EC184" s="26"/>
      <c r="ED184" s="26"/>
      <c r="EE184" s="26"/>
      <c r="EF184" s="26"/>
      <c r="EG184" s="26"/>
      <c r="EH184" s="26"/>
      <c r="EI184" s="26"/>
      <c r="EJ184" s="26"/>
      <c r="EK184" s="26"/>
      <c r="EL184" s="26"/>
      <c r="EM184" s="26"/>
      <c r="EN184" s="26"/>
      <c r="EO184" s="26"/>
      <c r="EP184" s="26"/>
      <c r="EQ184" s="26"/>
      <c r="ER184" s="26"/>
      <c r="ES184" s="26"/>
      <c r="ET184" s="26"/>
      <c r="EU184" s="26"/>
      <c r="EV184" s="26"/>
      <c r="EW184" s="26"/>
      <c r="EX184" s="26"/>
      <c r="EY184" s="26"/>
      <c r="EZ184" s="26"/>
      <c r="FA184" s="26"/>
      <c r="FB184" s="26"/>
      <c r="FC184" s="26"/>
      <c r="FD184" s="26"/>
      <c r="FE184" s="26"/>
      <c r="FF184" s="26"/>
      <c r="FG184" s="26"/>
      <c r="FH184" s="26"/>
      <c r="FI184" s="26"/>
      <c r="FJ184" s="26"/>
      <c r="FK184" s="26"/>
      <c r="FL184" s="26"/>
      <c r="FM184" s="26"/>
      <c r="FN184" s="26"/>
      <c r="FO184" s="26"/>
      <c r="FP184" s="26"/>
      <c r="FQ184" s="26"/>
      <c r="FR184" s="26"/>
      <c r="FS184" s="26"/>
      <c r="FT184" s="26"/>
      <c r="FU184" s="26"/>
      <c r="FV184" s="26"/>
      <c r="FW184" s="26"/>
      <c r="FX184" s="26"/>
      <c r="FY184" s="26"/>
      <c r="FZ184" s="26"/>
      <c r="GA184" s="26"/>
      <c r="GB184" s="26"/>
      <c r="GC184" s="26"/>
      <c r="GD184" s="26"/>
      <c r="GE184" s="26"/>
      <c r="GF184" s="26"/>
      <c r="GG184" s="26"/>
    </row>
    <row r="185" spans="1:189" s="18" customFormat="1" ht="15.75" customHeight="1">
      <c r="A185" s="690" t="s">
        <v>6</v>
      </c>
      <c r="B185" s="694"/>
      <c r="C185" s="480">
        <v>97.73433206827626</v>
      </c>
      <c r="D185" s="481">
        <v>96.11602921648428</v>
      </c>
      <c r="E185" s="482">
        <v>97.1961553360619</v>
      </c>
      <c r="F185" s="480">
        <v>85.2058699105958</v>
      </c>
      <c r="G185" s="481">
        <v>87.32563366197436</v>
      </c>
      <c r="H185" s="482">
        <v>86.05477348439442</v>
      </c>
      <c r="I185" s="480">
        <v>52.77376694308407</v>
      </c>
      <c r="J185" s="481">
        <v>81.63356648702744</v>
      </c>
      <c r="K185" s="482">
        <v>43.273552781824584</v>
      </c>
      <c r="L185" s="480">
        <v>88.3312894803451</v>
      </c>
      <c r="M185" s="481">
        <v>91.54731593709963</v>
      </c>
      <c r="N185" s="482">
        <v>92.43512153941458</v>
      </c>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c r="CG185" s="26"/>
      <c r="CH185" s="26"/>
      <c r="CI185" s="26"/>
      <c r="CJ185" s="26"/>
      <c r="CK185" s="26"/>
      <c r="CL185" s="26"/>
      <c r="CM185" s="26"/>
      <c r="CN185" s="26"/>
      <c r="CO185" s="26"/>
      <c r="CP185" s="26"/>
      <c r="CQ185" s="26"/>
      <c r="CR185" s="26"/>
      <c r="CS185" s="26"/>
      <c r="CT185" s="26"/>
      <c r="CU185" s="26"/>
      <c r="CV185" s="26"/>
      <c r="CW185" s="26"/>
      <c r="CX185" s="26"/>
      <c r="CY185" s="26"/>
      <c r="CZ185" s="26"/>
      <c r="DA185" s="26"/>
      <c r="DB185" s="26"/>
      <c r="DC185" s="26"/>
      <c r="DD185" s="26"/>
      <c r="DE185" s="26"/>
      <c r="DF185" s="26"/>
      <c r="DG185" s="26"/>
      <c r="DH185" s="26"/>
      <c r="DI185" s="26"/>
      <c r="DJ185" s="26"/>
      <c r="DK185" s="26"/>
      <c r="DL185" s="26"/>
      <c r="DM185" s="26"/>
      <c r="DN185" s="26"/>
      <c r="DO185" s="26"/>
      <c r="DP185" s="26"/>
      <c r="DQ185" s="26"/>
      <c r="DR185" s="26"/>
      <c r="DS185" s="26"/>
      <c r="DT185" s="26"/>
      <c r="DU185" s="26"/>
      <c r="DV185" s="26"/>
      <c r="DW185" s="26"/>
      <c r="DX185" s="26"/>
      <c r="DY185" s="26"/>
      <c r="DZ185" s="26"/>
      <c r="EA185" s="26"/>
      <c r="EB185" s="26"/>
      <c r="EC185" s="26"/>
      <c r="ED185" s="26"/>
      <c r="EE185" s="26"/>
      <c r="EF185" s="26"/>
      <c r="EG185" s="26"/>
      <c r="EH185" s="26"/>
      <c r="EI185" s="26"/>
      <c r="EJ185" s="26"/>
      <c r="EK185" s="26"/>
      <c r="EL185" s="26"/>
      <c r="EM185" s="26"/>
      <c r="EN185" s="26"/>
      <c r="EO185" s="26"/>
      <c r="EP185" s="26"/>
      <c r="EQ185" s="26"/>
      <c r="ER185" s="26"/>
      <c r="ES185" s="26"/>
      <c r="ET185" s="26"/>
      <c r="EU185" s="26"/>
      <c r="EV185" s="26"/>
      <c r="EW185" s="26"/>
      <c r="EX185" s="26"/>
      <c r="EY185" s="26"/>
      <c r="EZ185" s="26"/>
      <c r="FA185" s="26"/>
      <c r="FB185" s="26"/>
      <c r="FC185" s="26"/>
      <c r="FD185" s="26"/>
      <c r="FE185" s="26"/>
      <c r="FF185" s="26"/>
      <c r="FG185" s="26"/>
      <c r="FH185" s="26"/>
      <c r="FI185" s="26"/>
      <c r="FJ185" s="26"/>
      <c r="FK185" s="26"/>
      <c r="FL185" s="26"/>
      <c r="FM185" s="26"/>
      <c r="FN185" s="26"/>
      <c r="FO185" s="26"/>
      <c r="FP185" s="26"/>
      <c r="FQ185" s="26"/>
      <c r="FR185" s="26"/>
      <c r="FS185" s="26"/>
      <c r="FT185" s="26"/>
      <c r="FU185" s="26"/>
      <c r="FV185" s="26"/>
      <c r="FW185" s="26"/>
      <c r="FX185" s="26"/>
      <c r="FY185" s="26"/>
      <c r="FZ185" s="26"/>
      <c r="GA185" s="26"/>
      <c r="GB185" s="26"/>
      <c r="GC185" s="26"/>
      <c r="GD185" s="26"/>
      <c r="GE185" s="26"/>
      <c r="GF185" s="26"/>
      <c r="GG185" s="26"/>
    </row>
    <row r="186" spans="1:189" s="18" customFormat="1" ht="30">
      <c r="A186" s="640"/>
      <c r="B186" s="446" t="s">
        <v>218</v>
      </c>
      <c r="C186" s="477">
        <v>95.8029808075254</v>
      </c>
      <c r="D186" s="478">
        <v>95.56336142175749</v>
      </c>
      <c r="E186" s="479">
        <v>96.76901277653303</v>
      </c>
      <c r="F186" s="477">
        <v>82.54006152491023</v>
      </c>
      <c r="G186" s="478">
        <v>85.0356396203774</v>
      </c>
      <c r="H186" s="479">
        <v>86.40411119082535</v>
      </c>
      <c r="I186" s="477">
        <v>44.897051042602584</v>
      </c>
      <c r="J186" s="478">
        <v>72.11519409853766</v>
      </c>
      <c r="K186" s="479">
        <v>84.64275399611125</v>
      </c>
      <c r="L186" s="477">
        <v>91.87210094087472</v>
      </c>
      <c r="M186" s="478">
        <v>90.3845489198071</v>
      </c>
      <c r="N186" s="479">
        <v>89.4490386250196</v>
      </c>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c r="CG186" s="26"/>
      <c r="CH186" s="26"/>
      <c r="CI186" s="26"/>
      <c r="CJ186" s="26"/>
      <c r="CK186" s="26"/>
      <c r="CL186" s="26"/>
      <c r="CM186" s="26"/>
      <c r="CN186" s="26"/>
      <c r="CO186" s="26"/>
      <c r="CP186" s="26"/>
      <c r="CQ186" s="26"/>
      <c r="CR186" s="26"/>
      <c r="CS186" s="26"/>
      <c r="CT186" s="26"/>
      <c r="CU186" s="26"/>
      <c r="CV186" s="26"/>
      <c r="CW186" s="26"/>
      <c r="CX186" s="26"/>
      <c r="CY186" s="26"/>
      <c r="CZ186" s="26"/>
      <c r="DA186" s="26"/>
      <c r="DB186" s="26"/>
      <c r="DC186" s="26"/>
      <c r="DD186" s="26"/>
      <c r="DE186" s="26"/>
      <c r="DF186" s="26"/>
      <c r="DG186" s="26"/>
      <c r="DH186" s="26"/>
      <c r="DI186" s="26"/>
      <c r="DJ186" s="26"/>
      <c r="DK186" s="26"/>
      <c r="DL186" s="26"/>
      <c r="DM186" s="26"/>
      <c r="DN186" s="26"/>
      <c r="DO186" s="26"/>
      <c r="DP186" s="26"/>
      <c r="DQ186" s="26"/>
      <c r="DR186" s="26"/>
      <c r="DS186" s="26"/>
      <c r="DT186" s="26"/>
      <c r="DU186" s="26"/>
      <c r="DV186" s="26"/>
      <c r="DW186" s="26"/>
      <c r="DX186" s="26"/>
      <c r="DY186" s="26"/>
      <c r="DZ186" s="26"/>
      <c r="EA186" s="26"/>
      <c r="EB186" s="26"/>
      <c r="EC186" s="26"/>
      <c r="ED186" s="26"/>
      <c r="EE186" s="26"/>
      <c r="EF186" s="26"/>
      <c r="EG186" s="26"/>
      <c r="EH186" s="26"/>
      <c r="EI186" s="26"/>
      <c r="EJ186" s="26"/>
      <c r="EK186" s="26"/>
      <c r="EL186" s="26"/>
      <c r="EM186" s="26"/>
      <c r="EN186" s="26"/>
      <c r="EO186" s="26"/>
      <c r="EP186" s="26"/>
      <c r="EQ186" s="26"/>
      <c r="ER186" s="26"/>
      <c r="ES186" s="26"/>
      <c r="ET186" s="26"/>
      <c r="EU186" s="26"/>
      <c r="EV186" s="26"/>
      <c r="EW186" s="26"/>
      <c r="EX186" s="26"/>
      <c r="EY186" s="26"/>
      <c r="EZ186" s="26"/>
      <c r="FA186" s="26"/>
      <c r="FB186" s="26"/>
      <c r="FC186" s="26"/>
      <c r="FD186" s="26"/>
      <c r="FE186" s="26"/>
      <c r="FF186" s="26"/>
      <c r="FG186" s="26"/>
      <c r="FH186" s="26"/>
      <c r="FI186" s="26"/>
      <c r="FJ186" s="26"/>
      <c r="FK186" s="26"/>
      <c r="FL186" s="26"/>
      <c r="FM186" s="26"/>
      <c r="FN186" s="26"/>
      <c r="FO186" s="26"/>
      <c r="FP186" s="26"/>
      <c r="FQ186" s="26"/>
      <c r="FR186" s="26"/>
      <c r="FS186" s="26"/>
      <c r="FT186" s="26"/>
      <c r="FU186" s="26"/>
      <c r="FV186" s="26"/>
      <c r="FW186" s="26"/>
      <c r="FX186" s="26"/>
      <c r="FY186" s="26"/>
      <c r="FZ186" s="26"/>
      <c r="GA186" s="26"/>
      <c r="GB186" s="26"/>
      <c r="GC186" s="26"/>
      <c r="GD186" s="26"/>
      <c r="GE186" s="26"/>
      <c r="GF186" s="26"/>
      <c r="GG186" s="26"/>
    </row>
    <row r="187" spans="1:189" s="24" customFormat="1" ht="15.75" customHeight="1">
      <c r="A187" s="640"/>
      <c r="B187" s="446" t="s">
        <v>219</v>
      </c>
      <c r="C187" s="477">
        <v>92.47992773001789</v>
      </c>
      <c r="D187" s="478">
        <v>65.17367974840363</v>
      </c>
      <c r="E187" s="479">
        <v>95.63184764430792</v>
      </c>
      <c r="F187" s="477">
        <v>78.5480092513399</v>
      </c>
      <c r="G187" s="478">
        <v>35.20182131872999</v>
      </c>
      <c r="H187" s="479">
        <v>87.5630862369569</v>
      </c>
      <c r="I187" s="477">
        <v>62.10504371983349</v>
      </c>
      <c r="J187" s="478">
        <v>80.6140508227625</v>
      </c>
      <c r="K187" s="479">
        <v>95.1538489865406</v>
      </c>
      <c r="L187" s="477">
        <v>86.70539590355152</v>
      </c>
      <c r="M187" s="478">
        <v>38.58963436705292</v>
      </c>
      <c r="N187" s="479">
        <v>88.77594675392069</v>
      </c>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29"/>
      <c r="CC187" s="29"/>
      <c r="CD187" s="29"/>
      <c r="CE187" s="29"/>
      <c r="CF187" s="29"/>
      <c r="CG187" s="29"/>
      <c r="CH187" s="29"/>
      <c r="CI187" s="29"/>
      <c r="CJ187" s="29"/>
      <c r="CK187" s="29"/>
      <c r="CL187" s="29"/>
      <c r="CM187" s="29"/>
      <c r="CN187" s="29"/>
      <c r="CO187" s="29"/>
      <c r="CP187" s="29"/>
      <c r="CQ187" s="29"/>
      <c r="CR187" s="29"/>
      <c r="CS187" s="29"/>
      <c r="CT187" s="29"/>
      <c r="CU187" s="29"/>
      <c r="CV187" s="29"/>
      <c r="CW187" s="29"/>
      <c r="CX187" s="29"/>
      <c r="CY187" s="29"/>
      <c r="CZ187" s="29"/>
      <c r="DA187" s="29"/>
      <c r="DB187" s="29"/>
      <c r="DC187" s="29"/>
      <c r="DD187" s="29"/>
      <c r="DE187" s="29"/>
      <c r="DF187" s="29"/>
      <c r="DG187" s="29"/>
      <c r="DH187" s="29"/>
      <c r="DI187" s="29"/>
      <c r="DJ187" s="29"/>
      <c r="DK187" s="29"/>
      <c r="DL187" s="29"/>
      <c r="DM187" s="29"/>
      <c r="DN187" s="29"/>
      <c r="DO187" s="29"/>
      <c r="DP187" s="29"/>
      <c r="DQ187" s="29"/>
      <c r="DR187" s="29"/>
      <c r="DS187" s="29"/>
      <c r="DT187" s="29"/>
      <c r="DU187" s="29"/>
      <c r="DV187" s="29"/>
      <c r="DW187" s="29"/>
      <c r="DX187" s="29"/>
      <c r="DY187" s="29"/>
      <c r="DZ187" s="29"/>
      <c r="EA187" s="29"/>
      <c r="EB187" s="29"/>
      <c r="EC187" s="29"/>
      <c r="ED187" s="29"/>
      <c r="EE187" s="29"/>
      <c r="EF187" s="29"/>
      <c r="EG187" s="29"/>
      <c r="EH187" s="29"/>
      <c r="EI187" s="29"/>
      <c r="EJ187" s="29"/>
      <c r="EK187" s="29"/>
      <c r="EL187" s="29"/>
      <c r="EM187" s="29"/>
      <c r="EN187" s="29"/>
      <c r="EO187" s="29"/>
      <c r="EP187" s="29"/>
      <c r="EQ187" s="29"/>
      <c r="ER187" s="29"/>
      <c r="ES187" s="29"/>
      <c r="ET187" s="29"/>
      <c r="EU187" s="29"/>
      <c r="EV187" s="29"/>
      <c r="EW187" s="29"/>
      <c r="EX187" s="29"/>
      <c r="EY187" s="29"/>
      <c r="EZ187" s="29"/>
      <c r="FA187" s="29"/>
      <c r="FB187" s="29"/>
      <c r="FC187" s="29"/>
      <c r="FD187" s="29"/>
      <c r="FE187" s="29"/>
      <c r="FF187" s="29"/>
      <c r="FG187" s="29"/>
      <c r="FH187" s="29"/>
      <c r="FI187" s="29"/>
      <c r="FJ187" s="29"/>
      <c r="FK187" s="29"/>
      <c r="FL187" s="29"/>
      <c r="FM187" s="29"/>
      <c r="FN187" s="29"/>
      <c r="FO187" s="29"/>
      <c r="FP187" s="29"/>
      <c r="FQ187" s="29"/>
      <c r="FR187" s="29"/>
      <c r="FS187" s="29"/>
      <c r="FT187" s="29"/>
      <c r="FU187" s="29"/>
      <c r="FV187" s="29"/>
      <c r="FW187" s="29"/>
      <c r="FX187" s="29"/>
      <c r="FY187" s="29"/>
      <c r="FZ187" s="29"/>
      <c r="GA187" s="29"/>
      <c r="GB187" s="29"/>
      <c r="GC187" s="29"/>
      <c r="GD187" s="29"/>
      <c r="GE187" s="29"/>
      <c r="GF187" s="29"/>
      <c r="GG187" s="29"/>
    </row>
    <row r="188" spans="1:189" s="18" customFormat="1" ht="30">
      <c r="A188" s="640"/>
      <c r="B188" s="446" t="s">
        <v>220</v>
      </c>
      <c r="C188" s="477">
        <v>99.83755420224605</v>
      </c>
      <c r="D188" s="478">
        <v>97.09211379911434</v>
      </c>
      <c r="E188" s="479">
        <v>90.67774096659676</v>
      </c>
      <c r="F188" s="477">
        <v>89.50950160808058</v>
      </c>
      <c r="G188" s="478">
        <v>88.07713378253507</v>
      </c>
      <c r="H188" s="479">
        <v>84.14705819759564</v>
      </c>
      <c r="I188" s="477">
        <v>62.62546242568333</v>
      </c>
      <c r="J188" s="478">
        <v>65.4530541571446</v>
      </c>
      <c r="K188" s="479">
        <v>69.47206405463825</v>
      </c>
      <c r="L188" s="477">
        <v>91.64134465795752</v>
      </c>
      <c r="M188" s="478">
        <v>93.8963131930937</v>
      </c>
      <c r="N188" s="479">
        <v>94.32607471210459</v>
      </c>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c r="CG188" s="26"/>
      <c r="CH188" s="26"/>
      <c r="CI188" s="26"/>
      <c r="CJ188" s="26"/>
      <c r="CK188" s="26"/>
      <c r="CL188" s="26"/>
      <c r="CM188" s="26"/>
      <c r="CN188" s="26"/>
      <c r="CO188" s="26"/>
      <c r="CP188" s="26"/>
      <c r="CQ188" s="26"/>
      <c r="CR188" s="26"/>
      <c r="CS188" s="26"/>
      <c r="CT188" s="26"/>
      <c r="CU188" s="26"/>
      <c r="CV188" s="26"/>
      <c r="CW188" s="26"/>
      <c r="CX188" s="26"/>
      <c r="CY188" s="26"/>
      <c r="CZ188" s="26"/>
      <c r="DA188" s="26"/>
      <c r="DB188" s="26"/>
      <c r="DC188" s="26"/>
      <c r="DD188" s="26"/>
      <c r="DE188" s="26"/>
      <c r="DF188" s="26"/>
      <c r="DG188" s="26"/>
      <c r="DH188" s="26"/>
      <c r="DI188" s="26"/>
      <c r="DJ188" s="26"/>
      <c r="DK188" s="26"/>
      <c r="DL188" s="26"/>
      <c r="DM188" s="26"/>
      <c r="DN188" s="26"/>
      <c r="DO188" s="26"/>
      <c r="DP188" s="26"/>
      <c r="DQ188" s="26"/>
      <c r="DR188" s="26"/>
      <c r="DS188" s="26"/>
      <c r="DT188" s="26"/>
      <c r="DU188" s="26"/>
      <c r="DV188" s="26"/>
      <c r="DW188" s="26"/>
      <c r="DX188" s="26"/>
      <c r="DY188" s="26"/>
      <c r="DZ188" s="26"/>
      <c r="EA188" s="26"/>
      <c r="EB188" s="26"/>
      <c r="EC188" s="26"/>
      <c r="ED188" s="26"/>
      <c r="EE188" s="26"/>
      <c r="EF188" s="26"/>
      <c r="EG188" s="26"/>
      <c r="EH188" s="26"/>
      <c r="EI188" s="26"/>
      <c r="EJ188" s="26"/>
      <c r="EK188" s="26"/>
      <c r="EL188" s="26"/>
      <c r="EM188" s="26"/>
      <c r="EN188" s="26"/>
      <c r="EO188" s="26"/>
      <c r="EP188" s="26"/>
      <c r="EQ188" s="26"/>
      <c r="ER188" s="26"/>
      <c r="ES188" s="26"/>
      <c r="ET188" s="26"/>
      <c r="EU188" s="26"/>
      <c r="EV188" s="26"/>
      <c r="EW188" s="26"/>
      <c r="EX188" s="26"/>
      <c r="EY188" s="26"/>
      <c r="EZ188" s="26"/>
      <c r="FA188" s="26"/>
      <c r="FB188" s="26"/>
      <c r="FC188" s="26"/>
      <c r="FD188" s="26"/>
      <c r="FE188" s="26"/>
      <c r="FF188" s="26"/>
      <c r="FG188" s="26"/>
      <c r="FH188" s="26"/>
      <c r="FI188" s="26"/>
      <c r="FJ188" s="26"/>
      <c r="FK188" s="26"/>
      <c r="FL188" s="26"/>
      <c r="FM188" s="26"/>
      <c r="FN188" s="26"/>
      <c r="FO188" s="26"/>
      <c r="FP188" s="26"/>
      <c r="FQ188" s="26"/>
      <c r="FR188" s="26"/>
      <c r="FS188" s="26"/>
      <c r="FT188" s="26"/>
      <c r="FU188" s="26"/>
      <c r="FV188" s="26"/>
      <c r="FW188" s="26"/>
      <c r="FX188" s="26"/>
      <c r="FY188" s="26"/>
      <c r="FZ188" s="26"/>
      <c r="GA188" s="26"/>
      <c r="GB188" s="26"/>
      <c r="GC188" s="26"/>
      <c r="GD188" s="26"/>
      <c r="GE188" s="26"/>
      <c r="GF188" s="26"/>
      <c r="GG188" s="26"/>
    </row>
    <row r="189" spans="1:189" s="18" customFormat="1" ht="15.75">
      <c r="A189" s="640"/>
      <c r="B189" s="446" t="s">
        <v>221</v>
      </c>
      <c r="C189" s="477">
        <v>51.78111723240335</v>
      </c>
      <c r="D189" s="478">
        <v>65.14471427454292</v>
      </c>
      <c r="E189" s="479">
        <v>99.81508857499904</v>
      </c>
      <c r="F189" s="477">
        <v>41.54197488977669</v>
      </c>
      <c r="G189" s="478">
        <v>52.08212230623476</v>
      </c>
      <c r="H189" s="479">
        <v>49.618866590880494</v>
      </c>
      <c r="I189" s="477">
        <v>70.9271916600266</v>
      </c>
      <c r="J189" s="478">
        <v>90.96418934805803</v>
      </c>
      <c r="K189" s="479">
        <v>90.53664181802401</v>
      </c>
      <c r="L189" s="477">
        <v>67.65784673618984</v>
      </c>
      <c r="M189" s="478">
        <v>56.28947177450667</v>
      </c>
      <c r="N189" s="479">
        <v>49.55824608801308</v>
      </c>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c r="CG189" s="26"/>
      <c r="CH189" s="26"/>
      <c r="CI189" s="26"/>
      <c r="CJ189" s="26"/>
      <c r="CK189" s="26"/>
      <c r="CL189" s="26"/>
      <c r="CM189" s="26"/>
      <c r="CN189" s="26"/>
      <c r="CO189" s="26"/>
      <c r="CP189" s="26"/>
      <c r="CQ189" s="26"/>
      <c r="CR189" s="26"/>
      <c r="CS189" s="26"/>
      <c r="CT189" s="26"/>
      <c r="CU189" s="26"/>
      <c r="CV189" s="26"/>
      <c r="CW189" s="26"/>
      <c r="CX189" s="26"/>
      <c r="CY189" s="26"/>
      <c r="CZ189" s="26"/>
      <c r="DA189" s="26"/>
      <c r="DB189" s="26"/>
      <c r="DC189" s="26"/>
      <c r="DD189" s="26"/>
      <c r="DE189" s="26"/>
      <c r="DF189" s="26"/>
      <c r="DG189" s="26"/>
      <c r="DH189" s="26"/>
      <c r="DI189" s="26"/>
      <c r="DJ189" s="26"/>
      <c r="DK189" s="26"/>
      <c r="DL189" s="26"/>
      <c r="DM189" s="26"/>
      <c r="DN189" s="26"/>
      <c r="DO189" s="26"/>
      <c r="DP189" s="26"/>
      <c r="DQ189" s="26"/>
      <c r="DR189" s="26"/>
      <c r="DS189" s="26"/>
      <c r="DT189" s="26"/>
      <c r="DU189" s="26"/>
      <c r="DV189" s="26"/>
      <c r="DW189" s="26"/>
      <c r="DX189" s="26"/>
      <c r="DY189" s="26"/>
      <c r="DZ189" s="26"/>
      <c r="EA189" s="26"/>
      <c r="EB189" s="26"/>
      <c r="EC189" s="26"/>
      <c r="ED189" s="26"/>
      <c r="EE189" s="26"/>
      <c r="EF189" s="26"/>
      <c r="EG189" s="26"/>
      <c r="EH189" s="26"/>
      <c r="EI189" s="26"/>
      <c r="EJ189" s="26"/>
      <c r="EK189" s="26"/>
      <c r="EL189" s="26"/>
      <c r="EM189" s="26"/>
      <c r="EN189" s="26"/>
      <c r="EO189" s="26"/>
      <c r="EP189" s="26"/>
      <c r="EQ189" s="26"/>
      <c r="ER189" s="26"/>
      <c r="ES189" s="26"/>
      <c r="ET189" s="26"/>
      <c r="EU189" s="26"/>
      <c r="EV189" s="26"/>
      <c r="EW189" s="26"/>
      <c r="EX189" s="26"/>
      <c r="EY189" s="26"/>
      <c r="EZ189" s="26"/>
      <c r="FA189" s="26"/>
      <c r="FB189" s="26"/>
      <c r="FC189" s="26"/>
      <c r="FD189" s="26"/>
      <c r="FE189" s="26"/>
      <c r="FF189" s="26"/>
      <c r="FG189" s="26"/>
      <c r="FH189" s="26"/>
      <c r="FI189" s="26"/>
      <c r="FJ189" s="26"/>
      <c r="FK189" s="26"/>
      <c r="FL189" s="26"/>
      <c r="FM189" s="26"/>
      <c r="FN189" s="26"/>
      <c r="FO189" s="26"/>
      <c r="FP189" s="26"/>
      <c r="FQ189" s="26"/>
      <c r="FR189" s="26"/>
      <c r="FS189" s="26"/>
      <c r="FT189" s="26"/>
      <c r="FU189" s="26"/>
      <c r="FV189" s="26"/>
      <c r="FW189" s="26"/>
      <c r="FX189" s="26"/>
      <c r="FY189" s="26"/>
      <c r="FZ189" s="26"/>
      <c r="GA189" s="26"/>
      <c r="GB189" s="26"/>
      <c r="GC189" s="26"/>
      <c r="GD189" s="26"/>
      <c r="GE189" s="26"/>
      <c r="GF189" s="26"/>
      <c r="GG189" s="26"/>
    </row>
    <row r="190" spans="1:189" s="18" customFormat="1" ht="15.75">
      <c r="A190" s="640"/>
      <c r="B190" s="446" t="s">
        <v>222</v>
      </c>
      <c r="C190" s="477">
        <v>98.2672149584103</v>
      </c>
      <c r="D190" s="478">
        <v>97.24609449139624</v>
      </c>
      <c r="E190" s="479">
        <v>97.44532451649849</v>
      </c>
      <c r="F190" s="477">
        <v>85.8871171669182</v>
      </c>
      <c r="G190" s="478">
        <v>89.61080580228065</v>
      </c>
      <c r="H190" s="479">
        <v>88.55620870065424</v>
      </c>
      <c r="I190" s="477">
        <v>56.32082109007756</v>
      </c>
      <c r="J190" s="478">
        <v>83.69125710276566</v>
      </c>
      <c r="K190" s="479">
        <v>25.797355746860827</v>
      </c>
      <c r="L190" s="477">
        <v>87.84049419897511</v>
      </c>
      <c r="M190" s="478">
        <v>92.84221662743994</v>
      </c>
      <c r="N190" s="479">
        <v>96.28791965257649</v>
      </c>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c r="CG190" s="26"/>
      <c r="CH190" s="26"/>
      <c r="CI190" s="26"/>
      <c r="CJ190" s="26"/>
      <c r="CK190" s="26"/>
      <c r="CL190" s="26"/>
      <c r="CM190" s="26"/>
      <c r="CN190" s="26"/>
      <c r="CO190" s="26"/>
      <c r="CP190" s="26"/>
      <c r="CQ190" s="26"/>
      <c r="CR190" s="26"/>
      <c r="CS190" s="26"/>
      <c r="CT190" s="26"/>
      <c r="CU190" s="26"/>
      <c r="CV190" s="26"/>
      <c r="CW190" s="26"/>
      <c r="CX190" s="26"/>
      <c r="CY190" s="26"/>
      <c r="CZ190" s="26"/>
      <c r="DA190" s="26"/>
      <c r="DB190" s="26"/>
      <c r="DC190" s="26"/>
      <c r="DD190" s="26"/>
      <c r="DE190" s="26"/>
      <c r="DF190" s="26"/>
      <c r="DG190" s="26"/>
      <c r="DH190" s="26"/>
      <c r="DI190" s="26"/>
      <c r="DJ190" s="26"/>
      <c r="DK190" s="26"/>
      <c r="DL190" s="26"/>
      <c r="DM190" s="26"/>
      <c r="DN190" s="26"/>
      <c r="DO190" s="26"/>
      <c r="DP190" s="26"/>
      <c r="DQ190" s="26"/>
      <c r="DR190" s="26"/>
      <c r="DS190" s="26"/>
      <c r="DT190" s="26"/>
      <c r="DU190" s="26"/>
      <c r="DV190" s="26"/>
      <c r="DW190" s="26"/>
      <c r="DX190" s="26"/>
      <c r="DY190" s="26"/>
      <c r="DZ190" s="26"/>
      <c r="EA190" s="26"/>
      <c r="EB190" s="26"/>
      <c r="EC190" s="26"/>
      <c r="ED190" s="26"/>
      <c r="EE190" s="26"/>
      <c r="EF190" s="26"/>
      <c r="EG190" s="26"/>
      <c r="EH190" s="26"/>
      <c r="EI190" s="26"/>
      <c r="EJ190" s="26"/>
      <c r="EK190" s="26"/>
      <c r="EL190" s="26"/>
      <c r="EM190" s="26"/>
      <c r="EN190" s="26"/>
      <c r="EO190" s="26"/>
      <c r="EP190" s="26"/>
      <c r="EQ190" s="26"/>
      <c r="ER190" s="26"/>
      <c r="ES190" s="26"/>
      <c r="ET190" s="26"/>
      <c r="EU190" s="26"/>
      <c r="EV190" s="26"/>
      <c r="EW190" s="26"/>
      <c r="EX190" s="26"/>
      <c r="EY190" s="26"/>
      <c r="EZ190" s="26"/>
      <c r="FA190" s="26"/>
      <c r="FB190" s="26"/>
      <c r="FC190" s="26"/>
      <c r="FD190" s="26"/>
      <c r="FE190" s="26"/>
      <c r="FF190" s="26"/>
      <c r="FG190" s="26"/>
      <c r="FH190" s="26"/>
      <c r="FI190" s="26"/>
      <c r="FJ190" s="26"/>
      <c r="FK190" s="26"/>
      <c r="FL190" s="26"/>
      <c r="FM190" s="26"/>
      <c r="FN190" s="26"/>
      <c r="FO190" s="26"/>
      <c r="FP190" s="26"/>
      <c r="FQ190" s="26"/>
      <c r="FR190" s="26"/>
      <c r="FS190" s="26"/>
      <c r="FT190" s="26"/>
      <c r="FU190" s="26"/>
      <c r="FV190" s="26"/>
      <c r="FW190" s="26"/>
      <c r="FX190" s="26"/>
      <c r="FY190" s="26"/>
      <c r="FZ190" s="26"/>
      <c r="GA190" s="26"/>
      <c r="GB190" s="26"/>
      <c r="GC190" s="26"/>
      <c r="GD190" s="26"/>
      <c r="GE190" s="26"/>
      <c r="GF190" s="26"/>
      <c r="GG190" s="26"/>
    </row>
    <row r="191" spans="1:189" s="18" customFormat="1" ht="15.75">
      <c r="A191" s="690" t="s">
        <v>5</v>
      </c>
      <c r="B191" s="694"/>
      <c r="C191" s="480">
        <v>98.25088444592616</v>
      </c>
      <c r="D191" s="481">
        <v>97.83845149540225</v>
      </c>
      <c r="E191" s="482">
        <v>96.32968066712647</v>
      </c>
      <c r="F191" s="480">
        <v>64.65542665543455</v>
      </c>
      <c r="G191" s="481">
        <v>81.29240347610602</v>
      </c>
      <c r="H191" s="482">
        <v>85.33631205573984</v>
      </c>
      <c r="I191" s="480">
        <v>115.304115102681</v>
      </c>
      <c r="J191" s="481">
        <v>84.10012487188362</v>
      </c>
      <c r="K191" s="482">
        <v>86.17715196635181</v>
      </c>
      <c r="L191" s="480">
        <v>59.49686655216942</v>
      </c>
      <c r="M191" s="481">
        <v>82.2637998430314</v>
      </c>
      <c r="N191" s="482">
        <v>88.32624842759877</v>
      </c>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c r="CE191" s="26"/>
      <c r="CF191" s="26"/>
      <c r="CG191" s="26"/>
      <c r="CH191" s="26"/>
      <c r="CI191" s="26"/>
      <c r="CJ191" s="26"/>
      <c r="CK191" s="26"/>
      <c r="CL191" s="26"/>
      <c r="CM191" s="26"/>
      <c r="CN191" s="26"/>
      <c r="CO191" s="26"/>
      <c r="CP191" s="26"/>
      <c r="CQ191" s="26"/>
      <c r="CR191" s="26"/>
      <c r="CS191" s="26"/>
      <c r="CT191" s="26"/>
      <c r="CU191" s="26"/>
      <c r="CV191" s="26"/>
      <c r="CW191" s="26"/>
      <c r="CX191" s="26"/>
      <c r="CY191" s="26"/>
      <c r="CZ191" s="26"/>
      <c r="DA191" s="26"/>
      <c r="DB191" s="26"/>
      <c r="DC191" s="26"/>
      <c r="DD191" s="26"/>
      <c r="DE191" s="26"/>
      <c r="DF191" s="26"/>
      <c r="DG191" s="26"/>
      <c r="DH191" s="26"/>
      <c r="DI191" s="26"/>
      <c r="DJ191" s="26"/>
      <c r="DK191" s="26"/>
      <c r="DL191" s="26"/>
      <c r="DM191" s="26"/>
      <c r="DN191" s="26"/>
      <c r="DO191" s="26"/>
      <c r="DP191" s="26"/>
      <c r="DQ191" s="26"/>
      <c r="DR191" s="26"/>
      <c r="DS191" s="26"/>
      <c r="DT191" s="26"/>
      <c r="DU191" s="26"/>
      <c r="DV191" s="26"/>
      <c r="DW191" s="26"/>
      <c r="DX191" s="26"/>
      <c r="DY191" s="26"/>
      <c r="DZ191" s="26"/>
      <c r="EA191" s="26"/>
      <c r="EB191" s="26"/>
      <c r="EC191" s="26"/>
      <c r="ED191" s="26"/>
      <c r="EE191" s="26"/>
      <c r="EF191" s="26"/>
      <c r="EG191" s="26"/>
      <c r="EH191" s="26"/>
      <c r="EI191" s="26"/>
      <c r="EJ191" s="26"/>
      <c r="EK191" s="26"/>
      <c r="EL191" s="26"/>
      <c r="EM191" s="26"/>
      <c r="EN191" s="26"/>
      <c r="EO191" s="26"/>
      <c r="EP191" s="26"/>
      <c r="EQ191" s="26"/>
      <c r="ER191" s="26"/>
      <c r="ES191" s="26"/>
      <c r="ET191" s="26"/>
      <c r="EU191" s="26"/>
      <c r="EV191" s="26"/>
      <c r="EW191" s="26"/>
      <c r="EX191" s="26"/>
      <c r="EY191" s="26"/>
      <c r="EZ191" s="26"/>
      <c r="FA191" s="26"/>
      <c r="FB191" s="26"/>
      <c r="FC191" s="26"/>
      <c r="FD191" s="26"/>
      <c r="FE191" s="26"/>
      <c r="FF191" s="26"/>
      <c r="FG191" s="26"/>
      <c r="FH191" s="26"/>
      <c r="FI191" s="26"/>
      <c r="FJ191" s="26"/>
      <c r="FK191" s="26"/>
      <c r="FL191" s="26"/>
      <c r="FM191" s="26"/>
      <c r="FN191" s="26"/>
      <c r="FO191" s="26"/>
      <c r="FP191" s="26"/>
      <c r="FQ191" s="26"/>
      <c r="FR191" s="26"/>
      <c r="FS191" s="26"/>
      <c r="FT191" s="26"/>
      <c r="FU191" s="26"/>
      <c r="FV191" s="26"/>
      <c r="FW191" s="26"/>
      <c r="FX191" s="26"/>
      <c r="FY191" s="26"/>
      <c r="FZ191" s="26"/>
      <c r="GA191" s="26"/>
      <c r="GB191" s="26"/>
      <c r="GC191" s="26"/>
      <c r="GD191" s="26"/>
      <c r="GE191" s="26"/>
      <c r="GF191" s="26"/>
      <c r="GG191" s="26"/>
    </row>
    <row r="192" spans="1:189" s="18" customFormat="1" ht="15.75">
      <c r="A192" s="640"/>
      <c r="B192" s="446" t="s">
        <v>223</v>
      </c>
      <c r="C192" s="477">
        <v>97.9593834938182</v>
      </c>
      <c r="D192" s="478">
        <v>98.00806958221756</v>
      </c>
      <c r="E192" s="479">
        <v>95.83242590790321</v>
      </c>
      <c r="F192" s="477">
        <v>65.02415544607582</v>
      </c>
      <c r="G192" s="478">
        <v>77.41656205555132</v>
      </c>
      <c r="H192" s="479">
        <v>84.29133660247969</v>
      </c>
      <c r="I192" s="477">
        <v>100.91086915067228</v>
      </c>
      <c r="J192" s="478">
        <v>84.10012487188358</v>
      </c>
      <c r="K192" s="479">
        <v>85.88869728786668</v>
      </c>
      <c r="L192" s="477">
        <v>62.514304063133686</v>
      </c>
      <c r="M192" s="478">
        <v>76.29715285742091</v>
      </c>
      <c r="N192" s="479">
        <v>87.40155627203036</v>
      </c>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c r="CG192" s="26"/>
      <c r="CH192" s="26"/>
      <c r="CI192" s="26"/>
      <c r="CJ192" s="26"/>
      <c r="CK192" s="26"/>
      <c r="CL192" s="26"/>
      <c r="CM192" s="26"/>
      <c r="CN192" s="26"/>
      <c r="CO192" s="26"/>
      <c r="CP192" s="26"/>
      <c r="CQ192" s="26"/>
      <c r="CR192" s="26"/>
      <c r="CS192" s="26"/>
      <c r="CT192" s="26"/>
      <c r="CU192" s="26"/>
      <c r="CV192" s="26"/>
      <c r="CW192" s="26"/>
      <c r="CX192" s="26"/>
      <c r="CY192" s="26"/>
      <c r="CZ192" s="26"/>
      <c r="DA192" s="26"/>
      <c r="DB192" s="26"/>
      <c r="DC192" s="26"/>
      <c r="DD192" s="26"/>
      <c r="DE192" s="26"/>
      <c r="DF192" s="26"/>
      <c r="DG192" s="26"/>
      <c r="DH192" s="26"/>
      <c r="DI192" s="26"/>
      <c r="DJ192" s="26"/>
      <c r="DK192" s="26"/>
      <c r="DL192" s="26"/>
      <c r="DM192" s="26"/>
      <c r="DN192" s="26"/>
      <c r="DO192" s="26"/>
      <c r="DP192" s="26"/>
      <c r="DQ192" s="26"/>
      <c r="DR192" s="26"/>
      <c r="DS192" s="26"/>
      <c r="DT192" s="26"/>
      <c r="DU192" s="26"/>
      <c r="DV192" s="26"/>
      <c r="DW192" s="26"/>
      <c r="DX192" s="26"/>
      <c r="DY192" s="26"/>
      <c r="DZ192" s="26"/>
      <c r="EA192" s="26"/>
      <c r="EB192" s="26"/>
      <c r="EC192" s="26"/>
      <c r="ED192" s="26"/>
      <c r="EE192" s="26"/>
      <c r="EF192" s="26"/>
      <c r="EG192" s="26"/>
      <c r="EH192" s="26"/>
      <c r="EI192" s="26"/>
      <c r="EJ192" s="26"/>
      <c r="EK192" s="26"/>
      <c r="EL192" s="26"/>
      <c r="EM192" s="26"/>
      <c r="EN192" s="26"/>
      <c r="EO192" s="26"/>
      <c r="EP192" s="26"/>
      <c r="EQ192" s="26"/>
      <c r="ER192" s="26"/>
      <c r="ES192" s="26"/>
      <c r="ET192" s="26"/>
      <c r="EU192" s="26"/>
      <c r="EV192" s="26"/>
      <c r="EW192" s="26"/>
      <c r="EX192" s="26"/>
      <c r="EY192" s="26"/>
      <c r="EZ192" s="26"/>
      <c r="FA192" s="26"/>
      <c r="FB192" s="26"/>
      <c r="FC192" s="26"/>
      <c r="FD192" s="26"/>
      <c r="FE192" s="26"/>
      <c r="FF192" s="26"/>
      <c r="FG192" s="26"/>
      <c r="FH192" s="26"/>
      <c r="FI192" s="26"/>
      <c r="FJ192" s="26"/>
      <c r="FK192" s="26"/>
      <c r="FL192" s="26"/>
      <c r="FM192" s="26"/>
      <c r="FN192" s="26"/>
      <c r="FO192" s="26"/>
      <c r="FP192" s="26"/>
      <c r="FQ192" s="26"/>
      <c r="FR192" s="26"/>
      <c r="FS192" s="26"/>
      <c r="FT192" s="26"/>
      <c r="FU192" s="26"/>
      <c r="FV192" s="26"/>
      <c r="FW192" s="26"/>
      <c r="FX192" s="26"/>
      <c r="FY192" s="26"/>
      <c r="FZ192" s="26"/>
      <c r="GA192" s="26"/>
      <c r="GB192" s="26"/>
      <c r="GC192" s="26"/>
      <c r="GD192" s="26"/>
      <c r="GE192" s="26"/>
      <c r="GF192" s="26"/>
      <c r="GG192" s="26"/>
    </row>
    <row r="193" spans="1:189" s="24" customFormat="1" ht="15.75" customHeight="1">
      <c r="A193" s="640"/>
      <c r="B193" s="446" t="s">
        <v>224</v>
      </c>
      <c r="C193" s="477">
        <v>99.65784768615323</v>
      </c>
      <c r="D193" s="478">
        <v>97.38522646896581</v>
      </c>
      <c r="E193" s="479">
        <v>100</v>
      </c>
      <c r="F193" s="477">
        <v>63.02136236422986</v>
      </c>
      <c r="G193" s="478">
        <v>95.73828700010849</v>
      </c>
      <c r="H193" s="479">
        <v>95.11770700259711</v>
      </c>
      <c r="I193" s="477">
        <v>151.22287926046803</v>
      </c>
      <c r="J193" s="478"/>
      <c r="K193" s="479">
        <v>99.99999999999983</v>
      </c>
      <c r="L193" s="477">
        <v>45.18106736187026</v>
      </c>
      <c r="M193" s="478">
        <v>98.30884054124763</v>
      </c>
      <c r="N193" s="479">
        <v>94.86710397963066</v>
      </c>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c r="DP193" s="29"/>
      <c r="DQ193" s="29"/>
      <c r="DR193" s="29"/>
      <c r="DS193" s="29"/>
      <c r="DT193" s="29"/>
      <c r="DU193" s="29"/>
      <c r="DV193" s="29"/>
      <c r="DW193" s="29"/>
      <c r="DX193" s="29"/>
      <c r="DY193" s="29"/>
      <c r="DZ193" s="29"/>
      <c r="EA193" s="29"/>
      <c r="EB193" s="29"/>
      <c r="EC193" s="29"/>
      <c r="ED193" s="29"/>
      <c r="EE193" s="29"/>
      <c r="EF193" s="29"/>
      <c r="EG193" s="29"/>
      <c r="EH193" s="29"/>
      <c r="EI193" s="29"/>
      <c r="EJ193" s="29"/>
      <c r="EK193" s="29"/>
      <c r="EL193" s="29"/>
      <c r="EM193" s="29"/>
      <c r="EN193" s="29"/>
      <c r="EO193" s="29"/>
      <c r="EP193" s="29"/>
      <c r="EQ193" s="29"/>
      <c r="ER193" s="29"/>
      <c r="ES193" s="29"/>
      <c r="ET193" s="29"/>
      <c r="EU193" s="29"/>
      <c r="EV193" s="29"/>
      <c r="EW193" s="29"/>
      <c r="EX193" s="29"/>
      <c r="EY193" s="29"/>
      <c r="EZ193" s="29"/>
      <c r="FA193" s="29"/>
      <c r="FB193" s="29"/>
      <c r="FC193" s="29"/>
      <c r="FD193" s="29"/>
      <c r="FE193" s="29"/>
      <c r="FF193" s="29"/>
      <c r="FG193" s="29"/>
      <c r="FH193" s="29"/>
      <c r="FI193" s="29"/>
      <c r="FJ193" s="29"/>
      <c r="FK193" s="29"/>
      <c r="FL193" s="29"/>
      <c r="FM193" s="29"/>
      <c r="FN193" s="29"/>
      <c r="FO193" s="29"/>
      <c r="FP193" s="29"/>
      <c r="FQ193" s="29"/>
      <c r="FR193" s="29"/>
      <c r="FS193" s="29"/>
      <c r="FT193" s="29"/>
      <c r="FU193" s="29"/>
      <c r="FV193" s="29"/>
      <c r="FW193" s="29"/>
      <c r="FX193" s="29"/>
      <c r="FY193" s="29"/>
      <c r="FZ193" s="29"/>
      <c r="GA193" s="29"/>
      <c r="GB193" s="29"/>
      <c r="GC193" s="29"/>
      <c r="GD193" s="29"/>
      <c r="GE193" s="29"/>
      <c r="GF193" s="29"/>
      <c r="GG193" s="29"/>
    </row>
    <row r="194" spans="1:189" s="18" customFormat="1" ht="15.75">
      <c r="A194" s="690" t="s">
        <v>4</v>
      </c>
      <c r="B194" s="694"/>
      <c r="C194" s="480">
        <v>99.77428260573862</v>
      </c>
      <c r="D194" s="481">
        <v>93.38398815150568</v>
      </c>
      <c r="E194" s="482">
        <v>97.51488081656655</v>
      </c>
      <c r="F194" s="480">
        <v>74.24094313322964</v>
      </c>
      <c r="G194" s="481">
        <v>93.38398815150568</v>
      </c>
      <c r="H194" s="482">
        <v>97.66720564921987</v>
      </c>
      <c r="I194" s="480">
        <v>152.30572459847596</v>
      </c>
      <c r="J194" s="481"/>
      <c r="K194" s="482"/>
      <c r="L194" s="480">
        <v>63.878257746323854</v>
      </c>
      <c r="M194" s="481">
        <v>100</v>
      </c>
      <c r="N194" s="482">
        <v>99.94883885452668</v>
      </c>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c r="CG194" s="26"/>
      <c r="CH194" s="26"/>
      <c r="CI194" s="26"/>
      <c r="CJ194" s="26"/>
      <c r="CK194" s="26"/>
      <c r="CL194" s="26"/>
      <c r="CM194" s="26"/>
      <c r="CN194" s="26"/>
      <c r="CO194" s="26"/>
      <c r="CP194" s="26"/>
      <c r="CQ194" s="26"/>
      <c r="CR194" s="26"/>
      <c r="CS194" s="26"/>
      <c r="CT194" s="26"/>
      <c r="CU194" s="26"/>
      <c r="CV194" s="26"/>
      <c r="CW194" s="26"/>
      <c r="CX194" s="26"/>
      <c r="CY194" s="26"/>
      <c r="CZ194" s="26"/>
      <c r="DA194" s="26"/>
      <c r="DB194" s="26"/>
      <c r="DC194" s="26"/>
      <c r="DD194" s="26"/>
      <c r="DE194" s="26"/>
      <c r="DF194" s="26"/>
      <c r="DG194" s="26"/>
      <c r="DH194" s="26"/>
      <c r="DI194" s="26"/>
      <c r="DJ194" s="26"/>
      <c r="DK194" s="26"/>
      <c r="DL194" s="26"/>
      <c r="DM194" s="26"/>
      <c r="DN194" s="26"/>
      <c r="DO194" s="26"/>
      <c r="DP194" s="26"/>
      <c r="DQ194" s="26"/>
      <c r="DR194" s="26"/>
      <c r="DS194" s="26"/>
      <c r="DT194" s="26"/>
      <c r="DU194" s="26"/>
      <c r="DV194" s="26"/>
      <c r="DW194" s="26"/>
      <c r="DX194" s="26"/>
      <c r="DY194" s="26"/>
      <c r="DZ194" s="26"/>
      <c r="EA194" s="26"/>
      <c r="EB194" s="26"/>
      <c r="EC194" s="26"/>
      <c r="ED194" s="26"/>
      <c r="EE194" s="26"/>
      <c r="EF194" s="26"/>
      <c r="EG194" s="26"/>
      <c r="EH194" s="26"/>
      <c r="EI194" s="26"/>
      <c r="EJ194" s="26"/>
      <c r="EK194" s="26"/>
      <c r="EL194" s="26"/>
      <c r="EM194" s="26"/>
      <c r="EN194" s="26"/>
      <c r="EO194" s="26"/>
      <c r="EP194" s="26"/>
      <c r="EQ194" s="26"/>
      <c r="ER194" s="26"/>
      <c r="ES194" s="26"/>
      <c r="ET194" s="26"/>
      <c r="EU194" s="26"/>
      <c r="EV194" s="26"/>
      <c r="EW194" s="26"/>
      <c r="EX194" s="26"/>
      <c r="EY194" s="26"/>
      <c r="EZ194" s="26"/>
      <c r="FA194" s="26"/>
      <c r="FB194" s="26"/>
      <c r="FC194" s="26"/>
      <c r="FD194" s="26"/>
      <c r="FE194" s="26"/>
      <c r="FF194" s="26"/>
      <c r="FG194" s="26"/>
      <c r="FH194" s="26"/>
      <c r="FI194" s="26"/>
      <c r="FJ194" s="26"/>
      <c r="FK194" s="26"/>
      <c r="FL194" s="26"/>
      <c r="FM194" s="26"/>
      <c r="FN194" s="26"/>
      <c r="FO194" s="26"/>
      <c r="FP194" s="26"/>
      <c r="FQ194" s="26"/>
      <c r="FR194" s="26"/>
      <c r="FS194" s="26"/>
      <c r="FT194" s="26"/>
      <c r="FU194" s="26"/>
      <c r="FV194" s="26"/>
      <c r="FW194" s="26"/>
      <c r="FX194" s="26"/>
      <c r="FY194" s="26"/>
      <c r="FZ194" s="26"/>
      <c r="GA194" s="26"/>
      <c r="GB194" s="26"/>
      <c r="GC194" s="26"/>
      <c r="GD194" s="26"/>
      <c r="GE194" s="26"/>
      <c r="GF194" s="26"/>
      <c r="GG194" s="26"/>
    </row>
    <row r="195" spans="1:189" s="18" customFormat="1" ht="15.75">
      <c r="A195" s="640"/>
      <c r="B195" s="446" t="s">
        <v>225</v>
      </c>
      <c r="C195" s="477">
        <v>99.77428260573862</v>
      </c>
      <c r="D195" s="478">
        <v>93.38398815150568</v>
      </c>
      <c r="E195" s="479">
        <v>97.51488081656655</v>
      </c>
      <c r="F195" s="477">
        <v>74.24094313322964</v>
      </c>
      <c r="G195" s="478">
        <v>93.38398815150568</v>
      </c>
      <c r="H195" s="479">
        <v>97.66720564921987</v>
      </c>
      <c r="I195" s="477">
        <v>152.30572459847596</v>
      </c>
      <c r="J195" s="478"/>
      <c r="K195" s="479"/>
      <c r="L195" s="477">
        <v>63.878257746323854</v>
      </c>
      <c r="M195" s="478">
        <v>100</v>
      </c>
      <c r="N195" s="479">
        <v>99.94883885452668</v>
      </c>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c r="CG195" s="26"/>
      <c r="CH195" s="26"/>
      <c r="CI195" s="26"/>
      <c r="CJ195" s="26"/>
      <c r="CK195" s="26"/>
      <c r="CL195" s="26"/>
      <c r="CM195" s="26"/>
      <c r="CN195" s="26"/>
      <c r="CO195" s="26"/>
      <c r="CP195" s="26"/>
      <c r="CQ195" s="26"/>
      <c r="CR195" s="26"/>
      <c r="CS195" s="26"/>
      <c r="CT195" s="26"/>
      <c r="CU195" s="26"/>
      <c r="CV195" s="26"/>
      <c r="CW195" s="26"/>
      <c r="CX195" s="26"/>
      <c r="CY195" s="26"/>
      <c r="CZ195" s="26"/>
      <c r="DA195" s="26"/>
      <c r="DB195" s="26"/>
      <c r="DC195" s="26"/>
      <c r="DD195" s="26"/>
      <c r="DE195" s="26"/>
      <c r="DF195" s="26"/>
      <c r="DG195" s="26"/>
      <c r="DH195" s="26"/>
      <c r="DI195" s="26"/>
      <c r="DJ195" s="26"/>
      <c r="DK195" s="26"/>
      <c r="DL195" s="26"/>
      <c r="DM195" s="26"/>
      <c r="DN195" s="26"/>
      <c r="DO195" s="26"/>
      <c r="DP195" s="26"/>
      <c r="DQ195" s="26"/>
      <c r="DR195" s="26"/>
      <c r="DS195" s="26"/>
      <c r="DT195" s="26"/>
      <c r="DU195" s="26"/>
      <c r="DV195" s="26"/>
      <c r="DW195" s="26"/>
      <c r="DX195" s="26"/>
      <c r="DY195" s="26"/>
      <c r="DZ195" s="26"/>
      <c r="EA195" s="26"/>
      <c r="EB195" s="26"/>
      <c r="EC195" s="26"/>
      <c r="ED195" s="26"/>
      <c r="EE195" s="26"/>
      <c r="EF195" s="26"/>
      <c r="EG195" s="26"/>
      <c r="EH195" s="26"/>
      <c r="EI195" s="26"/>
      <c r="EJ195" s="26"/>
      <c r="EK195" s="26"/>
      <c r="EL195" s="26"/>
      <c r="EM195" s="26"/>
      <c r="EN195" s="26"/>
      <c r="EO195" s="26"/>
      <c r="EP195" s="26"/>
      <c r="EQ195" s="26"/>
      <c r="ER195" s="26"/>
      <c r="ES195" s="26"/>
      <c r="ET195" s="26"/>
      <c r="EU195" s="26"/>
      <c r="EV195" s="26"/>
      <c r="EW195" s="26"/>
      <c r="EX195" s="26"/>
      <c r="EY195" s="26"/>
      <c r="EZ195" s="26"/>
      <c r="FA195" s="26"/>
      <c r="FB195" s="26"/>
      <c r="FC195" s="26"/>
      <c r="FD195" s="26"/>
      <c r="FE195" s="26"/>
      <c r="FF195" s="26"/>
      <c r="FG195" s="26"/>
      <c r="FH195" s="26"/>
      <c r="FI195" s="26"/>
      <c r="FJ195" s="26"/>
      <c r="FK195" s="26"/>
      <c r="FL195" s="26"/>
      <c r="FM195" s="26"/>
      <c r="FN195" s="26"/>
      <c r="FO195" s="26"/>
      <c r="FP195" s="26"/>
      <c r="FQ195" s="26"/>
      <c r="FR195" s="26"/>
      <c r="FS195" s="26"/>
      <c r="FT195" s="26"/>
      <c r="FU195" s="26"/>
      <c r="FV195" s="26"/>
      <c r="FW195" s="26"/>
      <c r="FX195" s="26"/>
      <c r="FY195" s="26"/>
      <c r="FZ195" s="26"/>
      <c r="GA195" s="26"/>
      <c r="GB195" s="26"/>
      <c r="GC195" s="26"/>
      <c r="GD195" s="26"/>
      <c r="GE195" s="26"/>
      <c r="GF195" s="26"/>
      <c r="GG195" s="26"/>
    </row>
    <row r="196" spans="1:189" s="24" customFormat="1" ht="15.75" customHeight="1">
      <c r="A196" s="690" t="s">
        <v>3</v>
      </c>
      <c r="B196" s="694"/>
      <c r="C196" s="480">
        <v>95.31426726764285</v>
      </c>
      <c r="D196" s="481">
        <v>92.6886309608116</v>
      </c>
      <c r="E196" s="482">
        <v>93.60647641932941</v>
      </c>
      <c r="F196" s="480">
        <v>78.58650261069265</v>
      </c>
      <c r="G196" s="481">
        <v>75.60418528578862</v>
      </c>
      <c r="H196" s="482">
        <v>82.7318388242128</v>
      </c>
      <c r="I196" s="480">
        <v>77.36068610087634</v>
      </c>
      <c r="J196" s="481">
        <v>65.84961416929134</v>
      </c>
      <c r="K196" s="482">
        <v>78.97873731505972</v>
      </c>
      <c r="L196" s="480">
        <v>82.70318838918845</v>
      </c>
      <c r="M196" s="481">
        <v>83.9207190689196</v>
      </c>
      <c r="N196" s="482">
        <v>89.47303630107362</v>
      </c>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c r="DX196" s="29"/>
      <c r="DY196" s="29"/>
      <c r="DZ196" s="29"/>
      <c r="EA196" s="29"/>
      <c r="EB196" s="29"/>
      <c r="EC196" s="29"/>
      <c r="ED196" s="29"/>
      <c r="EE196" s="29"/>
      <c r="EF196" s="29"/>
      <c r="EG196" s="29"/>
      <c r="EH196" s="29"/>
      <c r="EI196" s="29"/>
      <c r="EJ196" s="29"/>
      <c r="EK196" s="29"/>
      <c r="EL196" s="29"/>
      <c r="EM196" s="29"/>
      <c r="EN196" s="29"/>
      <c r="EO196" s="29"/>
      <c r="EP196" s="29"/>
      <c r="EQ196" s="29"/>
      <c r="ER196" s="29"/>
      <c r="ES196" s="29"/>
      <c r="ET196" s="29"/>
      <c r="EU196" s="29"/>
      <c r="EV196" s="29"/>
      <c r="EW196" s="29"/>
      <c r="EX196" s="29"/>
      <c r="EY196" s="29"/>
      <c r="EZ196" s="29"/>
      <c r="FA196" s="29"/>
      <c r="FB196" s="29"/>
      <c r="FC196" s="29"/>
      <c r="FD196" s="29"/>
      <c r="FE196" s="29"/>
      <c r="FF196" s="29"/>
      <c r="FG196" s="29"/>
      <c r="FH196" s="29"/>
      <c r="FI196" s="29"/>
      <c r="FJ196" s="29"/>
      <c r="FK196" s="29"/>
      <c r="FL196" s="29"/>
      <c r="FM196" s="29"/>
      <c r="FN196" s="29"/>
      <c r="FO196" s="29"/>
      <c r="FP196" s="29"/>
      <c r="FQ196" s="29"/>
      <c r="FR196" s="29"/>
      <c r="FS196" s="29"/>
      <c r="FT196" s="29"/>
      <c r="FU196" s="29"/>
      <c r="FV196" s="29"/>
      <c r="FW196" s="29"/>
      <c r="FX196" s="29"/>
      <c r="FY196" s="29"/>
      <c r="FZ196" s="29"/>
      <c r="GA196" s="29"/>
      <c r="GB196" s="29"/>
      <c r="GC196" s="29"/>
      <c r="GD196" s="29"/>
      <c r="GE196" s="29"/>
      <c r="GF196" s="29"/>
      <c r="GG196" s="29"/>
    </row>
    <row r="197" spans="1:189" s="18" customFormat="1" ht="30">
      <c r="A197" s="640"/>
      <c r="B197" s="446" t="s">
        <v>226</v>
      </c>
      <c r="C197" s="477">
        <v>97.35018670949708</v>
      </c>
      <c r="D197" s="478">
        <v>98.18103208614252</v>
      </c>
      <c r="E197" s="479">
        <v>97.68356760919391</v>
      </c>
      <c r="F197" s="477">
        <v>88.00403526186983</v>
      </c>
      <c r="G197" s="478">
        <v>81.89042117371923</v>
      </c>
      <c r="H197" s="479">
        <v>89.34603260917103</v>
      </c>
      <c r="I197" s="477">
        <v>98.22363403724353</v>
      </c>
      <c r="J197" s="478">
        <v>96.80904974344394</v>
      </c>
      <c r="K197" s="479">
        <v>94.98631656920608</v>
      </c>
      <c r="L197" s="477">
        <v>88.72231285693974</v>
      </c>
      <c r="M197" s="478">
        <v>81.60352225221409</v>
      </c>
      <c r="N197" s="479">
        <v>90.15005282176344</v>
      </c>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c r="CG197" s="26"/>
      <c r="CH197" s="26"/>
      <c r="CI197" s="26"/>
      <c r="CJ197" s="26"/>
      <c r="CK197" s="26"/>
      <c r="CL197" s="26"/>
      <c r="CM197" s="26"/>
      <c r="CN197" s="26"/>
      <c r="CO197" s="26"/>
      <c r="CP197" s="26"/>
      <c r="CQ197" s="26"/>
      <c r="CR197" s="26"/>
      <c r="CS197" s="26"/>
      <c r="CT197" s="26"/>
      <c r="CU197" s="26"/>
      <c r="CV197" s="26"/>
      <c r="CW197" s="26"/>
      <c r="CX197" s="26"/>
      <c r="CY197" s="26"/>
      <c r="CZ197" s="26"/>
      <c r="DA197" s="26"/>
      <c r="DB197" s="26"/>
      <c r="DC197" s="26"/>
      <c r="DD197" s="26"/>
      <c r="DE197" s="26"/>
      <c r="DF197" s="26"/>
      <c r="DG197" s="26"/>
      <c r="DH197" s="26"/>
      <c r="DI197" s="26"/>
      <c r="DJ197" s="26"/>
      <c r="DK197" s="26"/>
      <c r="DL197" s="26"/>
      <c r="DM197" s="26"/>
      <c r="DN197" s="26"/>
      <c r="DO197" s="26"/>
      <c r="DP197" s="26"/>
      <c r="DQ197" s="26"/>
      <c r="DR197" s="26"/>
      <c r="DS197" s="26"/>
      <c r="DT197" s="26"/>
      <c r="DU197" s="26"/>
      <c r="DV197" s="26"/>
      <c r="DW197" s="26"/>
      <c r="DX197" s="26"/>
      <c r="DY197" s="26"/>
      <c r="DZ197" s="26"/>
      <c r="EA197" s="26"/>
      <c r="EB197" s="26"/>
      <c r="EC197" s="26"/>
      <c r="ED197" s="26"/>
      <c r="EE197" s="26"/>
      <c r="EF197" s="26"/>
      <c r="EG197" s="26"/>
      <c r="EH197" s="26"/>
      <c r="EI197" s="26"/>
      <c r="EJ197" s="26"/>
      <c r="EK197" s="26"/>
      <c r="EL197" s="26"/>
      <c r="EM197" s="26"/>
      <c r="EN197" s="26"/>
      <c r="EO197" s="26"/>
      <c r="EP197" s="26"/>
      <c r="EQ197" s="26"/>
      <c r="ER197" s="26"/>
      <c r="ES197" s="26"/>
      <c r="ET197" s="26"/>
      <c r="EU197" s="26"/>
      <c r="EV197" s="26"/>
      <c r="EW197" s="26"/>
      <c r="EX197" s="26"/>
      <c r="EY197" s="26"/>
      <c r="EZ197" s="26"/>
      <c r="FA197" s="26"/>
      <c r="FB197" s="26"/>
      <c r="FC197" s="26"/>
      <c r="FD197" s="26"/>
      <c r="FE197" s="26"/>
      <c r="FF197" s="26"/>
      <c r="FG197" s="26"/>
      <c r="FH197" s="26"/>
      <c r="FI197" s="26"/>
      <c r="FJ197" s="26"/>
      <c r="FK197" s="26"/>
      <c r="FL197" s="26"/>
      <c r="FM197" s="26"/>
      <c r="FN197" s="26"/>
      <c r="FO197" s="26"/>
      <c r="FP197" s="26"/>
      <c r="FQ197" s="26"/>
      <c r="FR197" s="26"/>
      <c r="FS197" s="26"/>
      <c r="FT197" s="26"/>
      <c r="FU197" s="26"/>
      <c r="FV197" s="26"/>
      <c r="FW197" s="26"/>
      <c r="FX197" s="26"/>
      <c r="FY197" s="26"/>
      <c r="FZ197" s="26"/>
      <c r="GA197" s="26"/>
      <c r="GB197" s="26"/>
      <c r="GC197" s="26"/>
      <c r="GD197" s="26"/>
      <c r="GE197" s="26"/>
      <c r="GF197" s="26"/>
      <c r="GG197" s="26"/>
    </row>
    <row r="198" spans="1:189" s="24" customFormat="1" ht="15.75" customHeight="1">
      <c r="A198" s="640"/>
      <c r="B198" s="446" t="s">
        <v>227</v>
      </c>
      <c r="C198" s="477">
        <v>92.56734436652205</v>
      </c>
      <c r="D198" s="478">
        <v>85.80294943697915</v>
      </c>
      <c r="E198" s="479">
        <v>87.75240960993219</v>
      </c>
      <c r="F198" s="477">
        <v>54.27695327468243</v>
      </c>
      <c r="G198" s="478">
        <v>51.83843529531744</v>
      </c>
      <c r="H198" s="479">
        <v>73.12083399822886</v>
      </c>
      <c r="I198" s="477">
        <v>53.740802039930266</v>
      </c>
      <c r="J198" s="478">
        <v>12.940988576216</v>
      </c>
      <c r="K198" s="479">
        <v>64.80949674805734</v>
      </c>
      <c r="L198" s="477">
        <v>58.69323207947087</v>
      </c>
      <c r="M198" s="478">
        <v>89.98550909853503</v>
      </c>
      <c r="N198" s="479">
        <v>89.88935847803398</v>
      </c>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29"/>
      <c r="DH198" s="29"/>
      <c r="DI198" s="29"/>
      <c r="DJ198" s="29"/>
      <c r="DK198" s="29"/>
      <c r="DL198" s="29"/>
      <c r="DM198" s="29"/>
      <c r="DN198" s="29"/>
      <c r="DO198" s="29"/>
      <c r="DP198" s="29"/>
      <c r="DQ198" s="29"/>
      <c r="DR198" s="29"/>
      <c r="DS198" s="29"/>
      <c r="DT198" s="29"/>
      <c r="DU198" s="29"/>
      <c r="DV198" s="29"/>
      <c r="DW198" s="29"/>
      <c r="DX198" s="29"/>
      <c r="DY198" s="29"/>
      <c r="DZ198" s="29"/>
      <c r="EA198" s="29"/>
      <c r="EB198" s="29"/>
      <c r="EC198" s="29"/>
      <c r="ED198" s="29"/>
      <c r="EE198" s="29"/>
      <c r="EF198" s="29"/>
      <c r="EG198" s="29"/>
      <c r="EH198" s="29"/>
      <c r="EI198" s="29"/>
      <c r="EJ198" s="29"/>
      <c r="EK198" s="29"/>
      <c r="EL198" s="29"/>
      <c r="EM198" s="29"/>
      <c r="EN198" s="29"/>
      <c r="EO198" s="29"/>
      <c r="EP198" s="29"/>
      <c r="EQ198" s="29"/>
      <c r="ER198" s="29"/>
      <c r="ES198" s="29"/>
      <c r="ET198" s="29"/>
      <c r="EU198" s="29"/>
      <c r="EV198" s="29"/>
      <c r="EW198" s="29"/>
      <c r="EX198" s="29"/>
      <c r="EY198" s="29"/>
      <c r="EZ198" s="29"/>
      <c r="FA198" s="29"/>
      <c r="FB198" s="29"/>
      <c r="FC198" s="29"/>
      <c r="FD198" s="29"/>
      <c r="FE198" s="29"/>
      <c r="FF198" s="29"/>
      <c r="FG198" s="29"/>
      <c r="FH198" s="29"/>
      <c r="FI198" s="29"/>
      <c r="FJ198" s="29"/>
      <c r="FK198" s="29"/>
      <c r="FL198" s="29"/>
      <c r="FM198" s="29"/>
      <c r="FN198" s="29"/>
      <c r="FO198" s="29"/>
      <c r="FP198" s="29"/>
      <c r="FQ198" s="29"/>
      <c r="FR198" s="29"/>
      <c r="FS198" s="29"/>
      <c r="FT198" s="29"/>
      <c r="FU198" s="29"/>
      <c r="FV198" s="29"/>
      <c r="FW198" s="29"/>
      <c r="FX198" s="29"/>
      <c r="FY198" s="29"/>
      <c r="FZ198" s="29"/>
      <c r="GA198" s="29"/>
      <c r="GB198" s="29"/>
      <c r="GC198" s="29"/>
      <c r="GD198" s="29"/>
      <c r="GE198" s="29"/>
      <c r="GF198" s="29"/>
      <c r="GG198" s="29"/>
    </row>
    <row r="199" spans="1:189" s="18" customFormat="1" ht="15.75">
      <c r="A199" s="640"/>
      <c r="B199" s="446" t="s">
        <v>228</v>
      </c>
      <c r="C199" s="477">
        <v>94.89924894962559</v>
      </c>
      <c r="D199" s="478">
        <v>90.0734953033604</v>
      </c>
      <c r="E199" s="479">
        <v>91.9857476810224</v>
      </c>
      <c r="F199" s="477">
        <v>78.62083959550738</v>
      </c>
      <c r="G199" s="478">
        <v>76.24817316372227</v>
      </c>
      <c r="H199" s="479">
        <v>80.65683636989614</v>
      </c>
      <c r="I199" s="477">
        <v>72.70630760672823</v>
      </c>
      <c r="J199" s="478">
        <v>75.79556762679175</v>
      </c>
      <c r="K199" s="479">
        <v>75.64749896907593</v>
      </c>
      <c r="L199" s="477">
        <v>84.29419499681052</v>
      </c>
      <c r="M199" s="478">
        <v>84.76816466286684</v>
      </c>
      <c r="N199" s="479">
        <v>88.98330650386991</v>
      </c>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c r="CG199" s="26"/>
      <c r="CH199" s="26"/>
      <c r="CI199" s="26"/>
      <c r="CJ199" s="26"/>
      <c r="CK199" s="26"/>
      <c r="CL199" s="26"/>
      <c r="CM199" s="26"/>
      <c r="CN199" s="26"/>
      <c r="CO199" s="26"/>
      <c r="CP199" s="26"/>
      <c r="CQ199" s="26"/>
      <c r="CR199" s="26"/>
      <c r="CS199" s="26"/>
      <c r="CT199" s="26"/>
      <c r="CU199" s="26"/>
      <c r="CV199" s="26"/>
      <c r="CW199" s="26"/>
      <c r="CX199" s="26"/>
      <c r="CY199" s="26"/>
      <c r="CZ199" s="26"/>
      <c r="DA199" s="26"/>
      <c r="DB199" s="26"/>
      <c r="DC199" s="26"/>
      <c r="DD199" s="26"/>
      <c r="DE199" s="26"/>
      <c r="DF199" s="26"/>
      <c r="DG199" s="26"/>
      <c r="DH199" s="26"/>
      <c r="DI199" s="26"/>
      <c r="DJ199" s="26"/>
      <c r="DK199" s="26"/>
      <c r="DL199" s="26"/>
      <c r="DM199" s="26"/>
      <c r="DN199" s="26"/>
      <c r="DO199" s="26"/>
      <c r="DP199" s="26"/>
      <c r="DQ199" s="26"/>
      <c r="DR199" s="26"/>
      <c r="DS199" s="26"/>
      <c r="DT199" s="26"/>
      <c r="DU199" s="26"/>
      <c r="DV199" s="26"/>
      <c r="DW199" s="26"/>
      <c r="DX199" s="26"/>
      <c r="DY199" s="26"/>
      <c r="DZ199" s="26"/>
      <c r="EA199" s="26"/>
      <c r="EB199" s="26"/>
      <c r="EC199" s="26"/>
      <c r="ED199" s="26"/>
      <c r="EE199" s="26"/>
      <c r="EF199" s="26"/>
      <c r="EG199" s="26"/>
      <c r="EH199" s="26"/>
      <c r="EI199" s="26"/>
      <c r="EJ199" s="26"/>
      <c r="EK199" s="26"/>
      <c r="EL199" s="26"/>
      <c r="EM199" s="26"/>
      <c r="EN199" s="26"/>
      <c r="EO199" s="26"/>
      <c r="EP199" s="26"/>
      <c r="EQ199" s="26"/>
      <c r="ER199" s="26"/>
      <c r="ES199" s="26"/>
      <c r="ET199" s="26"/>
      <c r="EU199" s="26"/>
      <c r="EV199" s="26"/>
      <c r="EW199" s="26"/>
      <c r="EX199" s="26"/>
      <c r="EY199" s="26"/>
      <c r="EZ199" s="26"/>
      <c r="FA199" s="26"/>
      <c r="FB199" s="26"/>
      <c r="FC199" s="26"/>
      <c r="FD199" s="26"/>
      <c r="FE199" s="26"/>
      <c r="FF199" s="26"/>
      <c r="FG199" s="26"/>
      <c r="FH199" s="26"/>
      <c r="FI199" s="26"/>
      <c r="FJ199" s="26"/>
      <c r="FK199" s="26"/>
      <c r="FL199" s="26"/>
      <c r="FM199" s="26"/>
      <c r="FN199" s="26"/>
      <c r="FO199" s="26"/>
      <c r="FP199" s="26"/>
      <c r="FQ199" s="26"/>
      <c r="FR199" s="26"/>
      <c r="FS199" s="26"/>
      <c r="FT199" s="26"/>
      <c r="FU199" s="26"/>
      <c r="FV199" s="26"/>
      <c r="FW199" s="26"/>
      <c r="FX199" s="26"/>
      <c r="FY199" s="26"/>
      <c r="FZ199" s="26"/>
      <c r="GA199" s="26"/>
      <c r="GB199" s="26"/>
      <c r="GC199" s="26"/>
      <c r="GD199" s="26"/>
      <c r="GE199" s="26"/>
      <c r="GF199" s="26"/>
      <c r="GG199" s="26"/>
    </row>
    <row r="200" spans="1:189" s="18" customFormat="1" ht="15.75">
      <c r="A200" s="690" t="s">
        <v>2</v>
      </c>
      <c r="B200" s="694"/>
      <c r="C200" s="480">
        <v>42.738907250847355</v>
      </c>
      <c r="D200" s="481">
        <v>56.724169705960435</v>
      </c>
      <c r="E200" s="482">
        <v>49.9480796627291</v>
      </c>
      <c r="F200" s="480">
        <v>2.380794075988664</v>
      </c>
      <c r="G200" s="481">
        <v>2.8468401745375957</v>
      </c>
      <c r="H200" s="482">
        <v>1.3316437421825045</v>
      </c>
      <c r="I200" s="480">
        <v>1.4006553401609956</v>
      </c>
      <c r="J200" s="481">
        <v>2.016250544747654</v>
      </c>
      <c r="K200" s="482">
        <v>1.3540585289226172</v>
      </c>
      <c r="L200" s="480">
        <v>6.511224610192315</v>
      </c>
      <c r="M200" s="481">
        <v>5.703010030958298</v>
      </c>
      <c r="N200" s="482">
        <v>2.643864507176207</v>
      </c>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c r="CG200" s="26"/>
      <c r="CH200" s="26"/>
      <c r="CI200" s="26"/>
      <c r="CJ200" s="26"/>
      <c r="CK200" s="26"/>
      <c r="CL200" s="26"/>
      <c r="CM200" s="26"/>
      <c r="CN200" s="26"/>
      <c r="CO200" s="26"/>
      <c r="CP200" s="26"/>
      <c r="CQ200" s="26"/>
      <c r="CR200" s="26"/>
      <c r="CS200" s="26"/>
      <c r="CT200" s="26"/>
      <c r="CU200" s="26"/>
      <c r="CV200" s="26"/>
      <c r="CW200" s="26"/>
      <c r="CX200" s="26"/>
      <c r="CY200" s="26"/>
      <c r="CZ200" s="26"/>
      <c r="DA200" s="26"/>
      <c r="DB200" s="26"/>
      <c r="DC200" s="26"/>
      <c r="DD200" s="26"/>
      <c r="DE200" s="26"/>
      <c r="DF200" s="26"/>
      <c r="DG200" s="26"/>
      <c r="DH200" s="26"/>
      <c r="DI200" s="26"/>
      <c r="DJ200" s="26"/>
      <c r="DK200" s="26"/>
      <c r="DL200" s="26"/>
      <c r="DM200" s="26"/>
      <c r="DN200" s="26"/>
      <c r="DO200" s="26"/>
      <c r="DP200" s="26"/>
      <c r="DQ200" s="26"/>
      <c r="DR200" s="26"/>
      <c r="DS200" s="26"/>
      <c r="DT200" s="26"/>
      <c r="DU200" s="26"/>
      <c r="DV200" s="26"/>
      <c r="DW200" s="26"/>
      <c r="DX200" s="26"/>
      <c r="DY200" s="26"/>
      <c r="DZ200" s="26"/>
      <c r="EA200" s="26"/>
      <c r="EB200" s="26"/>
      <c r="EC200" s="26"/>
      <c r="ED200" s="26"/>
      <c r="EE200" s="26"/>
      <c r="EF200" s="26"/>
      <c r="EG200" s="26"/>
      <c r="EH200" s="26"/>
      <c r="EI200" s="26"/>
      <c r="EJ200" s="26"/>
      <c r="EK200" s="26"/>
      <c r="EL200" s="26"/>
      <c r="EM200" s="26"/>
      <c r="EN200" s="26"/>
      <c r="EO200" s="26"/>
      <c r="EP200" s="26"/>
      <c r="EQ200" s="26"/>
      <c r="ER200" s="26"/>
      <c r="ES200" s="26"/>
      <c r="ET200" s="26"/>
      <c r="EU200" s="26"/>
      <c r="EV200" s="26"/>
      <c r="EW200" s="26"/>
      <c r="EX200" s="26"/>
      <c r="EY200" s="26"/>
      <c r="EZ200" s="26"/>
      <c r="FA200" s="26"/>
      <c r="FB200" s="26"/>
      <c r="FC200" s="26"/>
      <c r="FD200" s="26"/>
      <c r="FE200" s="26"/>
      <c r="FF200" s="26"/>
      <c r="FG200" s="26"/>
      <c r="FH200" s="26"/>
      <c r="FI200" s="26"/>
      <c r="FJ200" s="26"/>
      <c r="FK200" s="26"/>
      <c r="FL200" s="26"/>
      <c r="FM200" s="26"/>
      <c r="FN200" s="26"/>
      <c r="FO200" s="26"/>
      <c r="FP200" s="26"/>
      <c r="FQ200" s="26"/>
      <c r="FR200" s="26"/>
      <c r="FS200" s="26"/>
      <c r="FT200" s="26"/>
      <c r="FU200" s="26"/>
      <c r="FV200" s="26"/>
      <c r="FW200" s="26"/>
      <c r="FX200" s="26"/>
      <c r="FY200" s="26"/>
      <c r="FZ200" s="26"/>
      <c r="GA200" s="26"/>
      <c r="GB200" s="26"/>
      <c r="GC200" s="26"/>
      <c r="GD200" s="26"/>
      <c r="GE200" s="26"/>
      <c r="GF200" s="26"/>
      <c r="GG200" s="26"/>
    </row>
    <row r="201" spans="1:189" s="18" customFormat="1" ht="15.75">
      <c r="A201" s="640"/>
      <c r="B201" s="446" t="s">
        <v>229</v>
      </c>
      <c r="C201" s="477">
        <v>50.75865595864062</v>
      </c>
      <c r="D201" s="478">
        <v>68.83523280350617</v>
      </c>
      <c r="E201" s="479">
        <v>70.92937556403089</v>
      </c>
      <c r="F201" s="477">
        <v>2.106890227465721</v>
      </c>
      <c r="G201" s="478">
        <v>3.234708194944697</v>
      </c>
      <c r="H201" s="479">
        <v>1.6602564865691634</v>
      </c>
      <c r="I201" s="477">
        <v>1.4006553401609956</v>
      </c>
      <c r="J201" s="478">
        <v>2.016250544747654</v>
      </c>
      <c r="K201" s="479">
        <v>1.3540585289226172</v>
      </c>
      <c r="L201" s="477">
        <v>4.840707177266227</v>
      </c>
      <c r="M201" s="478">
        <v>5.703010030958298</v>
      </c>
      <c r="N201" s="479">
        <v>2.643864507176207</v>
      </c>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c r="CG201" s="26"/>
      <c r="CH201" s="26"/>
      <c r="CI201" s="26"/>
      <c r="CJ201" s="26"/>
      <c r="CK201" s="26"/>
      <c r="CL201" s="26"/>
      <c r="CM201" s="26"/>
      <c r="CN201" s="26"/>
      <c r="CO201" s="26"/>
      <c r="CP201" s="26"/>
      <c r="CQ201" s="26"/>
      <c r="CR201" s="26"/>
      <c r="CS201" s="26"/>
      <c r="CT201" s="26"/>
      <c r="CU201" s="26"/>
      <c r="CV201" s="26"/>
      <c r="CW201" s="26"/>
      <c r="CX201" s="26"/>
      <c r="CY201" s="26"/>
      <c r="CZ201" s="26"/>
      <c r="DA201" s="26"/>
      <c r="DB201" s="26"/>
      <c r="DC201" s="26"/>
      <c r="DD201" s="26"/>
      <c r="DE201" s="26"/>
      <c r="DF201" s="26"/>
      <c r="DG201" s="26"/>
      <c r="DH201" s="26"/>
      <c r="DI201" s="26"/>
      <c r="DJ201" s="26"/>
      <c r="DK201" s="26"/>
      <c r="DL201" s="26"/>
      <c r="DM201" s="26"/>
      <c r="DN201" s="26"/>
      <c r="DO201" s="26"/>
      <c r="DP201" s="26"/>
      <c r="DQ201" s="26"/>
      <c r="DR201" s="26"/>
      <c r="DS201" s="26"/>
      <c r="DT201" s="26"/>
      <c r="DU201" s="26"/>
      <c r="DV201" s="26"/>
      <c r="DW201" s="26"/>
      <c r="DX201" s="26"/>
      <c r="DY201" s="26"/>
      <c r="DZ201" s="26"/>
      <c r="EA201" s="26"/>
      <c r="EB201" s="26"/>
      <c r="EC201" s="26"/>
      <c r="ED201" s="26"/>
      <c r="EE201" s="26"/>
      <c r="EF201" s="26"/>
      <c r="EG201" s="26"/>
      <c r="EH201" s="26"/>
      <c r="EI201" s="26"/>
      <c r="EJ201" s="26"/>
      <c r="EK201" s="26"/>
      <c r="EL201" s="26"/>
      <c r="EM201" s="26"/>
      <c r="EN201" s="26"/>
      <c r="EO201" s="26"/>
      <c r="EP201" s="26"/>
      <c r="EQ201" s="26"/>
      <c r="ER201" s="26"/>
      <c r="ES201" s="26"/>
      <c r="ET201" s="26"/>
      <c r="EU201" s="26"/>
      <c r="EV201" s="26"/>
      <c r="EW201" s="26"/>
      <c r="EX201" s="26"/>
      <c r="EY201" s="26"/>
      <c r="EZ201" s="26"/>
      <c r="FA201" s="26"/>
      <c r="FB201" s="26"/>
      <c r="FC201" s="26"/>
      <c r="FD201" s="26"/>
      <c r="FE201" s="26"/>
      <c r="FF201" s="26"/>
      <c r="FG201" s="26"/>
      <c r="FH201" s="26"/>
      <c r="FI201" s="26"/>
      <c r="FJ201" s="26"/>
      <c r="FK201" s="26"/>
      <c r="FL201" s="26"/>
      <c r="FM201" s="26"/>
      <c r="FN201" s="26"/>
      <c r="FO201" s="26"/>
      <c r="FP201" s="26"/>
      <c r="FQ201" s="26"/>
      <c r="FR201" s="26"/>
      <c r="FS201" s="26"/>
      <c r="FT201" s="26"/>
      <c r="FU201" s="26"/>
      <c r="FV201" s="26"/>
      <c r="FW201" s="26"/>
      <c r="FX201" s="26"/>
      <c r="FY201" s="26"/>
      <c r="FZ201" s="26"/>
      <c r="GA201" s="26"/>
      <c r="GB201" s="26"/>
      <c r="GC201" s="26"/>
      <c r="GD201" s="26"/>
      <c r="GE201" s="26"/>
      <c r="GF201" s="26"/>
      <c r="GG201" s="26"/>
    </row>
    <row r="202" spans="1:189" s="24" customFormat="1" ht="15.75" customHeight="1">
      <c r="A202" s="640"/>
      <c r="B202" s="446" t="s">
        <v>230</v>
      </c>
      <c r="C202" s="477">
        <v>4.34242505538522</v>
      </c>
      <c r="D202" s="657">
        <v>0</v>
      </c>
      <c r="E202" s="662">
        <v>0</v>
      </c>
      <c r="F202" s="477">
        <v>0.34646269519852685</v>
      </c>
      <c r="G202" s="657">
        <v>0</v>
      </c>
      <c r="H202" s="662">
        <v>0</v>
      </c>
      <c r="I202" s="477"/>
      <c r="J202" s="478"/>
      <c r="K202" s="479"/>
      <c r="L202" s="477">
        <v>100</v>
      </c>
      <c r="M202" s="478"/>
      <c r="N202" s="47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29"/>
      <c r="DO202" s="29"/>
      <c r="DP202" s="29"/>
      <c r="DQ202" s="29"/>
      <c r="DR202" s="29"/>
      <c r="DS202" s="29"/>
      <c r="DT202" s="29"/>
      <c r="DU202" s="29"/>
      <c r="DV202" s="29"/>
      <c r="DW202" s="29"/>
      <c r="DX202" s="29"/>
      <c r="DY202" s="29"/>
      <c r="DZ202" s="29"/>
      <c r="EA202" s="29"/>
      <c r="EB202" s="29"/>
      <c r="EC202" s="29"/>
      <c r="ED202" s="29"/>
      <c r="EE202" s="29"/>
      <c r="EF202" s="29"/>
      <c r="EG202" s="29"/>
      <c r="EH202" s="29"/>
      <c r="EI202" s="29"/>
      <c r="EJ202" s="29"/>
      <c r="EK202" s="29"/>
      <c r="EL202" s="29"/>
      <c r="EM202" s="29"/>
      <c r="EN202" s="29"/>
      <c r="EO202" s="29"/>
      <c r="EP202" s="29"/>
      <c r="EQ202" s="29"/>
      <c r="ER202" s="29"/>
      <c r="ES202" s="29"/>
      <c r="ET202" s="29"/>
      <c r="EU202" s="29"/>
      <c r="EV202" s="29"/>
      <c r="EW202" s="29"/>
      <c r="EX202" s="29"/>
      <c r="EY202" s="29"/>
      <c r="EZ202" s="29"/>
      <c r="FA202" s="29"/>
      <c r="FB202" s="29"/>
      <c r="FC202" s="29"/>
      <c r="FD202" s="29"/>
      <c r="FE202" s="29"/>
      <c r="FF202" s="29"/>
      <c r="FG202" s="29"/>
      <c r="FH202" s="29"/>
      <c r="FI202" s="29"/>
      <c r="FJ202" s="29"/>
      <c r="FK202" s="29"/>
      <c r="FL202" s="29"/>
      <c r="FM202" s="29"/>
      <c r="FN202" s="29"/>
      <c r="FO202" s="29"/>
      <c r="FP202" s="29"/>
      <c r="FQ202" s="29"/>
      <c r="FR202" s="29"/>
      <c r="FS202" s="29"/>
      <c r="FT202" s="29"/>
      <c r="FU202" s="29"/>
      <c r="FV202" s="29"/>
      <c r="FW202" s="29"/>
      <c r="FX202" s="29"/>
      <c r="FY202" s="29"/>
      <c r="FZ202" s="29"/>
      <c r="GA202" s="29"/>
      <c r="GB202" s="29"/>
      <c r="GC202" s="29"/>
      <c r="GD202" s="29"/>
      <c r="GE202" s="29"/>
      <c r="GF202" s="29"/>
      <c r="GG202" s="29"/>
    </row>
    <row r="203" spans="1:189" s="18" customFormat="1" ht="15.75">
      <c r="A203" s="690" t="s">
        <v>1</v>
      </c>
      <c r="B203" s="694"/>
      <c r="C203" s="480">
        <v>86.79052168948225</v>
      </c>
      <c r="D203" s="481">
        <v>94.53978562977073</v>
      </c>
      <c r="E203" s="482">
        <v>84.52060259158776</v>
      </c>
      <c r="F203" s="480">
        <v>47.586405652570136</v>
      </c>
      <c r="G203" s="481">
        <v>49.46975505883001</v>
      </c>
      <c r="H203" s="482">
        <v>45.68412499793707</v>
      </c>
      <c r="I203" s="480">
        <v>70.00974605592337</v>
      </c>
      <c r="J203" s="481">
        <v>98.54063962955722</v>
      </c>
      <c r="K203" s="482">
        <v>94.11247783703233</v>
      </c>
      <c r="L203" s="480">
        <v>98.40795393296918</v>
      </c>
      <c r="M203" s="481">
        <v>99.5358947307946</v>
      </c>
      <c r="N203" s="482">
        <v>99.62824672825992</v>
      </c>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c r="CG203" s="26"/>
      <c r="CH203" s="26"/>
      <c r="CI203" s="26"/>
      <c r="CJ203" s="26"/>
      <c r="CK203" s="26"/>
      <c r="CL203" s="26"/>
      <c r="CM203" s="26"/>
      <c r="CN203" s="26"/>
      <c r="CO203" s="26"/>
      <c r="CP203" s="26"/>
      <c r="CQ203" s="26"/>
      <c r="CR203" s="26"/>
      <c r="CS203" s="26"/>
      <c r="CT203" s="26"/>
      <c r="CU203" s="26"/>
      <c r="CV203" s="26"/>
      <c r="CW203" s="26"/>
      <c r="CX203" s="26"/>
      <c r="CY203" s="26"/>
      <c r="CZ203" s="26"/>
      <c r="DA203" s="26"/>
      <c r="DB203" s="26"/>
      <c r="DC203" s="26"/>
      <c r="DD203" s="26"/>
      <c r="DE203" s="26"/>
      <c r="DF203" s="26"/>
      <c r="DG203" s="26"/>
      <c r="DH203" s="26"/>
      <c r="DI203" s="26"/>
      <c r="DJ203" s="26"/>
      <c r="DK203" s="26"/>
      <c r="DL203" s="26"/>
      <c r="DM203" s="26"/>
      <c r="DN203" s="26"/>
      <c r="DO203" s="26"/>
      <c r="DP203" s="26"/>
      <c r="DQ203" s="26"/>
      <c r="DR203" s="26"/>
      <c r="DS203" s="26"/>
      <c r="DT203" s="26"/>
      <c r="DU203" s="26"/>
      <c r="DV203" s="26"/>
      <c r="DW203" s="26"/>
      <c r="DX203" s="26"/>
      <c r="DY203" s="26"/>
      <c r="DZ203" s="26"/>
      <c r="EA203" s="26"/>
      <c r="EB203" s="26"/>
      <c r="EC203" s="26"/>
      <c r="ED203" s="26"/>
      <c r="EE203" s="26"/>
      <c r="EF203" s="26"/>
      <c r="EG203" s="26"/>
      <c r="EH203" s="26"/>
      <c r="EI203" s="26"/>
      <c r="EJ203" s="26"/>
      <c r="EK203" s="26"/>
      <c r="EL203" s="26"/>
      <c r="EM203" s="26"/>
      <c r="EN203" s="26"/>
      <c r="EO203" s="26"/>
      <c r="EP203" s="26"/>
      <c r="EQ203" s="26"/>
      <c r="ER203" s="26"/>
      <c r="ES203" s="26"/>
      <c r="ET203" s="26"/>
      <c r="EU203" s="26"/>
      <c r="EV203" s="26"/>
      <c r="EW203" s="26"/>
      <c r="EX203" s="26"/>
      <c r="EY203" s="26"/>
      <c r="EZ203" s="26"/>
      <c r="FA203" s="26"/>
      <c r="FB203" s="26"/>
      <c r="FC203" s="26"/>
      <c r="FD203" s="26"/>
      <c r="FE203" s="26"/>
      <c r="FF203" s="26"/>
      <c r="FG203" s="26"/>
      <c r="FH203" s="26"/>
      <c r="FI203" s="26"/>
      <c r="FJ203" s="26"/>
      <c r="FK203" s="26"/>
      <c r="FL203" s="26"/>
      <c r="FM203" s="26"/>
      <c r="FN203" s="26"/>
      <c r="FO203" s="26"/>
      <c r="FP203" s="26"/>
      <c r="FQ203" s="26"/>
      <c r="FR203" s="26"/>
      <c r="FS203" s="26"/>
      <c r="FT203" s="26"/>
      <c r="FU203" s="26"/>
      <c r="FV203" s="26"/>
      <c r="FW203" s="26"/>
      <c r="FX203" s="26"/>
      <c r="FY203" s="26"/>
      <c r="FZ203" s="26"/>
      <c r="GA203" s="26"/>
      <c r="GB203" s="26"/>
      <c r="GC203" s="26"/>
      <c r="GD203" s="26"/>
      <c r="GE203" s="26"/>
      <c r="GF203" s="26"/>
      <c r="GG203" s="26"/>
    </row>
    <row r="204" spans="1:189" s="18" customFormat="1" ht="15.75">
      <c r="A204" s="640"/>
      <c r="B204" s="446" t="s">
        <v>231</v>
      </c>
      <c r="C204" s="477">
        <v>89.03819078822355</v>
      </c>
      <c r="D204" s="478">
        <v>93.41405877474283</v>
      </c>
      <c r="E204" s="479">
        <v>92.62028733695774</v>
      </c>
      <c r="F204" s="477">
        <v>48.37712014068047</v>
      </c>
      <c r="G204" s="478">
        <v>50.49068559311105</v>
      </c>
      <c r="H204" s="479">
        <v>47.42576056707097</v>
      </c>
      <c r="I204" s="477">
        <v>98.97398489904664</v>
      </c>
      <c r="J204" s="478">
        <v>99.54644714218415</v>
      </c>
      <c r="K204" s="479">
        <v>98.9730543327163</v>
      </c>
      <c r="L204" s="477">
        <v>98.94409368805698</v>
      </c>
      <c r="M204" s="478">
        <v>99.26017230422909</v>
      </c>
      <c r="N204" s="479">
        <v>99.647274857325</v>
      </c>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c r="CG204" s="26"/>
      <c r="CH204" s="26"/>
      <c r="CI204" s="26"/>
      <c r="CJ204" s="26"/>
      <c r="CK204" s="26"/>
      <c r="CL204" s="26"/>
      <c r="CM204" s="26"/>
      <c r="CN204" s="26"/>
      <c r="CO204" s="26"/>
      <c r="CP204" s="26"/>
      <c r="CQ204" s="26"/>
      <c r="CR204" s="26"/>
      <c r="CS204" s="26"/>
      <c r="CT204" s="26"/>
      <c r="CU204" s="26"/>
      <c r="CV204" s="26"/>
      <c r="CW204" s="26"/>
      <c r="CX204" s="26"/>
      <c r="CY204" s="26"/>
      <c r="CZ204" s="26"/>
      <c r="DA204" s="26"/>
      <c r="DB204" s="26"/>
      <c r="DC204" s="26"/>
      <c r="DD204" s="26"/>
      <c r="DE204" s="26"/>
      <c r="DF204" s="26"/>
      <c r="DG204" s="26"/>
      <c r="DH204" s="26"/>
      <c r="DI204" s="26"/>
      <c r="DJ204" s="26"/>
      <c r="DK204" s="26"/>
      <c r="DL204" s="26"/>
      <c r="DM204" s="26"/>
      <c r="DN204" s="26"/>
      <c r="DO204" s="26"/>
      <c r="DP204" s="26"/>
      <c r="DQ204" s="26"/>
      <c r="DR204" s="26"/>
      <c r="DS204" s="26"/>
      <c r="DT204" s="26"/>
      <c r="DU204" s="26"/>
      <c r="DV204" s="26"/>
      <c r="DW204" s="26"/>
      <c r="DX204" s="26"/>
      <c r="DY204" s="26"/>
      <c r="DZ204" s="26"/>
      <c r="EA204" s="26"/>
      <c r="EB204" s="26"/>
      <c r="EC204" s="26"/>
      <c r="ED204" s="26"/>
      <c r="EE204" s="26"/>
      <c r="EF204" s="26"/>
      <c r="EG204" s="26"/>
      <c r="EH204" s="26"/>
      <c r="EI204" s="26"/>
      <c r="EJ204" s="26"/>
      <c r="EK204" s="26"/>
      <c r="EL204" s="26"/>
      <c r="EM204" s="26"/>
      <c r="EN204" s="26"/>
      <c r="EO204" s="26"/>
      <c r="EP204" s="26"/>
      <c r="EQ204" s="26"/>
      <c r="ER204" s="26"/>
      <c r="ES204" s="26"/>
      <c r="ET204" s="26"/>
      <c r="EU204" s="26"/>
      <c r="EV204" s="26"/>
      <c r="EW204" s="26"/>
      <c r="EX204" s="26"/>
      <c r="EY204" s="26"/>
      <c r="EZ204" s="26"/>
      <c r="FA204" s="26"/>
      <c r="FB204" s="26"/>
      <c r="FC204" s="26"/>
      <c r="FD204" s="26"/>
      <c r="FE204" s="26"/>
      <c r="FF204" s="26"/>
      <c r="FG204" s="26"/>
      <c r="FH204" s="26"/>
      <c r="FI204" s="26"/>
      <c r="FJ204" s="26"/>
      <c r="FK204" s="26"/>
      <c r="FL204" s="26"/>
      <c r="FM204" s="26"/>
      <c r="FN204" s="26"/>
      <c r="FO204" s="26"/>
      <c r="FP204" s="26"/>
      <c r="FQ204" s="26"/>
      <c r="FR204" s="26"/>
      <c r="FS204" s="26"/>
      <c r="FT204" s="26"/>
      <c r="FU204" s="26"/>
      <c r="FV204" s="26"/>
      <c r="FW204" s="26"/>
      <c r="FX204" s="26"/>
      <c r="FY204" s="26"/>
      <c r="FZ204" s="26"/>
      <c r="GA204" s="26"/>
      <c r="GB204" s="26"/>
      <c r="GC204" s="26"/>
      <c r="GD204" s="26"/>
      <c r="GE204" s="26"/>
      <c r="GF204" s="26"/>
      <c r="GG204" s="26"/>
    </row>
    <row r="205" spans="1:189" s="24" customFormat="1" ht="15.75" customHeight="1">
      <c r="A205" s="641"/>
      <c r="B205" s="455" t="s">
        <v>232</v>
      </c>
      <c r="C205" s="486">
        <v>85.89531825226048</v>
      </c>
      <c r="D205" s="487">
        <v>95.03211587814661</v>
      </c>
      <c r="E205" s="488">
        <v>81.57382629525797</v>
      </c>
      <c r="F205" s="486">
        <v>47.26979740057515</v>
      </c>
      <c r="G205" s="487">
        <v>49.04962861537016</v>
      </c>
      <c r="H205" s="488">
        <v>44.9982908599207</v>
      </c>
      <c r="I205" s="486">
        <v>65.50457422120256</v>
      </c>
      <c r="J205" s="487">
        <v>98.34776421783944</v>
      </c>
      <c r="K205" s="488">
        <v>90.01575718530712</v>
      </c>
      <c r="L205" s="486">
        <v>98.18660664184009</v>
      </c>
      <c r="M205" s="487">
        <v>99.6544272263487</v>
      </c>
      <c r="N205" s="488">
        <v>99.62038658555737</v>
      </c>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c r="DC205" s="29"/>
      <c r="DD205" s="29"/>
      <c r="DE205" s="29"/>
      <c r="DF205" s="29"/>
      <c r="DG205" s="29"/>
      <c r="DH205" s="29"/>
      <c r="DI205" s="29"/>
      <c r="DJ205" s="29"/>
      <c r="DK205" s="29"/>
      <c r="DL205" s="29"/>
      <c r="DM205" s="29"/>
      <c r="DN205" s="29"/>
      <c r="DO205" s="29"/>
      <c r="DP205" s="29"/>
      <c r="DQ205" s="29"/>
      <c r="DR205" s="29"/>
      <c r="DS205" s="29"/>
      <c r="DT205" s="29"/>
      <c r="DU205" s="29"/>
      <c r="DV205" s="29"/>
      <c r="DW205" s="29"/>
      <c r="DX205" s="29"/>
      <c r="DY205" s="29"/>
      <c r="DZ205" s="29"/>
      <c r="EA205" s="29"/>
      <c r="EB205" s="29"/>
      <c r="EC205" s="29"/>
      <c r="ED205" s="29"/>
      <c r="EE205" s="29"/>
      <c r="EF205" s="29"/>
      <c r="EG205" s="29"/>
      <c r="EH205" s="29"/>
      <c r="EI205" s="29"/>
      <c r="EJ205" s="29"/>
      <c r="EK205" s="29"/>
      <c r="EL205" s="29"/>
      <c r="EM205" s="29"/>
      <c r="EN205" s="29"/>
      <c r="EO205" s="29"/>
      <c r="EP205" s="29"/>
      <c r="EQ205" s="29"/>
      <c r="ER205" s="29"/>
      <c r="ES205" s="29"/>
      <c r="ET205" s="29"/>
      <c r="EU205" s="29"/>
      <c r="EV205" s="29"/>
      <c r="EW205" s="29"/>
      <c r="EX205" s="29"/>
      <c r="EY205" s="29"/>
      <c r="EZ205" s="29"/>
      <c r="FA205" s="29"/>
      <c r="FB205" s="29"/>
      <c r="FC205" s="29"/>
      <c r="FD205" s="29"/>
      <c r="FE205" s="29"/>
      <c r="FF205" s="29"/>
      <c r="FG205" s="29"/>
      <c r="FH205" s="29"/>
      <c r="FI205" s="29"/>
      <c r="FJ205" s="29"/>
      <c r="FK205" s="29"/>
      <c r="FL205" s="29"/>
      <c r="FM205" s="29"/>
      <c r="FN205" s="29"/>
      <c r="FO205" s="29"/>
      <c r="FP205" s="29"/>
      <c r="FQ205" s="29"/>
      <c r="FR205" s="29"/>
      <c r="FS205" s="29"/>
      <c r="FT205" s="29"/>
      <c r="FU205" s="29"/>
      <c r="FV205" s="29"/>
      <c r="FW205" s="29"/>
      <c r="FX205" s="29"/>
      <c r="FY205" s="29"/>
      <c r="FZ205" s="29"/>
      <c r="GA205" s="29"/>
      <c r="GB205" s="29"/>
      <c r="GC205" s="29"/>
      <c r="GD205" s="29"/>
      <c r="GE205" s="29"/>
      <c r="GF205" s="29"/>
      <c r="GG205" s="29"/>
    </row>
    <row r="206" spans="1:189" s="18" customFormat="1" ht="16.5" thickBot="1">
      <c r="A206" s="700" t="s">
        <v>0</v>
      </c>
      <c r="B206" s="701"/>
      <c r="C206" s="489">
        <v>93.01037609037557</v>
      </c>
      <c r="D206" s="490">
        <v>96.26312686088644</v>
      </c>
      <c r="E206" s="491">
        <v>92.55856532808157</v>
      </c>
      <c r="F206" s="489">
        <v>48.039777028294786</v>
      </c>
      <c r="G206" s="490">
        <v>49.04799266682291</v>
      </c>
      <c r="H206" s="491">
        <v>47.599917711459696</v>
      </c>
      <c r="I206" s="489">
        <v>38.733274358519424</v>
      </c>
      <c r="J206" s="490">
        <v>51.98906760627781</v>
      </c>
      <c r="K206" s="491">
        <v>52.56863874144606</v>
      </c>
      <c r="L206" s="489">
        <v>91.07577242124138</v>
      </c>
      <c r="M206" s="490">
        <v>92.13294256560177</v>
      </c>
      <c r="N206" s="491">
        <v>90.98354871209904</v>
      </c>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26"/>
      <c r="DA206" s="26"/>
      <c r="DB206" s="26"/>
      <c r="DC206" s="26"/>
      <c r="DD206" s="26"/>
      <c r="DE206" s="26"/>
      <c r="DF206" s="26"/>
      <c r="DG206" s="26"/>
      <c r="DH206" s="26"/>
      <c r="DI206" s="26"/>
      <c r="DJ206" s="26"/>
      <c r="DK206" s="26"/>
      <c r="DL206" s="26"/>
      <c r="DM206" s="26"/>
      <c r="DN206" s="26"/>
      <c r="DO206" s="26"/>
      <c r="DP206" s="26"/>
      <c r="DQ206" s="26"/>
      <c r="DR206" s="26"/>
      <c r="DS206" s="26"/>
      <c r="DT206" s="26"/>
      <c r="DU206" s="26"/>
      <c r="DV206" s="26"/>
      <c r="DW206" s="26"/>
      <c r="DX206" s="26"/>
      <c r="DY206" s="26"/>
      <c r="DZ206" s="26"/>
      <c r="EA206" s="26"/>
      <c r="EB206" s="26"/>
      <c r="EC206" s="26"/>
      <c r="ED206" s="26"/>
      <c r="EE206" s="26"/>
      <c r="EF206" s="26"/>
      <c r="EG206" s="26"/>
      <c r="EH206" s="26"/>
      <c r="EI206" s="26"/>
      <c r="EJ206" s="26"/>
      <c r="EK206" s="26"/>
      <c r="EL206" s="26"/>
      <c r="EM206" s="26"/>
      <c r="EN206" s="26"/>
      <c r="EO206" s="26"/>
      <c r="EP206" s="26"/>
      <c r="EQ206" s="26"/>
      <c r="ER206" s="26"/>
      <c r="ES206" s="26"/>
      <c r="ET206" s="26"/>
      <c r="EU206" s="26"/>
      <c r="EV206" s="26"/>
      <c r="EW206" s="26"/>
      <c r="EX206" s="26"/>
      <c r="EY206" s="26"/>
      <c r="EZ206" s="26"/>
      <c r="FA206" s="26"/>
      <c r="FB206" s="26"/>
      <c r="FC206" s="26"/>
      <c r="FD206" s="26"/>
      <c r="FE206" s="26"/>
      <c r="FF206" s="26"/>
      <c r="FG206" s="26"/>
      <c r="FH206" s="26"/>
      <c r="FI206" s="26"/>
      <c r="FJ206" s="26"/>
      <c r="FK206" s="26"/>
      <c r="FL206" s="26"/>
      <c r="FM206" s="26"/>
      <c r="FN206" s="26"/>
      <c r="FO206" s="26"/>
      <c r="FP206" s="26"/>
      <c r="FQ206" s="26"/>
      <c r="FR206" s="26"/>
      <c r="FS206" s="26"/>
      <c r="FT206" s="26"/>
      <c r="FU206" s="26"/>
      <c r="FV206" s="26"/>
      <c r="FW206" s="26"/>
      <c r="FX206" s="26"/>
      <c r="FY206" s="26"/>
      <c r="FZ206" s="26"/>
      <c r="GA206" s="26"/>
      <c r="GB206" s="26"/>
      <c r="GC206" s="26"/>
      <c r="GD206" s="26"/>
      <c r="GE206" s="26"/>
      <c r="GF206" s="26"/>
      <c r="GG206" s="26"/>
    </row>
    <row r="207" spans="1:14" ht="26.25" customHeight="1">
      <c r="A207" s="130" t="s">
        <v>527</v>
      </c>
      <c r="B207" s="665"/>
      <c r="C207" s="2"/>
      <c r="D207" s="2"/>
      <c r="E207" s="2"/>
      <c r="F207" s="2"/>
      <c r="G207" s="2"/>
      <c r="H207" s="2"/>
      <c r="I207" s="2"/>
      <c r="J207" s="2"/>
      <c r="K207" s="2"/>
      <c r="L207" s="2"/>
      <c r="M207" s="2"/>
      <c r="N207" s="2"/>
    </row>
    <row r="208" spans="1:14" ht="26.25" customHeight="1">
      <c r="A208" s="710" t="s">
        <v>526</v>
      </c>
      <c r="B208" s="710"/>
      <c r="C208" s="710"/>
      <c r="D208" s="710"/>
      <c r="E208" s="710"/>
      <c r="F208" s="710"/>
      <c r="G208" s="710"/>
      <c r="H208" s="710"/>
      <c r="I208" s="710"/>
      <c r="J208" s="710"/>
      <c r="K208" s="710"/>
      <c r="L208" s="710"/>
      <c r="M208" s="710"/>
      <c r="N208" s="710"/>
    </row>
  </sheetData>
  <sheetProtection/>
  <mergeCells count="99">
    <mergeCell ref="A206:B206"/>
    <mergeCell ref="A208:N208"/>
    <mergeCell ref="A200:B200"/>
    <mergeCell ref="A203:B203"/>
    <mergeCell ref="A1:N1"/>
    <mergeCell ref="A2:N2"/>
    <mergeCell ref="A3:N3"/>
    <mergeCell ref="A7:B7"/>
    <mergeCell ref="A11:B11"/>
    <mergeCell ref="A13:B13"/>
    <mergeCell ref="A20:B20"/>
    <mergeCell ref="A32:B32"/>
    <mergeCell ref="A41:B41"/>
    <mergeCell ref="F4:H4"/>
    <mergeCell ref="I4:K4"/>
    <mergeCell ref="L4:N4"/>
    <mergeCell ref="F5:H5"/>
    <mergeCell ref="I5:K5"/>
    <mergeCell ref="L5:N5"/>
    <mergeCell ref="A4:B6"/>
    <mergeCell ref="C5:E5"/>
    <mergeCell ref="C4:E4"/>
    <mergeCell ref="A146:B146"/>
    <mergeCell ref="A158:B158"/>
    <mergeCell ref="AQ11:AR11"/>
    <mergeCell ref="BE11:BF11"/>
    <mergeCell ref="BS11:BT11"/>
    <mergeCell ref="CG11:CH11"/>
    <mergeCell ref="CU11:CV11"/>
    <mergeCell ref="DI11:DJ11"/>
    <mergeCell ref="AC11:AD11"/>
    <mergeCell ref="A196:B196"/>
    <mergeCell ref="A173:B173"/>
    <mergeCell ref="A185:B185"/>
    <mergeCell ref="A126:B126"/>
    <mergeCell ref="A130:B130"/>
    <mergeCell ref="A136:B136"/>
    <mergeCell ref="A76:B76"/>
    <mergeCell ref="A85:B85"/>
    <mergeCell ref="A94:B94"/>
    <mergeCell ref="A101:B101"/>
    <mergeCell ref="A104:B104"/>
    <mergeCell ref="A118:B118"/>
    <mergeCell ref="A46:B46"/>
    <mergeCell ref="A54:B54"/>
    <mergeCell ref="A60:B60"/>
    <mergeCell ref="A66:B66"/>
    <mergeCell ref="A69:B69"/>
    <mergeCell ref="A74:B74"/>
    <mergeCell ref="A162:B162"/>
    <mergeCell ref="A171:B171"/>
    <mergeCell ref="A178:B178"/>
    <mergeCell ref="A183:B183"/>
    <mergeCell ref="A191:B191"/>
    <mergeCell ref="A194:B194"/>
    <mergeCell ref="DI13:DJ13"/>
    <mergeCell ref="HC11:HD11"/>
    <mergeCell ref="HQ11:HR11"/>
    <mergeCell ref="IE11:IF11"/>
    <mergeCell ref="IS11:IT11"/>
    <mergeCell ref="DW11:DX11"/>
    <mergeCell ref="EK11:EL11"/>
    <mergeCell ref="EY11:EZ11"/>
    <mergeCell ref="FM11:FN11"/>
    <mergeCell ref="GA11:GB11"/>
    <mergeCell ref="GO11:GP11"/>
    <mergeCell ref="CU13:CV13"/>
    <mergeCell ref="DW13:DX13"/>
    <mergeCell ref="EK13:EL13"/>
    <mergeCell ref="EY13:EZ13"/>
    <mergeCell ref="FM13:FN13"/>
    <mergeCell ref="AC13:AD13"/>
    <mergeCell ref="AQ13:AR13"/>
    <mergeCell ref="BE13:BF13"/>
    <mergeCell ref="BS13:BT13"/>
    <mergeCell ref="CG13:CH13"/>
    <mergeCell ref="GA13:GB13"/>
    <mergeCell ref="GO13:GP13"/>
    <mergeCell ref="HC13:HD13"/>
    <mergeCell ref="HQ13:HR13"/>
    <mergeCell ref="IE13:IF13"/>
    <mergeCell ref="IS13:IT13"/>
    <mergeCell ref="AC20:AD20"/>
    <mergeCell ref="DW20:DX20"/>
    <mergeCell ref="EK20:EL20"/>
    <mergeCell ref="HC20:HD20"/>
    <mergeCell ref="HQ20:HR20"/>
    <mergeCell ref="IE20:IF20"/>
    <mergeCell ref="IS20:IT20"/>
    <mergeCell ref="EY20:EZ20"/>
    <mergeCell ref="FM20:FN20"/>
    <mergeCell ref="GA20:GB20"/>
    <mergeCell ref="GO20:GP20"/>
    <mergeCell ref="AQ20:AR20"/>
    <mergeCell ref="BE20:BF20"/>
    <mergeCell ref="BS20:BT20"/>
    <mergeCell ref="CG20:CH20"/>
    <mergeCell ref="CU20:CV20"/>
    <mergeCell ref="DI20:DJ20"/>
  </mergeCells>
  <printOptions/>
  <pageMargins left="0.1968503937007874" right="0.1968503937007874" top="0.4724409448818898" bottom="0.4724409448818898" header="0.35433070866141736" footer="0.31496062992125984"/>
  <pageSetup fitToHeight="4" horizontalDpi="600" verticalDpi="600" orientation="landscape" paperSize="9" scale="50" r:id="rId1"/>
  <headerFooter>
    <oddFooter>&amp;C&amp;13&amp;P/&amp;N</oddFooter>
  </headerFooter>
  <rowBreaks count="5" manualBreakCount="5">
    <brk id="40" max="13" man="1"/>
    <brk id="75" max="13" man="1"/>
    <brk id="117" max="13" man="1"/>
    <brk id="147" max="13" man="1"/>
    <brk id="184" max="13" man="1"/>
  </rowBreaks>
</worksheet>
</file>

<file path=xl/worksheets/sheet7.xml><?xml version="1.0" encoding="utf-8"?>
<worksheet xmlns="http://schemas.openxmlformats.org/spreadsheetml/2006/main" xmlns:r="http://schemas.openxmlformats.org/officeDocument/2006/relationships">
  <dimension ref="A1:Z49"/>
  <sheetViews>
    <sheetView zoomScaleSheetLayoutView="39" zoomScalePageLayoutView="0" workbookViewId="0" topLeftCell="A1">
      <pane xSplit="6390" topLeftCell="A1" activePane="topRight" state="split"/>
      <selection pane="topLeft" activeCell="B10" sqref="B10"/>
      <selection pane="topRight" activeCell="A1" sqref="A1:S1"/>
    </sheetView>
  </sheetViews>
  <sheetFormatPr defaultColWidth="9.140625" defaultRowHeight="12.75"/>
  <cols>
    <col min="1" max="1" width="56.8515625" style="587" customWidth="1"/>
    <col min="2" max="19" width="16.7109375" style="536" customWidth="1"/>
    <col min="20" max="20" width="9.140625" style="536" customWidth="1"/>
    <col min="21" max="21" width="10.57421875" style="536" bestFit="1" customWidth="1"/>
    <col min="22" max="22" width="9.140625" style="536" customWidth="1"/>
    <col min="23" max="23" width="9.57421875" style="536" bestFit="1" customWidth="1"/>
    <col min="24" max="16384" width="9.140625" style="536" customWidth="1"/>
  </cols>
  <sheetData>
    <row r="1" spans="1:26" ht="30" customHeight="1">
      <c r="A1" s="729" t="s">
        <v>463</v>
      </c>
      <c r="B1" s="729"/>
      <c r="C1" s="729"/>
      <c r="D1" s="729"/>
      <c r="E1" s="729"/>
      <c r="F1" s="729"/>
      <c r="G1" s="729"/>
      <c r="H1" s="729"/>
      <c r="I1" s="729"/>
      <c r="J1" s="729"/>
      <c r="K1" s="729"/>
      <c r="L1" s="729"/>
      <c r="M1" s="729"/>
      <c r="N1" s="729"/>
      <c r="O1" s="729"/>
      <c r="P1" s="729"/>
      <c r="Q1" s="729"/>
      <c r="R1" s="729"/>
      <c r="S1" s="729"/>
      <c r="T1" s="535"/>
      <c r="U1" s="535"/>
      <c r="V1" s="535"/>
      <c r="W1" s="535"/>
      <c r="X1" s="535"/>
      <c r="Y1" s="535"/>
      <c r="Z1" s="535"/>
    </row>
    <row r="2" spans="1:26" ht="27.75" customHeight="1">
      <c r="A2" s="730" t="s">
        <v>511</v>
      </c>
      <c r="B2" s="730"/>
      <c r="C2" s="730"/>
      <c r="D2" s="730"/>
      <c r="E2" s="730"/>
      <c r="F2" s="730"/>
      <c r="G2" s="730"/>
      <c r="H2" s="730"/>
      <c r="I2" s="730"/>
      <c r="J2" s="730"/>
      <c r="K2" s="730"/>
      <c r="L2" s="730"/>
      <c r="M2" s="730"/>
      <c r="N2" s="730"/>
      <c r="O2" s="730"/>
      <c r="P2" s="730"/>
      <c r="Q2" s="730"/>
      <c r="R2" s="730"/>
      <c r="S2" s="730"/>
      <c r="T2" s="55"/>
      <c r="U2" s="55"/>
      <c r="V2" s="55"/>
      <c r="W2" s="55"/>
      <c r="X2" s="55"/>
      <c r="Y2" s="55"/>
      <c r="Z2" s="55"/>
    </row>
    <row r="3" ht="15.75" thickBot="1">
      <c r="A3" s="515"/>
    </row>
    <row r="4" spans="1:19" s="537" customFormat="1" ht="41.25" customHeight="1">
      <c r="A4" s="731" t="s">
        <v>300</v>
      </c>
      <c r="B4" s="733">
        <v>2007</v>
      </c>
      <c r="C4" s="734"/>
      <c r="D4" s="734"/>
      <c r="E4" s="734"/>
      <c r="F4" s="734"/>
      <c r="G4" s="735"/>
      <c r="H4" s="733">
        <v>2008</v>
      </c>
      <c r="I4" s="734"/>
      <c r="J4" s="734"/>
      <c r="K4" s="734"/>
      <c r="L4" s="734"/>
      <c r="M4" s="735"/>
      <c r="N4" s="733">
        <v>2009</v>
      </c>
      <c r="O4" s="734"/>
      <c r="P4" s="734"/>
      <c r="Q4" s="734"/>
      <c r="R4" s="734"/>
      <c r="S4" s="735"/>
    </row>
    <row r="5" spans="1:19" s="541" customFormat="1" ht="90" customHeight="1" thickBot="1">
      <c r="A5" s="732"/>
      <c r="B5" s="538" t="s">
        <v>288</v>
      </c>
      <c r="C5" s="539" t="s">
        <v>296</v>
      </c>
      <c r="D5" s="539" t="s">
        <v>297</v>
      </c>
      <c r="E5" s="539" t="s">
        <v>289</v>
      </c>
      <c r="F5" s="539" t="s">
        <v>294</v>
      </c>
      <c r="G5" s="540" t="s">
        <v>298</v>
      </c>
      <c r="H5" s="538" t="s">
        <v>288</v>
      </c>
      <c r="I5" s="539" t="s">
        <v>296</v>
      </c>
      <c r="J5" s="539" t="s">
        <v>297</v>
      </c>
      <c r="K5" s="539" t="s">
        <v>289</v>
      </c>
      <c r="L5" s="539" t="s">
        <v>294</v>
      </c>
      <c r="M5" s="540" t="s">
        <v>298</v>
      </c>
      <c r="N5" s="538" t="s">
        <v>288</v>
      </c>
      <c r="O5" s="539" t="s">
        <v>296</v>
      </c>
      <c r="P5" s="539" t="s">
        <v>297</v>
      </c>
      <c r="Q5" s="539" t="s">
        <v>289</v>
      </c>
      <c r="R5" s="539" t="s">
        <v>294</v>
      </c>
      <c r="S5" s="540" t="s">
        <v>298</v>
      </c>
    </row>
    <row r="6" spans="1:23" s="545" customFormat="1" ht="30" customHeight="1">
      <c r="A6" s="356" t="s">
        <v>233</v>
      </c>
      <c r="B6" s="542">
        <v>39785.77002963</v>
      </c>
      <c r="C6" s="543">
        <v>445309.054</v>
      </c>
      <c r="D6" s="543">
        <v>457766.59224527003</v>
      </c>
      <c r="E6" s="543">
        <v>437188.90262788994</v>
      </c>
      <c r="F6" s="543">
        <v>430275.7314505299</v>
      </c>
      <c r="G6" s="544">
        <v>410959.3405193899</v>
      </c>
      <c r="H6" s="542">
        <v>38000.966366919994</v>
      </c>
      <c r="I6" s="543">
        <v>468491.23576199997</v>
      </c>
      <c r="J6" s="543">
        <v>489192.36093038</v>
      </c>
      <c r="K6" s="543">
        <v>472685.23541088</v>
      </c>
      <c r="L6" s="543">
        <v>463064.46606476995</v>
      </c>
      <c r="M6" s="544">
        <v>440693.17187354004</v>
      </c>
      <c r="N6" s="542">
        <v>42914.28695307</v>
      </c>
      <c r="O6" s="543">
        <v>486759.23554</v>
      </c>
      <c r="P6" s="543">
        <v>497581.77698674996</v>
      </c>
      <c r="Q6" s="543">
        <v>481578.26287950994</v>
      </c>
      <c r="R6" s="543">
        <v>469577.4543577101</v>
      </c>
      <c r="S6" s="544">
        <v>444681.37616267015</v>
      </c>
      <c r="U6" s="680">
        <f>+J6+H6</f>
        <v>527193.3272973</v>
      </c>
      <c r="W6" s="680">
        <f>+L6-M6</f>
        <v>22371.294191229914</v>
      </c>
    </row>
    <row r="7" spans="1:23" s="549" customFormat="1" ht="30" customHeight="1">
      <c r="A7" s="357" t="s">
        <v>234</v>
      </c>
      <c r="B7" s="546">
        <v>3192.0464947300015</v>
      </c>
      <c r="C7" s="547">
        <v>84869.724642</v>
      </c>
      <c r="D7" s="547">
        <v>87444.47008775</v>
      </c>
      <c r="E7" s="547">
        <v>84782.81411646002</v>
      </c>
      <c r="F7" s="547">
        <v>82527.15296273996</v>
      </c>
      <c r="G7" s="548">
        <v>81429.89869378996</v>
      </c>
      <c r="H7" s="546">
        <v>4180.007985469998</v>
      </c>
      <c r="I7" s="547">
        <v>89176.041709</v>
      </c>
      <c r="J7" s="547">
        <v>91553.84906193001</v>
      </c>
      <c r="K7" s="547">
        <v>90363.84116467001</v>
      </c>
      <c r="L7" s="547">
        <v>87966.89803147997</v>
      </c>
      <c r="M7" s="548">
        <v>86577.91879869998</v>
      </c>
      <c r="N7" s="546">
        <v>4891.9371006699985</v>
      </c>
      <c r="O7" s="547">
        <v>91370.923728</v>
      </c>
      <c r="P7" s="547">
        <v>92403.82965850999</v>
      </c>
      <c r="Q7" s="547">
        <v>89663.41137170001</v>
      </c>
      <c r="R7" s="547">
        <v>88074.23516714001</v>
      </c>
      <c r="S7" s="548">
        <v>86412.83011733001</v>
      </c>
      <c r="U7" s="680">
        <f aca="true" t="shared" si="0" ref="U7:U43">+J7+H7</f>
        <v>95733.85704740002</v>
      </c>
      <c r="W7" s="680">
        <f aca="true" t="shared" si="1" ref="W7:W43">+L7-M7</f>
        <v>1388.979232779995</v>
      </c>
    </row>
    <row r="8" spans="1:23" s="549" customFormat="1" ht="30" customHeight="1">
      <c r="A8" s="550" t="s">
        <v>235</v>
      </c>
      <c r="B8" s="551">
        <v>5334.4415114</v>
      </c>
      <c r="C8" s="552">
        <v>9903.890646</v>
      </c>
      <c r="D8" s="552">
        <v>12000.416223060003</v>
      </c>
      <c r="E8" s="552">
        <v>10980.267606779986</v>
      </c>
      <c r="F8" s="552">
        <v>11541.382766330004</v>
      </c>
      <c r="G8" s="553">
        <v>8071.345262660001</v>
      </c>
      <c r="H8" s="551">
        <v>4130.889771599998</v>
      </c>
      <c r="I8" s="552">
        <v>10018.899063</v>
      </c>
      <c r="J8" s="552">
        <v>12505.435522380001</v>
      </c>
      <c r="K8" s="552">
        <v>11341.141455529994</v>
      </c>
      <c r="L8" s="552">
        <v>10781.3550262</v>
      </c>
      <c r="M8" s="553">
        <v>8033.39474755</v>
      </c>
      <c r="N8" s="551">
        <v>4339.10127785</v>
      </c>
      <c r="O8" s="552">
        <v>7709.428555</v>
      </c>
      <c r="P8" s="552">
        <v>13679.37420862</v>
      </c>
      <c r="Q8" s="552">
        <v>13106.697391479998</v>
      </c>
      <c r="R8" s="552">
        <v>13467.629759820005</v>
      </c>
      <c r="S8" s="553">
        <v>10573.89444197</v>
      </c>
      <c r="U8" s="680">
        <f t="shared" si="0"/>
        <v>16636.32529398</v>
      </c>
      <c r="W8" s="680">
        <f t="shared" si="1"/>
        <v>2747.960278650001</v>
      </c>
    </row>
    <row r="9" spans="1:23" s="549" customFormat="1" ht="30" customHeight="1">
      <c r="A9" s="550" t="s">
        <v>236</v>
      </c>
      <c r="B9" s="551">
        <v>110.29858543000002</v>
      </c>
      <c r="C9" s="552">
        <v>4574.61252</v>
      </c>
      <c r="D9" s="552">
        <v>4699.463162020001</v>
      </c>
      <c r="E9" s="552">
        <v>4550.285458639997</v>
      </c>
      <c r="F9" s="552">
        <v>4574.080606559997</v>
      </c>
      <c r="G9" s="553">
        <v>4495.001604119997</v>
      </c>
      <c r="H9" s="551">
        <v>87.62853305000002</v>
      </c>
      <c r="I9" s="552">
        <v>4532.889931</v>
      </c>
      <c r="J9" s="552">
        <v>4959.99423135</v>
      </c>
      <c r="K9" s="552">
        <v>4878.493132910001</v>
      </c>
      <c r="L9" s="552">
        <v>4885.605007960005</v>
      </c>
      <c r="M9" s="553">
        <v>4831.781807930005</v>
      </c>
      <c r="N9" s="551">
        <v>66.20398447999999</v>
      </c>
      <c r="O9" s="552">
        <v>4864.725687</v>
      </c>
      <c r="P9" s="552">
        <v>4974.81081509</v>
      </c>
      <c r="Q9" s="552">
        <v>4764.830234090002</v>
      </c>
      <c r="R9" s="552">
        <v>4802.88587378</v>
      </c>
      <c r="S9" s="553">
        <v>4726.55347494</v>
      </c>
      <c r="U9" s="680">
        <f t="shared" si="0"/>
        <v>5047.6227644</v>
      </c>
      <c r="W9" s="680">
        <f t="shared" si="1"/>
        <v>53.82320003000041</v>
      </c>
    </row>
    <row r="10" spans="1:23" s="549" customFormat="1" ht="30" customHeight="1">
      <c r="A10" s="550" t="s">
        <v>237</v>
      </c>
      <c r="B10" s="551">
        <v>26049.472416180004</v>
      </c>
      <c r="C10" s="552">
        <v>188305.499829</v>
      </c>
      <c r="D10" s="552">
        <v>196826.932608</v>
      </c>
      <c r="E10" s="552">
        <v>194710.01574808997</v>
      </c>
      <c r="F10" s="552">
        <v>189921.43674894993</v>
      </c>
      <c r="G10" s="553">
        <v>178358.07789360994</v>
      </c>
      <c r="H10" s="551">
        <v>24971.30328243</v>
      </c>
      <c r="I10" s="552">
        <v>199364.24193299998</v>
      </c>
      <c r="J10" s="552">
        <v>211115.38337432</v>
      </c>
      <c r="K10" s="552">
        <v>208929.644554</v>
      </c>
      <c r="L10" s="552">
        <v>203416.7466735</v>
      </c>
      <c r="M10" s="553">
        <v>188101.37822261</v>
      </c>
      <c r="N10" s="551">
        <v>28383.69796565</v>
      </c>
      <c r="O10" s="552">
        <v>213379.742225</v>
      </c>
      <c r="P10" s="552">
        <v>218300.93329221</v>
      </c>
      <c r="Q10" s="552">
        <v>216567.38179733994</v>
      </c>
      <c r="R10" s="552">
        <v>207927.42910592005</v>
      </c>
      <c r="S10" s="553">
        <v>190426.12830561004</v>
      </c>
      <c r="U10" s="680">
        <f t="shared" si="0"/>
        <v>236086.68665674998</v>
      </c>
      <c r="W10" s="680">
        <f t="shared" si="1"/>
        <v>15315.368450890004</v>
      </c>
    </row>
    <row r="11" spans="1:23" s="561" customFormat="1" ht="30" customHeight="1">
      <c r="A11" s="554" t="s">
        <v>290</v>
      </c>
      <c r="B11" s="555">
        <v>1324.98118783</v>
      </c>
      <c r="C11" s="556">
        <v>9629.707676</v>
      </c>
      <c r="D11" s="556">
        <v>11405.568619</v>
      </c>
      <c r="E11" s="556">
        <v>11130.40992584</v>
      </c>
      <c r="F11" s="556">
        <v>10299.561461419999</v>
      </c>
      <c r="G11" s="557">
        <v>9088.00176259</v>
      </c>
      <c r="H11" s="558">
        <v>2262.3110076800003</v>
      </c>
      <c r="I11" s="559">
        <v>10634.955646</v>
      </c>
      <c r="J11" s="559">
        <v>11589.432642</v>
      </c>
      <c r="K11" s="559">
        <v>11162.518669430003</v>
      </c>
      <c r="L11" s="559">
        <v>11216.457108300003</v>
      </c>
      <c r="M11" s="560">
        <v>9326.365445450001</v>
      </c>
      <c r="N11" s="558">
        <v>2216.4249621</v>
      </c>
      <c r="O11" s="559">
        <v>9371.253671</v>
      </c>
      <c r="P11" s="559">
        <v>10320.134353</v>
      </c>
      <c r="Q11" s="559">
        <v>9916.75635307</v>
      </c>
      <c r="R11" s="559">
        <v>10826.197995700002</v>
      </c>
      <c r="S11" s="560">
        <v>8806.945297100003</v>
      </c>
      <c r="U11" s="680">
        <f t="shared" si="0"/>
        <v>13851.74364968</v>
      </c>
      <c r="W11" s="680">
        <f t="shared" si="1"/>
        <v>1890.0916628500017</v>
      </c>
    </row>
    <row r="12" spans="1:23" s="561" customFormat="1" ht="30" customHeight="1">
      <c r="A12" s="554" t="s">
        <v>273</v>
      </c>
      <c r="B12" s="555">
        <v>19171.8561685</v>
      </c>
      <c r="C12" s="556">
        <v>101831.051547</v>
      </c>
      <c r="D12" s="556">
        <v>106644.60456899999</v>
      </c>
      <c r="E12" s="556">
        <v>104878.87533569001</v>
      </c>
      <c r="F12" s="556">
        <v>102434.76395790001</v>
      </c>
      <c r="G12" s="557">
        <v>94272.38090518002</v>
      </c>
      <c r="H12" s="558">
        <v>17318.601053709997</v>
      </c>
      <c r="I12" s="559">
        <v>108340.685294</v>
      </c>
      <c r="J12" s="559">
        <v>118556.103863</v>
      </c>
      <c r="K12" s="559">
        <v>117821.81996018002</v>
      </c>
      <c r="L12" s="559">
        <v>113801.3684538</v>
      </c>
      <c r="M12" s="560">
        <v>103178.28188228</v>
      </c>
      <c r="N12" s="558">
        <v>20359.658094070004</v>
      </c>
      <c r="O12" s="559">
        <v>116409.61499</v>
      </c>
      <c r="P12" s="559">
        <v>119178.092206</v>
      </c>
      <c r="Q12" s="559">
        <v>117975.92874891002</v>
      </c>
      <c r="R12" s="559">
        <v>110640.06367805002</v>
      </c>
      <c r="S12" s="560">
        <v>97653.53496908</v>
      </c>
      <c r="U12" s="680">
        <f t="shared" si="0"/>
        <v>135874.70491671</v>
      </c>
      <c r="W12" s="680">
        <f t="shared" si="1"/>
        <v>10623.08657151999</v>
      </c>
    </row>
    <row r="13" spans="1:23" s="569" customFormat="1" ht="30" customHeight="1">
      <c r="A13" s="562" t="s">
        <v>274</v>
      </c>
      <c r="B13" s="563">
        <v>13460.448257790002</v>
      </c>
      <c r="C13" s="564">
        <v>80549.71729</v>
      </c>
      <c r="D13" s="564">
        <v>84054.154528</v>
      </c>
      <c r="E13" s="564">
        <v>82473.41364109001</v>
      </c>
      <c r="F13" s="564">
        <v>80454.72287646</v>
      </c>
      <c r="G13" s="565">
        <v>77164.42253258</v>
      </c>
      <c r="H13" s="566">
        <v>11201.45761758</v>
      </c>
      <c r="I13" s="567">
        <v>88249.090328</v>
      </c>
      <c r="J13" s="567">
        <v>93821.017129</v>
      </c>
      <c r="K13" s="567">
        <v>93271.70250143</v>
      </c>
      <c r="L13" s="567">
        <v>88131.90142121</v>
      </c>
      <c r="M13" s="568">
        <v>82092.16228683</v>
      </c>
      <c r="N13" s="566">
        <v>15787.159714090001</v>
      </c>
      <c r="O13" s="567">
        <v>92690.171413</v>
      </c>
      <c r="P13" s="567">
        <v>93363.295391</v>
      </c>
      <c r="Q13" s="567">
        <v>92319.52477216002</v>
      </c>
      <c r="R13" s="567">
        <v>84216.94954028</v>
      </c>
      <c r="S13" s="568">
        <v>75036.27758514001</v>
      </c>
      <c r="U13" s="680">
        <f t="shared" si="0"/>
        <v>105022.47474658</v>
      </c>
      <c r="W13" s="680">
        <f t="shared" si="1"/>
        <v>6039.739134379997</v>
      </c>
    </row>
    <row r="14" spans="1:23" s="569" customFormat="1" ht="30" customHeight="1">
      <c r="A14" s="562" t="s">
        <v>275</v>
      </c>
      <c r="B14" s="563">
        <v>2523.4984161099997</v>
      </c>
      <c r="C14" s="564">
        <v>12844.013327</v>
      </c>
      <c r="D14" s="564">
        <v>13983.340976</v>
      </c>
      <c r="E14" s="564">
        <v>13870.10339292</v>
      </c>
      <c r="F14" s="564">
        <v>13367.029050030003</v>
      </c>
      <c r="G14" s="565">
        <v>11578.687992259998</v>
      </c>
      <c r="H14" s="566">
        <v>2996.2720896</v>
      </c>
      <c r="I14" s="567">
        <v>11241.014463</v>
      </c>
      <c r="J14" s="567">
        <v>15893.130503999999</v>
      </c>
      <c r="K14" s="567">
        <v>15884.613588029997</v>
      </c>
      <c r="L14" s="567">
        <v>16704.867970879997</v>
      </c>
      <c r="M14" s="568">
        <v>15063.845173029998</v>
      </c>
      <c r="N14" s="566">
        <v>1776.5223225699997</v>
      </c>
      <c r="O14" s="567">
        <v>15030.102233</v>
      </c>
      <c r="P14" s="567">
        <v>17108.050562</v>
      </c>
      <c r="Q14" s="567">
        <v>16971.88996474</v>
      </c>
      <c r="R14" s="567">
        <v>17417.44239332</v>
      </c>
      <c r="S14" s="568">
        <v>16216.969961289999</v>
      </c>
      <c r="U14" s="680">
        <f t="shared" si="0"/>
        <v>18889.4025936</v>
      </c>
      <c r="W14" s="680">
        <f t="shared" si="1"/>
        <v>1641.0227978499988</v>
      </c>
    </row>
    <row r="15" spans="1:23" s="569" customFormat="1" ht="30" customHeight="1">
      <c r="A15" s="562" t="s">
        <v>276</v>
      </c>
      <c r="B15" s="563">
        <v>115.33724759</v>
      </c>
      <c r="C15" s="564">
        <v>388.265914</v>
      </c>
      <c r="D15" s="564">
        <v>429.960744</v>
      </c>
      <c r="E15" s="564">
        <v>393.76853381</v>
      </c>
      <c r="F15" s="564">
        <v>244.26919776000003</v>
      </c>
      <c r="G15" s="565">
        <v>174.62055791</v>
      </c>
      <c r="H15" s="566">
        <v>262.16216219</v>
      </c>
      <c r="I15" s="567">
        <v>383.010914</v>
      </c>
      <c r="J15" s="567">
        <v>341.81849</v>
      </c>
      <c r="K15" s="567">
        <v>273.19230117000006</v>
      </c>
      <c r="L15" s="567">
        <v>331.73737403</v>
      </c>
      <c r="M15" s="568">
        <v>177.48171940999998</v>
      </c>
      <c r="N15" s="566">
        <v>198.9599278</v>
      </c>
      <c r="O15" s="567">
        <v>304.872204</v>
      </c>
      <c r="P15" s="567">
        <v>282.220123</v>
      </c>
      <c r="Q15" s="567">
        <v>282.19573628999996</v>
      </c>
      <c r="R15" s="567">
        <v>179.25369424000002</v>
      </c>
      <c r="S15" s="568">
        <v>102.32588025</v>
      </c>
      <c r="U15" s="680">
        <f t="shared" si="0"/>
        <v>603.98065219</v>
      </c>
      <c r="W15" s="680">
        <f t="shared" si="1"/>
        <v>154.25565462000003</v>
      </c>
    </row>
    <row r="16" spans="1:23" s="569" customFormat="1" ht="30" customHeight="1">
      <c r="A16" s="562" t="s">
        <v>277</v>
      </c>
      <c r="B16" s="563">
        <v>3072.5722470099995</v>
      </c>
      <c r="C16" s="564">
        <v>8049.055016</v>
      </c>
      <c r="D16" s="564">
        <v>8177.148321</v>
      </c>
      <c r="E16" s="564">
        <v>8141.58976787</v>
      </c>
      <c r="F16" s="564">
        <v>8368.74283365</v>
      </c>
      <c r="G16" s="565">
        <v>5354.64982243</v>
      </c>
      <c r="H16" s="566">
        <v>2858.7091843399994</v>
      </c>
      <c r="I16" s="567">
        <v>8467.569589</v>
      </c>
      <c r="J16" s="567">
        <v>8500.13774</v>
      </c>
      <c r="K16" s="567">
        <v>8392.311569550002</v>
      </c>
      <c r="L16" s="567">
        <v>8632.86168768</v>
      </c>
      <c r="M16" s="568">
        <v>5844.792703009998</v>
      </c>
      <c r="N16" s="566">
        <v>2597.0161296099996</v>
      </c>
      <c r="O16" s="567">
        <v>8384.46914</v>
      </c>
      <c r="P16" s="567">
        <v>8424.52613</v>
      </c>
      <c r="Q16" s="567">
        <v>8402.31827572</v>
      </c>
      <c r="R16" s="567">
        <v>8826.41805021</v>
      </c>
      <c r="S16" s="568">
        <v>6297.961542399999</v>
      </c>
      <c r="U16" s="680">
        <f t="shared" si="0"/>
        <v>11358.84692434</v>
      </c>
      <c r="W16" s="680">
        <f t="shared" si="1"/>
        <v>2788.0689846700025</v>
      </c>
    </row>
    <row r="17" spans="1:23" s="561" customFormat="1" ht="15">
      <c r="A17" s="554" t="s">
        <v>278</v>
      </c>
      <c r="B17" s="555">
        <v>5552.63505985</v>
      </c>
      <c r="C17" s="556">
        <v>76844.740606</v>
      </c>
      <c r="D17" s="556">
        <v>78776.75942</v>
      </c>
      <c r="E17" s="556">
        <v>78700.73048655999</v>
      </c>
      <c r="F17" s="556">
        <v>77187.11132962999</v>
      </c>
      <c r="G17" s="557">
        <v>74997.69522583998</v>
      </c>
      <c r="H17" s="558">
        <v>5390.39122104</v>
      </c>
      <c r="I17" s="559">
        <v>80388.600993</v>
      </c>
      <c r="J17" s="559">
        <v>80969.84686932001</v>
      </c>
      <c r="K17" s="559">
        <v>79945.30592438998</v>
      </c>
      <c r="L17" s="559">
        <v>78398.92111139998</v>
      </c>
      <c r="M17" s="560">
        <v>75596.73089487999</v>
      </c>
      <c r="N17" s="558">
        <v>5807.614909479999</v>
      </c>
      <c r="O17" s="559">
        <v>87598.873564</v>
      </c>
      <c r="P17" s="559">
        <v>88802.70673321001</v>
      </c>
      <c r="Q17" s="559">
        <v>88674.69669536</v>
      </c>
      <c r="R17" s="559">
        <v>86461.16743217001</v>
      </c>
      <c r="S17" s="560">
        <v>83965.64803943</v>
      </c>
      <c r="U17" s="680">
        <f t="shared" si="0"/>
        <v>86360.23809036001</v>
      </c>
      <c r="W17" s="680">
        <f t="shared" si="1"/>
        <v>2802.1902165199863</v>
      </c>
    </row>
    <row r="18" spans="1:23" s="549" customFormat="1" ht="30">
      <c r="A18" s="550" t="s">
        <v>238</v>
      </c>
      <c r="B18" s="551">
        <v>388.1807270900001</v>
      </c>
      <c r="C18" s="552">
        <v>3916.036041</v>
      </c>
      <c r="D18" s="552">
        <v>6922.46416</v>
      </c>
      <c r="E18" s="552">
        <v>6745.911347559999</v>
      </c>
      <c r="F18" s="552">
        <v>6188.434787009997</v>
      </c>
      <c r="G18" s="553">
        <v>5970.967134479997</v>
      </c>
      <c r="H18" s="551">
        <v>884.5833646399999</v>
      </c>
      <c r="I18" s="552">
        <v>4212.861121</v>
      </c>
      <c r="J18" s="552">
        <v>4818.67513463</v>
      </c>
      <c r="K18" s="552">
        <v>4583.412299519999</v>
      </c>
      <c r="L18" s="552">
        <v>4586.5466728</v>
      </c>
      <c r="M18" s="553">
        <v>4082.3081552</v>
      </c>
      <c r="N18" s="551">
        <v>787.8196364099998</v>
      </c>
      <c r="O18" s="552">
        <v>3802.803673</v>
      </c>
      <c r="P18" s="552">
        <v>6899.95189192</v>
      </c>
      <c r="Q18" s="552">
        <v>6769.60346615</v>
      </c>
      <c r="R18" s="552">
        <v>6620.423463280003</v>
      </c>
      <c r="S18" s="553">
        <v>6126.045720339998</v>
      </c>
      <c r="U18" s="680">
        <f t="shared" si="0"/>
        <v>5703.258499269999</v>
      </c>
      <c r="W18" s="680">
        <f t="shared" si="1"/>
        <v>504.23851760000025</v>
      </c>
    </row>
    <row r="19" spans="1:23" s="549" customFormat="1" ht="15">
      <c r="A19" s="550" t="s">
        <v>239</v>
      </c>
      <c r="B19" s="551">
        <v>2273.2906829500002</v>
      </c>
      <c r="C19" s="552">
        <v>5726.77873</v>
      </c>
      <c r="D19" s="552">
        <v>5974.662804</v>
      </c>
      <c r="E19" s="552">
        <v>5805.263935929998</v>
      </c>
      <c r="F19" s="552">
        <v>5605.399716050002</v>
      </c>
      <c r="G19" s="553">
        <v>4295.720290280002</v>
      </c>
      <c r="H19" s="551">
        <v>2161.6343843199998</v>
      </c>
      <c r="I19" s="552">
        <v>4323.226276</v>
      </c>
      <c r="J19" s="552">
        <v>5485.8</v>
      </c>
      <c r="K19" s="552">
        <v>5159.7</v>
      </c>
      <c r="L19" s="552">
        <v>4783.1</v>
      </c>
      <c r="M19" s="553">
        <v>3481.1</v>
      </c>
      <c r="N19" s="551">
        <v>2272.7412900100003</v>
      </c>
      <c r="O19" s="552">
        <v>3304.92781</v>
      </c>
      <c r="P19" s="552">
        <v>4534.064717</v>
      </c>
      <c r="Q19" s="552">
        <v>4423.024901060001</v>
      </c>
      <c r="R19" s="552">
        <v>3735.8556324500005</v>
      </c>
      <c r="S19" s="553">
        <v>2694.6577194899996</v>
      </c>
      <c r="U19" s="680">
        <f t="shared" si="0"/>
        <v>7647.43438432</v>
      </c>
      <c r="W19" s="680">
        <f t="shared" si="1"/>
        <v>1302.0000000000005</v>
      </c>
    </row>
    <row r="20" spans="1:23" s="549" customFormat="1" ht="15">
      <c r="A20" s="550" t="s">
        <v>240</v>
      </c>
      <c r="B20" s="551">
        <v>348.78687741000005</v>
      </c>
      <c r="C20" s="552">
        <v>1758.191041</v>
      </c>
      <c r="D20" s="552">
        <v>2728.278954</v>
      </c>
      <c r="E20" s="552">
        <v>2629.196016049998</v>
      </c>
      <c r="F20" s="552">
        <v>2496.2820360699993</v>
      </c>
      <c r="G20" s="553">
        <v>2301.3460938899993</v>
      </c>
      <c r="H20" s="551">
        <v>411.4625273699999</v>
      </c>
      <c r="I20" s="552">
        <v>1931.49225</v>
      </c>
      <c r="J20" s="552">
        <v>2099.357966</v>
      </c>
      <c r="K20" s="552">
        <v>1937.5754801899996</v>
      </c>
      <c r="L20" s="552">
        <v>1880.38890811</v>
      </c>
      <c r="M20" s="553">
        <v>1661.43551744</v>
      </c>
      <c r="N20" s="551">
        <v>433.46996599999994</v>
      </c>
      <c r="O20" s="552">
        <v>1492.989011</v>
      </c>
      <c r="P20" s="552">
        <v>1686.392725</v>
      </c>
      <c r="Q20" s="552">
        <v>1573.27557716</v>
      </c>
      <c r="R20" s="552">
        <v>1578.57585688</v>
      </c>
      <c r="S20" s="553">
        <v>1310.86638457</v>
      </c>
      <c r="U20" s="680">
        <f t="shared" si="0"/>
        <v>2510.82049337</v>
      </c>
      <c r="W20" s="680">
        <f t="shared" si="1"/>
        <v>218.9533906700001</v>
      </c>
    </row>
    <row r="21" spans="1:23" s="549" customFormat="1" ht="15">
      <c r="A21" s="550" t="s">
        <v>471</v>
      </c>
      <c r="B21" s="551">
        <v>0</v>
      </c>
      <c r="C21" s="552">
        <v>17400</v>
      </c>
      <c r="D21" s="552">
        <v>16080</v>
      </c>
      <c r="E21" s="552">
        <v>14409.799777979999</v>
      </c>
      <c r="F21" s="552">
        <v>14409.799777979999</v>
      </c>
      <c r="G21" s="553">
        <v>14409.799777979999</v>
      </c>
      <c r="H21" s="551">
        <v>0</v>
      </c>
      <c r="I21" s="552">
        <v>15800</v>
      </c>
      <c r="J21" s="552">
        <v>15800</v>
      </c>
      <c r="K21" s="552">
        <v>15499.657338400002</v>
      </c>
      <c r="L21" s="552">
        <v>15499.657338400002</v>
      </c>
      <c r="M21" s="553">
        <v>15499.657338400002</v>
      </c>
      <c r="N21" s="551">
        <v>0</v>
      </c>
      <c r="O21" s="552">
        <v>17000</v>
      </c>
      <c r="P21" s="552">
        <v>17000</v>
      </c>
      <c r="Q21" s="552">
        <v>15828.78568932</v>
      </c>
      <c r="R21" s="552">
        <v>15828.78568932</v>
      </c>
      <c r="S21" s="553">
        <v>15828.78568932</v>
      </c>
      <c r="U21" s="680">
        <f t="shared" si="0"/>
        <v>15800</v>
      </c>
      <c r="W21" s="680">
        <f t="shared" si="1"/>
        <v>0</v>
      </c>
    </row>
    <row r="22" spans="1:23" s="549" customFormat="1" ht="15">
      <c r="A22" s="550" t="s">
        <v>241</v>
      </c>
      <c r="B22" s="551">
        <v>1182.34981861</v>
      </c>
      <c r="C22" s="552">
        <v>74050.141906</v>
      </c>
      <c r="D22" s="552">
        <v>76538.00466986999</v>
      </c>
      <c r="E22" s="552">
        <v>68202.02699259</v>
      </c>
      <c r="F22" s="552">
        <v>68845.89419579</v>
      </c>
      <c r="G22" s="553">
        <v>67873.88528552</v>
      </c>
      <c r="H22" s="551">
        <v>475.10240661</v>
      </c>
      <c r="I22" s="552">
        <v>78525.596446</v>
      </c>
      <c r="J22" s="552">
        <v>85456.219882</v>
      </c>
      <c r="K22" s="552">
        <v>79866.67006620999</v>
      </c>
      <c r="L22" s="552">
        <v>79995.94989496999</v>
      </c>
      <c r="M22" s="553">
        <v>79661.93157004999</v>
      </c>
      <c r="N22" s="551">
        <v>208.6376412899999</v>
      </c>
      <c r="O22" s="552">
        <v>81320.132844</v>
      </c>
      <c r="P22" s="552">
        <v>79040.39951648</v>
      </c>
      <c r="Q22" s="552">
        <v>73238.63998472999</v>
      </c>
      <c r="R22" s="552">
        <v>73179.16586958</v>
      </c>
      <c r="S22" s="553">
        <v>72982.65881972002</v>
      </c>
      <c r="U22" s="680">
        <f t="shared" si="0"/>
        <v>85931.32228861001</v>
      </c>
      <c r="W22" s="680">
        <f t="shared" si="1"/>
        <v>334.0183249200054</v>
      </c>
    </row>
    <row r="23" spans="1:23" s="549" customFormat="1" ht="15">
      <c r="A23" s="550" t="s">
        <v>242</v>
      </c>
      <c r="B23" s="551">
        <v>508.3522843500001</v>
      </c>
      <c r="C23" s="552">
        <v>45729.293559</v>
      </c>
      <c r="D23" s="552">
        <v>44481.782662</v>
      </c>
      <c r="E23" s="552">
        <v>43628.292206729995</v>
      </c>
      <c r="F23" s="552">
        <v>43666.68166392</v>
      </c>
      <c r="G23" s="553">
        <v>43313.012797359996</v>
      </c>
      <c r="H23" s="551">
        <v>326.20735731999997</v>
      </c>
      <c r="I23" s="552">
        <v>50229.708645</v>
      </c>
      <c r="J23" s="552">
        <v>50491.100776</v>
      </c>
      <c r="K23" s="552">
        <v>49090.22245793999</v>
      </c>
      <c r="L23" s="552">
        <v>48616.816268480005</v>
      </c>
      <c r="M23" s="553">
        <v>48367.56990529</v>
      </c>
      <c r="N23" s="551">
        <v>792.9139659</v>
      </c>
      <c r="O23" s="552">
        <v>54027.902487</v>
      </c>
      <c r="P23" s="552">
        <v>53991.265285</v>
      </c>
      <c r="Q23" s="552">
        <v>52863.434076449994</v>
      </c>
      <c r="R23" s="552">
        <v>53143.098617879994</v>
      </c>
      <c r="S23" s="553">
        <v>52456.33786150999</v>
      </c>
      <c r="U23" s="680">
        <f t="shared" si="0"/>
        <v>50817.30813332</v>
      </c>
      <c r="W23" s="680">
        <f t="shared" si="1"/>
        <v>249.24636319000274</v>
      </c>
    </row>
    <row r="24" spans="1:23" s="549" customFormat="1" ht="15">
      <c r="A24" s="550" t="s">
        <v>243</v>
      </c>
      <c r="B24" s="551">
        <v>0</v>
      </c>
      <c r="C24" s="552">
        <v>841.332923</v>
      </c>
      <c r="D24" s="552">
        <v>841.332923</v>
      </c>
      <c r="E24" s="552">
        <v>162.683923</v>
      </c>
      <c r="F24" s="552">
        <v>162.683923</v>
      </c>
      <c r="G24" s="553">
        <v>162.683923</v>
      </c>
      <c r="H24" s="551">
        <v>0</v>
      </c>
      <c r="I24" s="552">
        <v>847.169923</v>
      </c>
      <c r="J24" s="552">
        <v>870.355574</v>
      </c>
      <c r="K24" s="552">
        <v>185.869574</v>
      </c>
      <c r="L24" s="552">
        <v>185.869574</v>
      </c>
      <c r="M24" s="553">
        <v>185.869574</v>
      </c>
      <c r="N24" s="551">
        <v>0</v>
      </c>
      <c r="O24" s="552">
        <v>889.874274</v>
      </c>
      <c r="P24" s="552">
        <v>1054.2705</v>
      </c>
      <c r="Q24" s="552">
        <v>350.2655</v>
      </c>
      <c r="R24" s="552">
        <v>350.2655</v>
      </c>
      <c r="S24" s="553">
        <v>350.2655</v>
      </c>
      <c r="U24" s="680">
        <f t="shared" si="0"/>
        <v>870.355574</v>
      </c>
      <c r="W24" s="680">
        <f t="shared" si="1"/>
        <v>0</v>
      </c>
    </row>
    <row r="25" spans="1:23" s="549" customFormat="1" ht="15">
      <c r="A25" s="358" t="s">
        <v>244</v>
      </c>
      <c r="B25" s="570">
        <v>398.5506314799999</v>
      </c>
      <c r="C25" s="571">
        <v>8233.552163</v>
      </c>
      <c r="D25" s="571">
        <v>3228.78399157</v>
      </c>
      <c r="E25" s="571">
        <v>582.3454980800001</v>
      </c>
      <c r="F25" s="571">
        <v>336.50226612999995</v>
      </c>
      <c r="G25" s="572">
        <v>277.60176269999994</v>
      </c>
      <c r="H25" s="573">
        <v>372.14675410999996</v>
      </c>
      <c r="I25" s="574">
        <v>9529.108465</v>
      </c>
      <c r="J25" s="574">
        <v>4036.28940777</v>
      </c>
      <c r="K25" s="574">
        <v>848.90788751</v>
      </c>
      <c r="L25" s="574">
        <v>465.5326688700001</v>
      </c>
      <c r="M25" s="575">
        <v>208.82623637000006</v>
      </c>
      <c r="N25" s="573">
        <v>737.76412481</v>
      </c>
      <c r="O25" s="574">
        <v>7595.785246</v>
      </c>
      <c r="P25" s="574">
        <v>4016.48437692</v>
      </c>
      <c r="Q25" s="574">
        <v>2428.9128900300007</v>
      </c>
      <c r="R25" s="574">
        <v>869.1038216600001</v>
      </c>
      <c r="S25" s="575">
        <v>792.3521278700001</v>
      </c>
      <c r="U25" s="680">
        <f t="shared" si="0"/>
        <v>4408.436161879999</v>
      </c>
      <c r="W25" s="680">
        <f t="shared" si="1"/>
        <v>256.70643250000006</v>
      </c>
    </row>
    <row r="26" spans="1:23" s="545" customFormat="1" ht="15">
      <c r="A26" s="359" t="s">
        <v>245</v>
      </c>
      <c r="B26" s="576">
        <v>72283.73071126</v>
      </c>
      <c r="C26" s="103">
        <v>49418.881625</v>
      </c>
      <c r="D26" s="103">
        <v>54773.46005672999</v>
      </c>
      <c r="E26" s="103">
        <v>53156.99256029002</v>
      </c>
      <c r="F26" s="103">
        <v>45684.873548049996</v>
      </c>
      <c r="G26" s="577">
        <v>23950.946810739995</v>
      </c>
      <c r="H26" s="576">
        <v>50607.11015752999</v>
      </c>
      <c r="I26" s="103">
        <v>64134.375316</v>
      </c>
      <c r="J26" s="103">
        <v>64849.66401061</v>
      </c>
      <c r="K26" s="103">
        <v>63051.55053048001</v>
      </c>
      <c r="L26" s="103">
        <v>60956.56481362</v>
      </c>
      <c r="M26" s="577">
        <v>38998.947701920006</v>
      </c>
      <c r="N26" s="576">
        <v>46422.02590964</v>
      </c>
      <c r="O26" s="103">
        <v>50588.620182</v>
      </c>
      <c r="P26" s="103">
        <v>60706.23287025</v>
      </c>
      <c r="Q26" s="103">
        <v>58913.34283622</v>
      </c>
      <c r="R26" s="103">
        <v>53669.7870948</v>
      </c>
      <c r="S26" s="577">
        <v>31864.01949424999</v>
      </c>
      <c r="U26" s="680">
        <f t="shared" si="0"/>
        <v>115456.77416814</v>
      </c>
      <c r="W26" s="680">
        <f t="shared" si="1"/>
        <v>21957.617111699998</v>
      </c>
    </row>
    <row r="27" spans="1:23" s="549" customFormat="1" ht="15">
      <c r="A27" s="357" t="s">
        <v>246</v>
      </c>
      <c r="B27" s="546">
        <v>8692.269253519999</v>
      </c>
      <c r="C27" s="547">
        <v>5745.517224</v>
      </c>
      <c r="D27" s="547">
        <v>6419.546379730001</v>
      </c>
      <c r="E27" s="547">
        <v>6120.0822238200035</v>
      </c>
      <c r="F27" s="547">
        <v>6482.9079647200015</v>
      </c>
      <c r="G27" s="548">
        <v>2926.34252374</v>
      </c>
      <c r="H27" s="546">
        <v>6363.733986159997</v>
      </c>
      <c r="I27" s="547">
        <v>6798.734318</v>
      </c>
      <c r="J27" s="547">
        <v>7568.60987383</v>
      </c>
      <c r="K27" s="547">
        <v>7089.919317130008</v>
      </c>
      <c r="L27" s="547">
        <v>6283.731213770004</v>
      </c>
      <c r="M27" s="548">
        <v>3671.5704162500037</v>
      </c>
      <c r="N27" s="546">
        <v>6556.958318840001</v>
      </c>
      <c r="O27" s="547">
        <v>4868.006656</v>
      </c>
      <c r="P27" s="547">
        <v>7006.894219849999</v>
      </c>
      <c r="Q27" s="547">
        <v>6986.241267319999</v>
      </c>
      <c r="R27" s="547">
        <v>5781.010748109998</v>
      </c>
      <c r="S27" s="548">
        <v>2951.2371698099996</v>
      </c>
      <c r="U27" s="680">
        <f t="shared" si="0"/>
        <v>13932.343859989996</v>
      </c>
      <c r="W27" s="680">
        <f t="shared" si="1"/>
        <v>2612.16079752</v>
      </c>
    </row>
    <row r="28" spans="1:23" s="549" customFormat="1" ht="15">
      <c r="A28" s="550" t="s">
        <v>247</v>
      </c>
      <c r="B28" s="551">
        <v>32115.369455289998</v>
      </c>
      <c r="C28" s="552">
        <v>17572.503516</v>
      </c>
      <c r="D28" s="552">
        <v>20192.405838209997</v>
      </c>
      <c r="E28" s="552">
        <v>19547.248883320008</v>
      </c>
      <c r="F28" s="552">
        <v>22274.463294129993</v>
      </c>
      <c r="G28" s="553">
        <v>12191.651765669998</v>
      </c>
      <c r="H28" s="551">
        <v>15219.610354319999</v>
      </c>
      <c r="I28" s="552">
        <v>24477.105522</v>
      </c>
      <c r="J28" s="552">
        <v>25456.76019932</v>
      </c>
      <c r="K28" s="552">
        <v>25139.356450900006</v>
      </c>
      <c r="L28" s="552">
        <v>24970.06042507</v>
      </c>
      <c r="M28" s="553">
        <v>18482.73625439</v>
      </c>
      <c r="N28" s="551">
        <v>14589.039178899995</v>
      </c>
      <c r="O28" s="552">
        <v>20491.365809</v>
      </c>
      <c r="P28" s="552">
        <v>22489.14431142</v>
      </c>
      <c r="Q28" s="552">
        <v>22185.56513073</v>
      </c>
      <c r="R28" s="552">
        <v>23136.798188830006</v>
      </c>
      <c r="S28" s="553">
        <v>14104.097481699995</v>
      </c>
      <c r="U28" s="680">
        <f t="shared" si="0"/>
        <v>40676.37055364</v>
      </c>
      <c r="W28" s="680">
        <f t="shared" si="1"/>
        <v>6487.32417068</v>
      </c>
    </row>
    <row r="29" spans="1:23" s="561" customFormat="1" ht="15">
      <c r="A29" s="554" t="s">
        <v>290</v>
      </c>
      <c r="B29" s="555">
        <v>8166.421538249999</v>
      </c>
      <c r="C29" s="556">
        <v>7756.284748</v>
      </c>
      <c r="D29" s="556">
        <v>8698.790227</v>
      </c>
      <c r="E29" s="556">
        <v>8190.177036610001</v>
      </c>
      <c r="F29" s="556">
        <v>9204.74548936</v>
      </c>
      <c r="G29" s="557">
        <v>5579.286066880001</v>
      </c>
      <c r="H29" s="558">
        <v>3223.99523078</v>
      </c>
      <c r="I29" s="559">
        <v>12642.153269</v>
      </c>
      <c r="J29" s="559">
        <v>14577.395348</v>
      </c>
      <c r="K29" s="559">
        <v>14390.629042280001</v>
      </c>
      <c r="L29" s="559">
        <v>13155.575734029999</v>
      </c>
      <c r="M29" s="560">
        <v>11854.35269135</v>
      </c>
      <c r="N29" s="558">
        <v>4450.073696209999</v>
      </c>
      <c r="O29" s="559">
        <v>10443.287847</v>
      </c>
      <c r="P29" s="559">
        <v>10649.31127204</v>
      </c>
      <c r="Q29" s="559">
        <v>10536.745566149999</v>
      </c>
      <c r="R29" s="559">
        <v>10088.091004349997</v>
      </c>
      <c r="S29" s="560">
        <v>7541.815973430002</v>
      </c>
      <c r="U29" s="680">
        <f t="shared" si="0"/>
        <v>17801.39057878</v>
      </c>
      <c r="W29" s="680">
        <f t="shared" si="1"/>
        <v>1301.223042679998</v>
      </c>
    </row>
    <row r="30" spans="1:23" s="561" customFormat="1" ht="15">
      <c r="A30" s="554" t="s">
        <v>273</v>
      </c>
      <c r="B30" s="555">
        <v>20417.762541460004</v>
      </c>
      <c r="C30" s="556">
        <v>8438.705519</v>
      </c>
      <c r="D30" s="556">
        <v>9938.77936221</v>
      </c>
      <c r="E30" s="556">
        <v>9802.23621327</v>
      </c>
      <c r="F30" s="556">
        <v>12020.31887812</v>
      </c>
      <c r="G30" s="557">
        <v>6212.63551046</v>
      </c>
      <c r="H30" s="558">
        <v>9932.53977309</v>
      </c>
      <c r="I30" s="559">
        <v>10091.226563</v>
      </c>
      <c r="J30" s="559">
        <v>9088.27359132</v>
      </c>
      <c r="K30" s="559">
        <v>9043.71335223</v>
      </c>
      <c r="L30" s="559">
        <v>10421.27596117</v>
      </c>
      <c r="M30" s="560">
        <v>6064.275470350001</v>
      </c>
      <c r="N30" s="558">
        <v>7902.368152379999</v>
      </c>
      <c r="O30" s="559">
        <v>8572.660141</v>
      </c>
      <c r="P30" s="559">
        <v>10077.659431380001</v>
      </c>
      <c r="Q30" s="559">
        <v>9886.64595929</v>
      </c>
      <c r="R30" s="559">
        <v>11187.55134656</v>
      </c>
      <c r="S30" s="560">
        <v>6221.297335129999</v>
      </c>
      <c r="U30" s="680">
        <f t="shared" si="0"/>
        <v>19020.81336441</v>
      </c>
      <c r="W30" s="680">
        <f t="shared" si="1"/>
        <v>4357.000490819999</v>
      </c>
    </row>
    <row r="31" spans="1:23" s="561" customFormat="1" ht="15">
      <c r="A31" s="562" t="s">
        <v>274</v>
      </c>
      <c r="B31" s="563">
        <v>11477.587900039998</v>
      </c>
      <c r="C31" s="564">
        <v>4668.988998</v>
      </c>
      <c r="D31" s="564">
        <v>4806.537452</v>
      </c>
      <c r="E31" s="564">
        <v>4801.462608339999</v>
      </c>
      <c r="F31" s="564">
        <v>7234.21072338</v>
      </c>
      <c r="G31" s="565">
        <v>3009.78759809</v>
      </c>
      <c r="H31" s="566">
        <v>5710.54113206</v>
      </c>
      <c r="I31" s="567">
        <v>4925.063616</v>
      </c>
      <c r="J31" s="567">
        <v>5113.06558142</v>
      </c>
      <c r="K31" s="567">
        <v>5103.393995779999</v>
      </c>
      <c r="L31" s="567">
        <v>6765.728723200001</v>
      </c>
      <c r="M31" s="568">
        <v>3280.2907973</v>
      </c>
      <c r="N31" s="566">
        <v>4377.17425261</v>
      </c>
      <c r="O31" s="567">
        <v>5021.458058</v>
      </c>
      <c r="P31" s="567">
        <v>5658.475859</v>
      </c>
      <c r="Q31" s="567">
        <v>5653.43580545</v>
      </c>
      <c r="R31" s="567">
        <v>6809.04002558</v>
      </c>
      <c r="S31" s="568">
        <v>3313.11773236</v>
      </c>
      <c r="U31" s="680">
        <f t="shared" si="0"/>
        <v>10823.60671348</v>
      </c>
      <c r="W31" s="680">
        <f t="shared" si="1"/>
        <v>3485.4379259000007</v>
      </c>
    </row>
    <row r="32" spans="1:23" s="561" customFormat="1" ht="15">
      <c r="A32" s="562" t="s">
        <v>275</v>
      </c>
      <c r="B32" s="563">
        <v>7119.577649290002</v>
      </c>
      <c r="C32" s="564">
        <v>3038.420304</v>
      </c>
      <c r="D32" s="564">
        <v>4198.11091321</v>
      </c>
      <c r="E32" s="564">
        <v>4167.9221175600005</v>
      </c>
      <c r="F32" s="564">
        <v>3978.2581935200005</v>
      </c>
      <c r="G32" s="565">
        <v>2791.7061139300004</v>
      </c>
      <c r="H32" s="566">
        <v>2975.32397693</v>
      </c>
      <c r="I32" s="567">
        <v>4570.19066</v>
      </c>
      <c r="J32" s="567">
        <v>3321.5903399</v>
      </c>
      <c r="K32" s="567">
        <v>3294.72475311</v>
      </c>
      <c r="L32" s="567">
        <v>3028.7310886499995</v>
      </c>
      <c r="M32" s="568">
        <v>2418.4374161400006</v>
      </c>
      <c r="N32" s="566">
        <v>2679.27850602</v>
      </c>
      <c r="O32" s="567">
        <v>3031.562181</v>
      </c>
      <c r="P32" s="567">
        <v>3780.74071038</v>
      </c>
      <c r="Q32" s="567">
        <v>3609.98866804</v>
      </c>
      <c r="R32" s="567">
        <v>3737.5968320399998</v>
      </c>
      <c r="S32" s="568">
        <v>2483.9276550799996</v>
      </c>
      <c r="U32" s="680">
        <f t="shared" si="0"/>
        <v>6296.91431683</v>
      </c>
      <c r="W32" s="680">
        <f t="shared" si="1"/>
        <v>610.2936725099989</v>
      </c>
    </row>
    <row r="33" spans="1:23" s="561" customFormat="1" ht="15">
      <c r="A33" s="562" t="s">
        <v>276</v>
      </c>
      <c r="B33" s="563">
        <v>89.54173610999999</v>
      </c>
      <c r="C33" s="564">
        <v>8.5</v>
      </c>
      <c r="D33" s="564">
        <v>44.741022</v>
      </c>
      <c r="E33" s="564">
        <v>44.74102168</v>
      </c>
      <c r="F33" s="564">
        <v>61.55761921</v>
      </c>
      <c r="G33" s="565">
        <v>36.24102168</v>
      </c>
      <c r="H33" s="566">
        <v>55.407388620000006</v>
      </c>
      <c r="I33" s="567">
        <v>8.5</v>
      </c>
      <c r="J33" s="567">
        <v>8.5</v>
      </c>
      <c r="K33" s="567">
        <v>8.5</v>
      </c>
      <c r="L33" s="567">
        <v>15.47218937</v>
      </c>
      <c r="M33" s="568">
        <v>0</v>
      </c>
      <c r="N33" s="566">
        <v>39.95721668</v>
      </c>
      <c r="O33" s="567">
        <v>6.566083</v>
      </c>
      <c r="P33" s="567">
        <v>11.025983</v>
      </c>
      <c r="Q33" s="567">
        <v>4.45989896</v>
      </c>
      <c r="R33" s="567">
        <v>4.90910486</v>
      </c>
      <c r="S33" s="568">
        <v>1.9732795300000001</v>
      </c>
      <c r="U33" s="680">
        <f t="shared" si="0"/>
        <v>63.907388620000006</v>
      </c>
      <c r="W33" s="680">
        <f t="shared" si="1"/>
        <v>15.47218937</v>
      </c>
    </row>
    <row r="34" spans="1:23" s="561" customFormat="1" ht="15">
      <c r="A34" s="562" t="s">
        <v>277</v>
      </c>
      <c r="B34" s="563">
        <v>1731.0552560200003</v>
      </c>
      <c r="C34" s="564">
        <v>722.796217</v>
      </c>
      <c r="D34" s="564">
        <v>889.389975</v>
      </c>
      <c r="E34" s="564">
        <v>788.1104656900001</v>
      </c>
      <c r="F34" s="564">
        <v>746.29234201</v>
      </c>
      <c r="G34" s="565">
        <v>374.90077676</v>
      </c>
      <c r="H34" s="566">
        <v>1191.2672754800003</v>
      </c>
      <c r="I34" s="567">
        <v>587.472287</v>
      </c>
      <c r="J34" s="567">
        <v>645.11767</v>
      </c>
      <c r="K34" s="567">
        <v>637.09460334</v>
      </c>
      <c r="L34" s="567">
        <v>611.34395995</v>
      </c>
      <c r="M34" s="568">
        <v>365.54725691000004</v>
      </c>
      <c r="N34" s="566">
        <v>805.9581770699999</v>
      </c>
      <c r="O34" s="567">
        <v>513.073819</v>
      </c>
      <c r="P34" s="567">
        <v>627.416879</v>
      </c>
      <c r="Q34" s="567">
        <v>618.7615868400001</v>
      </c>
      <c r="R34" s="567">
        <v>636.0053840799999</v>
      </c>
      <c r="S34" s="568">
        <v>422.27866815999994</v>
      </c>
      <c r="U34" s="680">
        <f t="shared" si="0"/>
        <v>1836.3849454800002</v>
      </c>
      <c r="W34" s="680">
        <f t="shared" si="1"/>
        <v>245.79670303999995</v>
      </c>
    </row>
    <row r="35" spans="1:23" s="561" customFormat="1" ht="15">
      <c r="A35" s="554" t="s">
        <v>278</v>
      </c>
      <c r="B35" s="555">
        <v>3531.18537558</v>
      </c>
      <c r="C35" s="556">
        <v>1377.513249</v>
      </c>
      <c r="D35" s="556">
        <v>1554.836249</v>
      </c>
      <c r="E35" s="556">
        <v>1554.83563344</v>
      </c>
      <c r="F35" s="556">
        <v>1049.39892665</v>
      </c>
      <c r="G35" s="557">
        <v>399.73018833</v>
      </c>
      <c r="H35" s="558">
        <v>2063.07535045</v>
      </c>
      <c r="I35" s="559">
        <v>1743.72569</v>
      </c>
      <c r="J35" s="559">
        <v>1791.09126</v>
      </c>
      <c r="K35" s="559">
        <v>1705.01405639</v>
      </c>
      <c r="L35" s="559">
        <v>1393.2087298699998</v>
      </c>
      <c r="M35" s="560">
        <v>564.10809269</v>
      </c>
      <c r="N35" s="558">
        <v>2236.59733031</v>
      </c>
      <c r="O35" s="559">
        <v>1475.417821</v>
      </c>
      <c r="P35" s="559">
        <v>1762.173608</v>
      </c>
      <c r="Q35" s="559">
        <v>1762.17360529</v>
      </c>
      <c r="R35" s="559">
        <v>1861.15583792</v>
      </c>
      <c r="S35" s="560">
        <v>340.98417314</v>
      </c>
      <c r="U35" s="680">
        <f t="shared" si="0"/>
        <v>3854.16661045</v>
      </c>
      <c r="W35" s="680">
        <f t="shared" si="1"/>
        <v>829.1006371799998</v>
      </c>
    </row>
    <row r="36" spans="1:23" s="549" customFormat="1" ht="15">
      <c r="A36" s="550" t="s">
        <v>248</v>
      </c>
      <c r="B36" s="551">
        <v>20323.224892950002</v>
      </c>
      <c r="C36" s="552">
        <v>7988.035649</v>
      </c>
      <c r="D36" s="552">
        <v>10698.77907179</v>
      </c>
      <c r="E36" s="552">
        <v>10373.21629949</v>
      </c>
      <c r="F36" s="552">
        <v>10699.102816259998</v>
      </c>
      <c r="G36" s="553">
        <v>6557.073946239998</v>
      </c>
      <c r="H36" s="551">
        <v>10217.94186557</v>
      </c>
      <c r="I36" s="552">
        <v>9970.365446</v>
      </c>
      <c r="J36" s="552">
        <v>10741.1585034</v>
      </c>
      <c r="K36" s="552">
        <v>10475.596923430003</v>
      </c>
      <c r="L36" s="552">
        <v>9568.288012779998</v>
      </c>
      <c r="M36" s="553">
        <v>6538.458151369999</v>
      </c>
      <c r="N36" s="551">
        <v>8357.69707396</v>
      </c>
      <c r="O36" s="552">
        <v>10563.781184</v>
      </c>
      <c r="P36" s="552">
        <v>14042.444737140002</v>
      </c>
      <c r="Q36" s="552">
        <v>14008.087097550002</v>
      </c>
      <c r="R36" s="552">
        <v>12231.63919928</v>
      </c>
      <c r="S36" s="553">
        <v>8244.047027550001</v>
      </c>
      <c r="U36" s="680">
        <f t="shared" si="0"/>
        <v>20959.10036897</v>
      </c>
      <c r="W36" s="680">
        <f t="shared" si="1"/>
        <v>3029.8298614099995</v>
      </c>
    </row>
    <row r="37" spans="1:23" s="549" customFormat="1" ht="30">
      <c r="A37" s="550" t="s">
        <v>249</v>
      </c>
      <c r="B37" s="551">
        <v>222.71988323</v>
      </c>
      <c r="C37" s="552">
        <v>90.792095</v>
      </c>
      <c r="D37" s="552">
        <v>152.262611</v>
      </c>
      <c r="E37" s="552">
        <v>151.62662776</v>
      </c>
      <c r="F37" s="552">
        <v>136.22564676</v>
      </c>
      <c r="G37" s="553">
        <v>83.18149869</v>
      </c>
      <c r="H37" s="551">
        <v>174.22425626000003</v>
      </c>
      <c r="I37" s="552">
        <v>119.53593</v>
      </c>
      <c r="J37" s="552">
        <v>132.78081362999998</v>
      </c>
      <c r="K37" s="552">
        <v>126.02775813</v>
      </c>
      <c r="L37" s="552">
        <v>118.49504038999999</v>
      </c>
      <c r="M37" s="553">
        <v>73.13353986999999</v>
      </c>
      <c r="N37" s="551">
        <v>164.33593459</v>
      </c>
      <c r="O37" s="552">
        <v>95.552944</v>
      </c>
      <c r="P37" s="552">
        <v>100.8045367</v>
      </c>
      <c r="Q37" s="552">
        <v>100.80449865</v>
      </c>
      <c r="R37" s="552">
        <v>142.59336179</v>
      </c>
      <c r="S37" s="553">
        <v>60.8189936</v>
      </c>
      <c r="U37" s="680">
        <f t="shared" si="0"/>
        <v>307.00506989</v>
      </c>
      <c r="W37" s="680">
        <f t="shared" si="1"/>
        <v>45.36150051999999</v>
      </c>
    </row>
    <row r="38" spans="1:23" s="549" customFormat="1" ht="15">
      <c r="A38" s="550" t="s">
        <v>250</v>
      </c>
      <c r="B38" s="551">
        <v>408.34425038000006</v>
      </c>
      <c r="C38" s="552">
        <v>202.856712</v>
      </c>
      <c r="D38" s="552">
        <v>1034.141648</v>
      </c>
      <c r="E38" s="552">
        <v>1015.8582395800001</v>
      </c>
      <c r="F38" s="552">
        <v>541.3672408900001</v>
      </c>
      <c r="G38" s="553">
        <v>290.76902181</v>
      </c>
      <c r="H38" s="551">
        <v>818.4423971500001</v>
      </c>
      <c r="I38" s="552">
        <v>215.445733</v>
      </c>
      <c r="J38" s="552">
        <v>453.004764</v>
      </c>
      <c r="K38" s="552">
        <v>429.58725353999995</v>
      </c>
      <c r="L38" s="552">
        <v>915.10212413</v>
      </c>
      <c r="M38" s="553">
        <v>386.88043412999997</v>
      </c>
      <c r="N38" s="551">
        <v>320.15238245</v>
      </c>
      <c r="O38" s="552">
        <v>204.522937</v>
      </c>
      <c r="P38" s="552">
        <v>854.431113</v>
      </c>
      <c r="Q38" s="552">
        <v>853.06281738</v>
      </c>
      <c r="R38" s="552">
        <v>483.98785913</v>
      </c>
      <c r="S38" s="553">
        <v>300.06763348000004</v>
      </c>
      <c r="U38" s="680">
        <f t="shared" si="0"/>
        <v>1271.4471611500003</v>
      </c>
      <c r="W38" s="680">
        <f t="shared" si="1"/>
        <v>528.2216900000001</v>
      </c>
    </row>
    <row r="39" spans="1:23" s="549" customFormat="1" ht="15">
      <c r="A39" s="550" t="s">
        <v>251</v>
      </c>
      <c r="B39" s="551">
        <v>9341.41755902</v>
      </c>
      <c r="C39" s="552">
        <v>17449.265532</v>
      </c>
      <c r="D39" s="552">
        <v>15255.637681</v>
      </c>
      <c r="E39" s="552">
        <v>15007.737565319998</v>
      </c>
      <c r="F39" s="552">
        <v>4798.45913304</v>
      </c>
      <c r="G39" s="553">
        <v>1386.18246602</v>
      </c>
      <c r="H39" s="551">
        <v>16756.685445720002</v>
      </c>
      <c r="I39" s="552">
        <v>13033.27747</v>
      </c>
      <c r="J39" s="552">
        <v>10774.47745043</v>
      </c>
      <c r="K39" s="552">
        <v>10105.97750635</v>
      </c>
      <c r="L39" s="552">
        <v>10275.14887625</v>
      </c>
      <c r="M39" s="553">
        <v>1297.43023303</v>
      </c>
      <c r="N39" s="551">
        <v>14879.85812851</v>
      </c>
      <c r="O39" s="552">
        <v>14015.479755</v>
      </c>
      <c r="P39" s="552">
        <v>11629.810595</v>
      </c>
      <c r="Q39" s="552">
        <v>10196.878671139999</v>
      </c>
      <c r="R39" s="552">
        <v>9471.69017495</v>
      </c>
      <c r="S39" s="553">
        <v>4183.44608534</v>
      </c>
      <c r="U39" s="680">
        <f t="shared" si="0"/>
        <v>27531.162896150003</v>
      </c>
      <c r="W39" s="680">
        <f t="shared" si="1"/>
        <v>8977.71864322</v>
      </c>
    </row>
    <row r="40" spans="1:23" s="549" customFormat="1" ht="15">
      <c r="A40" s="358" t="s">
        <v>252</v>
      </c>
      <c r="B40" s="570">
        <v>1180.38541687</v>
      </c>
      <c r="C40" s="571">
        <v>369.910897</v>
      </c>
      <c r="D40" s="571">
        <v>1020.686827</v>
      </c>
      <c r="E40" s="571">
        <v>941.222721</v>
      </c>
      <c r="F40" s="571">
        <v>752.3474522500001</v>
      </c>
      <c r="G40" s="572">
        <v>515.74558857</v>
      </c>
      <c r="H40" s="570">
        <v>1056.4718523499998</v>
      </c>
      <c r="I40" s="571">
        <v>9519.910897</v>
      </c>
      <c r="J40" s="571">
        <v>9722.872406</v>
      </c>
      <c r="K40" s="571">
        <v>9685.085321</v>
      </c>
      <c r="L40" s="571">
        <v>8825.739121229999</v>
      </c>
      <c r="M40" s="572">
        <v>8548.73867288</v>
      </c>
      <c r="N40" s="570">
        <v>1553.98489239</v>
      </c>
      <c r="O40" s="571">
        <v>349.910897</v>
      </c>
      <c r="P40" s="571">
        <v>4582.703357140001</v>
      </c>
      <c r="Q40" s="571">
        <v>4582.703353450001</v>
      </c>
      <c r="R40" s="571">
        <v>2422.06756271</v>
      </c>
      <c r="S40" s="572">
        <v>2020.3051027700003</v>
      </c>
      <c r="U40" s="680">
        <f t="shared" si="0"/>
        <v>10779.34425835</v>
      </c>
      <c r="W40" s="680">
        <f t="shared" si="1"/>
        <v>277.0004483499997</v>
      </c>
    </row>
    <row r="41" spans="1:23" s="545" customFormat="1" ht="15">
      <c r="A41" s="360" t="s">
        <v>286</v>
      </c>
      <c r="B41" s="578">
        <v>112069.50074089</v>
      </c>
      <c r="C41" s="104">
        <v>494727.935625</v>
      </c>
      <c r="D41" s="104">
        <v>512540.052302</v>
      </c>
      <c r="E41" s="104">
        <v>490345.89518818</v>
      </c>
      <c r="F41" s="104">
        <v>475960.6049985799</v>
      </c>
      <c r="G41" s="579">
        <v>434910.2873301299</v>
      </c>
      <c r="H41" s="578">
        <v>88608.07652444998</v>
      </c>
      <c r="I41" s="104">
        <v>532625.611078</v>
      </c>
      <c r="J41" s="104">
        <v>554042.1096094301</v>
      </c>
      <c r="K41" s="104">
        <v>535736.7020105502</v>
      </c>
      <c r="L41" s="104">
        <v>524021.0754051901</v>
      </c>
      <c r="M41" s="579">
        <v>479692.14928174013</v>
      </c>
      <c r="N41" s="578">
        <v>89336.31286271</v>
      </c>
      <c r="O41" s="104">
        <v>537347.855722</v>
      </c>
      <c r="P41" s="104">
        <v>558288.009857</v>
      </c>
      <c r="Q41" s="104">
        <v>540491.60571573</v>
      </c>
      <c r="R41" s="104">
        <v>523247.24145251006</v>
      </c>
      <c r="S41" s="579">
        <v>476545.39565692015</v>
      </c>
      <c r="U41" s="680">
        <f t="shared" si="0"/>
        <v>642650.18613388</v>
      </c>
      <c r="W41" s="680">
        <f t="shared" si="1"/>
        <v>44328.926123449986</v>
      </c>
    </row>
    <row r="42" spans="1:23" s="561" customFormat="1" ht="15">
      <c r="A42" s="359" t="s">
        <v>253</v>
      </c>
      <c r="B42" s="576">
        <v>8805.003808020003</v>
      </c>
      <c r="C42" s="103">
        <v>189098.645356</v>
      </c>
      <c r="D42" s="103">
        <v>191193.647356</v>
      </c>
      <c r="E42" s="103">
        <v>164199.46553844</v>
      </c>
      <c r="F42" s="103">
        <v>166990.29160702002</v>
      </c>
      <c r="G42" s="577">
        <v>161221.95579904</v>
      </c>
      <c r="H42" s="576">
        <v>3748.1777394400006</v>
      </c>
      <c r="I42" s="103">
        <v>198212.469849</v>
      </c>
      <c r="J42" s="103">
        <v>194473.459239</v>
      </c>
      <c r="K42" s="103">
        <v>184807.7896035</v>
      </c>
      <c r="L42" s="103">
        <v>187852.94234229</v>
      </c>
      <c r="M42" s="577">
        <v>184166.69333664002</v>
      </c>
      <c r="N42" s="576">
        <v>703.0250006499999</v>
      </c>
      <c r="O42" s="103">
        <v>215245.470415</v>
      </c>
      <c r="P42" s="103">
        <v>215959.996068</v>
      </c>
      <c r="Q42" s="103">
        <v>176141.24064972994</v>
      </c>
      <c r="R42" s="103">
        <v>176103.20765388996</v>
      </c>
      <c r="S42" s="577">
        <v>175472.59920289993</v>
      </c>
      <c r="U42" s="680">
        <f t="shared" si="0"/>
        <v>198221.63697844</v>
      </c>
      <c r="W42" s="680">
        <f t="shared" si="1"/>
        <v>3686.2490056499955</v>
      </c>
    </row>
    <row r="43" spans="1:23" s="545" customFormat="1" ht="15.75" thickBot="1">
      <c r="A43" s="361" t="s">
        <v>0</v>
      </c>
      <c r="B43" s="580">
        <v>120874.50454891</v>
      </c>
      <c r="C43" s="105">
        <v>683826.580981</v>
      </c>
      <c r="D43" s="105">
        <v>703733.699658</v>
      </c>
      <c r="E43" s="105">
        <v>654545.36072662</v>
      </c>
      <c r="F43" s="105">
        <v>642950.8966055999</v>
      </c>
      <c r="G43" s="581">
        <v>596132.2431291699</v>
      </c>
      <c r="H43" s="580">
        <v>92356.25426389</v>
      </c>
      <c r="I43" s="105">
        <v>730838.080927</v>
      </c>
      <c r="J43" s="105">
        <v>748515.5688484302</v>
      </c>
      <c r="K43" s="105">
        <v>720544.49161405</v>
      </c>
      <c r="L43" s="105">
        <v>711874.0177474801</v>
      </c>
      <c r="M43" s="581">
        <v>663858.8426183801</v>
      </c>
      <c r="N43" s="580">
        <v>90039.33786335998</v>
      </c>
      <c r="O43" s="105">
        <v>752593.326137</v>
      </c>
      <c r="P43" s="105">
        <v>774248.0059249998</v>
      </c>
      <c r="Q43" s="105">
        <v>716632.84636546</v>
      </c>
      <c r="R43" s="105">
        <v>699350.4491064001</v>
      </c>
      <c r="S43" s="581">
        <v>652017.9948598201</v>
      </c>
      <c r="U43" s="680">
        <f t="shared" si="0"/>
        <v>840871.8231123202</v>
      </c>
      <c r="W43" s="680">
        <f t="shared" si="1"/>
        <v>48015.17512909998</v>
      </c>
    </row>
    <row r="44" spans="1:13" s="582" customFormat="1" ht="48" customHeight="1">
      <c r="A44" s="728" t="s">
        <v>518</v>
      </c>
      <c r="B44" s="728"/>
      <c r="C44" s="728"/>
      <c r="D44" s="728"/>
      <c r="E44" s="728"/>
      <c r="F44" s="728"/>
      <c r="G44" s="728"/>
      <c r="H44" s="728"/>
      <c r="I44" s="728"/>
      <c r="J44" s="728"/>
      <c r="K44" s="728"/>
      <c r="L44" s="728"/>
      <c r="M44" s="728"/>
    </row>
    <row r="45" spans="1:16" ht="15">
      <c r="A45" s="583"/>
      <c r="B45" s="584"/>
      <c r="C45" s="584"/>
      <c r="D45" s="584"/>
      <c r="E45" s="584"/>
      <c r="F45" s="584"/>
      <c r="G45" s="584"/>
      <c r="H45" s="584"/>
      <c r="I45" s="584"/>
      <c r="J45" s="584"/>
      <c r="K45" s="584"/>
      <c r="L45" s="584"/>
      <c r="M45" s="584"/>
      <c r="N45" s="584"/>
      <c r="O45" s="549"/>
      <c r="P45" s="549"/>
    </row>
    <row r="46" spans="1:16" ht="15">
      <c r="A46" s="585"/>
      <c r="B46" s="584"/>
      <c r="C46" s="584"/>
      <c r="D46" s="584"/>
      <c r="E46" s="584"/>
      <c r="F46" s="584"/>
      <c r="G46" s="584"/>
      <c r="H46" s="584"/>
      <c r="I46" s="584"/>
      <c r="J46" s="584"/>
      <c r="K46" s="584"/>
      <c r="L46" s="584"/>
      <c r="M46" s="584"/>
      <c r="N46" s="584"/>
      <c r="O46" s="549"/>
      <c r="P46" s="549"/>
    </row>
    <row r="47" spans="1:13" ht="15">
      <c r="A47" s="585"/>
      <c r="B47" s="584"/>
      <c r="C47" s="584"/>
      <c r="D47" s="584"/>
      <c r="E47" s="584"/>
      <c r="F47" s="584"/>
      <c r="G47" s="584"/>
      <c r="H47" s="584"/>
      <c r="I47" s="584"/>
      <c r="J47" s="584"/>
      <c r="K47" s="584"/>
      <c r="L47" s="584"/>
      <c r="M47" s="584"/>
    </row>
    <row r="48" spans="1:13" ht="15">
      <c r="A48" s="586"/>
      <c r="B48" s="584"/>
      <c r="C48" s="584"/>
      <c r="D48" s="584"/>
      <c r="E48" s="584"/>
      <c r="F48" s="584"/>
      <c r="G48" s="584"/>
      <c r="H48" s="584"/>
      <c r="I48" s="584"/>
      <c r="J48" s="584"/>
      <c r="K48" s="584"/>
      <c r="L48" s="584"/>
      <c r="M48" s="584"/>
    </row>
    <row r="49" spans="4:10" ht="15">
      <c r="D49" s="589"/>
      <c r="J49" s="589"/>
    </row>
  </sheetData>
  <sheetProtection/>
  <mergeCells count="7">
    <mergeCell ref="A44:M44"/>
    <mergeCell ref="A1:S1"/>
    <mergeCell ref="A2:S2"/>
    <mergeCell ref="A4:A5"/>
    <mergeCell ref="B4:G4"/>
    <mergeCell ref="H4:M4"/>
    <mergeCell ref="N4:S4"/>
  </mergeCells>
  <printOptions/>
  <pageMargins left="0.7086614173228347" right="0.7086614173228347" top="0.7480314960629921" bottom="0.7480314960629921" header="0.31496062992125984" footer="0.31496062992125984"/>
  <pageSetup horizontalDpi="600" verticalDpi="600" orientation="landscape" paperSize="9" scale="37" r:id="rId1"/>
</worksheet>
</file>

<file path=xl/worksheets/sheet8.xml><?xml version="1.0" encoding="utf-8"?>
<worksheet xmlns="http://schemas.openxmlformats.org/spreadsheetml/2006/main" xmlns:r="http://schemas.openxmlformats.org/officeDocument/2006/relationships">
  <sheetPr>
    <pageSetUpPr fitToPage="1"/>
  </sheetPr>
  <dimension ref="A1:IV46"/>
  <sheetViews>
    <sheetView zoomScalePageLayoutView="0" workbookViewId="0" topLeftCell="A1">
      <pane xSplit="5910" topLeftCell="A1" activePane="topRight" state="split"/>
      <selection pane="topLeft" activeCell="D1" sqref="D1"/>
      <selection pane="topRight" activeCell="A1" sqref="A1:N46"/>
    </sheetView>
  </sheetViews>
  <sheetFormatPr defaultColWidth="9.140625" defaultRowHeight="12.75"/>
  <cols>
    <col min="1" max="1" width="1.421875" style="0" customWidth="1"/>
    <col min="2" max="2" width="53.7109375" style="0" customWidth="1"/>
    <col min="3" max="14" width="16.7109375" style="0" customWidth="1"/>
  </cols>
  <sheetData>
    <row r="1" spans="1:14" ht="18.75">
      <c r="A1" s="752" t="s">
        <v>463</v>
      </c>
      <c r="B1" s="752"/>
      <c r="C1" s="752"/>
      <c r="D1" s="752"/>
      <c r="E1" s="752"/>
      <c r="F1" s="752"/>
      <c r="G1" s="752"/>
      <c r="H1" s="752"/>
      <c r="I1" s="752"/>
      <c r="J1" s="752"/>
      <c r="K1" s="752"/>
      <c r="L1" s="752"/>
      <c r="M1" s="752"/>
      <c r="N1" s="752"/>
    </row>
    <row r="2" spans="1:14" ht="18.75">
      <c r="A2" s="512"/>
      <c r="B2" s="516"/>
      <c r="C2" s="512"/>
      <c r="D2" s="512"/>
      <c r="E2" s="512"/>
      <c r="F2" s="512"/>
      <c r="G2" s="512"/>
      <c r="H2" s="512"/>
      <c r="I2" s="512"/>
      <c r="J2" s="512"/>
      <c r="K2" s="512"/>
      <c r="L2" s="512"/>
      <c r="M2" s="512"/>
      <c r="N2" s="512"/>
    </row>
    <row r="3" spans="1:14" ht="19.5" customHeight="1" thickBot="1">
      <c r="A3" s="753" t="s">
        <v>445</v>
      </c>
      <c r="B3" s="753"/>
      <c r="C3" s="753"/>
      <c r="D3" s="753"/>
      <c r="E3" s="753"/>
      <c r="F3" s="753"/>
      <c r="G3" s="753"/>
      <c r="H3" s="753"/>
      <c r="I3" s="753"/>
      <c r="J3" s="753"/>
      <c r="K3" s="753"/>
      <c r="L3" s="753"/>
      <c r="M3" s="753"/>
      <c r="N3" s="753"/>
    </row>
    <row r="4" spans="1:14" s="6" customFormat="1" ht="52.5" customHeight="1">
      <c r="A4" s="740" t="s">
        <v>65</v>
      </c>
      <c r="B4" s="754"/>
      <c r="C4" s="740" t="s">
        <v>62</v>
      </c>
      <c r="D4" s="741"/>
      <c r="E4" s="742"/>
      <c r="F4" s="740" t="s">
        <v>63</v>
      </c>
      <c r="G4" s="741"/>
      <c r="H4" s="742"/>
      <c r="I4" s="740" t="s">
        <v>64</v>
      </c>
      <c r="J4" s="741"/>
      <c r="K4" s="742"/>
      <c r="L4" s="740" t="s">
        <v>478</v>
      </c>
      <c r="M4" s="741"/>
      <c r="N4" s="742"/>
    </row>
    <row r="5" spans="1:14" s="6" customFormat="1" ht="70.5" customHeight="1">
      <c r="A5" s="755"/>
      <c r="B5" s="756"/>
      <c r="C5" s="737" t="s">
        <v>474</v>
      </c>
      <c r="D5" s="738"/>
      <c r="E5" s="739"/>
      <c r="F5" s="737" t="s">
        <v>475</v>
      </c>
      <c r="G5" s="738"/>
      <c r="H5" s="739"/>
      <c r="I5" s="743" t="s">
        <v>476</v>
      </c>
      <c r="J5" s="744"/>
      <c r="K5" s="745"/>
      <c r="L5" s="743" t="s">
        <v>477</v>
      </c>
      <c r="M5" s="744"/>
      <c r="N5" s="745"/>
    </row>
    <row r="6" spans="1:14" s="6" customFormat="1" ht="21.75" customHeight="1" thickBot="1">
      <c r="A6" s="757"/>
      <c r="B6" s="758"/>
      <c r="C6" s="376">
        <v>2007</v>
      </c>
      <c r="D6" s="377">
        <v>2008</v>
      </c>
      <c r="E6" s="378">
        <v>2009</v>
      </c>
      <c r="F6" s="376">
        <v>2007</v>
      </c>
      <c r="G6" s="377">
        <v>2008</v>
      </c>
      <c r="H6" s="378">
        <v>2009</v>
      </c>
      <c r="I6" s="376">
        <v>2007</v>
      </c>
      <c r="J6" s="377">
        <v>2008</v>
      </c>
      <c r="K6" s="378">
        <v>2009</v>
      </c>
      <c r="L6" s="376">
        <v>2007</v>
      </c>
      <c r="M6" s="377">
        <v>2008</v>
      </c>
      <c r="N6" s="378">
        <v>2009</v>
      </c>
    </row>
    <row r="7" spans="1:25" s="18" customFormat="1" ht="15.75">
      <c r="A7" s="746" t="s">
        <v>233</v>
      </c>
      <c r="B7" s="747"/>
      <c r="C7" s="492">
        <v>95.5047637888012</v>
      </c>
      <c r="D7" s="493">
        <v>96.62560322276774</v>
      </c>
      <c r="E7" s="494">
        <v>96.7837419199405</v>
      </c>
      <c r="F7" s="492">
        <v>86.47848228138861</v>
      </c>
      <c r="G7" s="493">
        <v>87.83579234515595</v>
      </c>
      <c r="H7" s="494">
        <v>86.87897760713275</v>
      </c>
      <c r="I7" s="492">
        <v>48.551004333344125</v>
      </c>
      <c r="J7" s="493">
        <v>58.87036870521356</v>
      </c>
      <c r="K7" s="494">
        <v>58.01349611672606</v>
      </c>
      <c r="L7" s="495">
        <v>94.0004053280316</v>
      </c>
      <c r="M7" s="493">
        <v>93.23186907816404</v>
      </c>
      <c r="N7" s="494">
        <v>92.33834050228481</v>
      </c>
      <c r="O7" s="26"/>
      <c r="P7" s="26"/>
      <c r="Q7" s="26"/>
      <c r="R7" s="26"/>
      <c r="S7" s="26"/>
      <c r="T7" s="26"/>
      <c r="U7" s="26"/>
      <c r="V7" s="26"/>
      <c r="W7" s="26"/>
      <c r="X7" s="26"/>
      <c r="Y7" s="26"/>
    </row>
    <row r="8" spans="1:25" s="18" customFormat="1" ht="15.75">
      <c r="A8" s="32"/>
      <c r="B8" s="33" t="s">
        <v>234</v>
      </c>
      <c r="C8" s="496">
        <v>96.95617576661039</v>
      </c>
      <c r="D8" s="497">
        <v>98.70020986615741</v>
      </c>
      <c r="E8" s="498">
        <v>97.03430226113188</v>
      </c>
      <c r="F8" s="496">
        <v>91.0528736920726</v>
      </c>
      <c r="G8" s="497">
        <v>91.88692563376566</v>
      </c>
      <c r="H8" s="498">
        <v>90.52216566126202</v>
      </c>
      <c r="I8" s="496">
        <v>34.374633037505546</v>
      </c>
      <c r="J8" s="497">
        <v>33.229104767459546</v>
      </c>
      <c r="K8" s="498">
        <v>33.96210980681766</v>
      </c>
      <c r="L8" s="499">
        <v>96.04528882697339</v>
      </c>
      <c r="M8" s="497">
        <v>95.81035697777513</v>
      </c>
      <c r="N8" s="498">
        <v>96.37468483003094</v>
      </c>
      <c r="O8" s="26"/>
      <c r="P8" s="26"/>
      <c r="Q8" s="26"/>
      <c r="R8" s="26"/>
      <c r="S8" s="26"/>
      <c r="T8" s="26"/>
      <c r="U8" s="26"/>
      <c r="V8" s="26"/>
      <c r="W8" s="26"/>
      <c r="X8" s="26"/>
      <c r="Y8" s="26"/>
    </row>
    <row r="9" spans="1:25" s="18" customFormat="1" ht="15.75">
      <c r="A9" s="34"/>
      <c r="B9" s="35" t="s">
        <v>235</v>
      </c>
      <c r="C9" s="106">
        <v>91.49905638839667</v>
      </c>
      <c r="D9" s="107">
        <v>90.68969597447172</v>
      </c>
      <c r="E9" s="500">
        <v>95.8135744486094</v>
      </c>
      <c r="F9" s="106">
        <v>66.57904519970107</v>
      </c>
      <c r="G9" s="107">
        <v>64.80610853468546</v>
      </c>
      <c r="H9" s="500">
        <v>74.74344746830992</v>
      </c>
      <c r="I9" s="106">
        <v>65.04968694950236</v>
      </c>
      <c r="J9" s="107">
        <v>66.52223686873265</v>
      </c>
      <c r="K9" s="500">
        <v>66.6897390162747</v>
      </c>
      <c r="L9" s="110">
        <v>73.50772815114436</v>
      </c>
      <c r="M9" s="107">
        <v>70.83409354384582</v>
      </c>
      <c r="N9" s="500">
        <v>80.67550601148046</v>
      </c>
      <c r="O9" s="26"/>
      <c r="P9" s="26"/>
      <c r="Q9" s="26"/>
      <c r="R9" s="26"/>
      <c r="S9" s="26"/>
      <c r="T9" s="26"/>
      <c r="U9" s="26"/>
      <c r="V9" s="26"/>
      <c r="W9" s="26"/>
      <c r="X9" s="26"/>
      <c r="Y9" s="26"/>
    </row>
    <row r="10" spans="1:25" s="18" customFormat="1" ht="15.75">
      <c r="A10" s="34"/>
      <c r="B10" s="35" t="s">
        <v>236</v>
      </c>
      <c r="C10" s="106">
        <v>96.82564373340293</v>
      </c>
      <c r="D10" s="107">
        <v>98.3568307816798</v>
      </c>
      <c r="E10" s="500">
        <v>95.77912429628344</v>
      </c>
      <c r="F10" s="106">
        <v>95.0999414676838</v>
      </c>
      <c r="G10" s="107">
        <v>96.79021662271033</v>
      </c>
      <c r="H10" s="500">
        <v>95.27617086523308</v>
      </c>
      <c r="I10" s="106">
        <v>71.69539131595396</v>
      </c>
      <c r="J10" s="107">
        <v>61.42200280733833</v>
      </c>
      <c r="K10" s="500">
        <v>115.29879876498906</v>
      </c>
      <c r="L10" s="110">
        <v>98.78504645428275</v>
      </c>
      <c r="M10" s="107">
        <v>99.04250505827538</v>
      </c>
      <c r="N10" s="500">
        <v>99.19668157584817</v>
      </c>
      <c r="O10" s="26"/>
      <c r="P10" s="26"/>
      <c r="Q10" s="26"/>
      <c r="R10" s="26"/>
      <c r="S10" s="26"/>
      <c r="T10" s="26"/>
      <c r="U10" s="26"/>
      <c r="V10" s="26"/>
      <c r="W10" s="26"/>
      <c r="X10" s="26"/>
      <c r="Y10" s="26"/>
    </row>
    <row r="11" spans="1:25" s="18" customFormat="1" ht="31.5">
      <c r="A11" s="34"/>
      <c r="B11" s="35" t="s">
        <v>237</v>
      </c>
      <c r="C11" s="501">
        <v>98.924478051931</v>
      </c>
      <c r="D11" s="107">
        <v>98.96467098447083</v>
      </c>
      <c r="E11" s="112">
        <v>99.20588910513288</v>
      </c>
      <c r="F11" s="106">
        <v>85.21379224882294</v>
      </c>
      <c r="G11" s="107">
        <v>86.16188805650472</v>
      </c>
      <c r="H11" s="112">
        <v>84.28876498940586</v>
      </c>
      <c r="I11" s="501">
        <v>44.38999251346713</v>
      </c>
      <c r="J11" s="502">
        <v>61.33187474306163</v>
      </c>
      <c r="K11" s="112">
        <v>61.6596921989873</v>
      </c>
      <c r="L11" s="503">
        <v>91.60190204306915</v>
      </c>
      <c r="M11" s="502">
        <v>90.03096646440389</v>
      </c>
      <c r="N11" s="112">
        <v>87.92927481748269</v>
      </c>
      <c r="O11" s="26"/>
      <c r="P11" s="26"/>
      <c r="Q11" s="26"/>
      <c r="R11" s="26"/>
      <c r="S11" s="26"/>
      <c r="T11" s="26"/>
      <c r="U11" s="26"/>
      <c r="V11" s="26"/>
      <c r="W11" s="26"/>
      <c r="X11" s="26"/>
      <c r="Y11" s="26"/>
    </row>
    <row r="12" spans="1:25" s="47" customFormat="1" ht="15.75" customHeight="1">
      <c r="A12" s="45"/>
      <c r="B12" s="58" t="s">
        <v>290</v>
      </c>
      <c r="C12" s="106">
        <v>97.58750569698361</v>
      </c>
      <c r="D12" s="107">
        <v>96.31635140599666</v>
      </c>
      <c r="E12" s="112">
        <v>96.09134933584717</v>
      </c>
      <c r="F12" s="106">
        <v>80.9042941404953</v>
      </c>
      <c r="G12" s="107">
        <v>80.97505550183295</v>
      </c>
      <c r="H12" s="112">
        <v>86.35701170942568</v>
      </c>
      <c r="I12" s="106">
        <v>91.43976608560318</v>
      </c>
      <c r="J12" s="107">
        <v>83.54694188524904</v>
      </c>
      <c r="K12" s="112">
        <v>91.10404065684293</v>
      </c>
      <c r="L12" s="110">
        <v>81.65019817905888</v>
      </c>
      <c r="M12" s="107">
        <v>83.55072651292808</v>
      </c>
      <c r="N12" s="112">
        <v>88.80872922095715</v>
      </c>
      <c r="O12" s="46"/>
      <c r="P12" s="46"/>
      <c r="Q12" s="26"/>
      <c r="R12" s="46"/>
      <c r="S12" s="46"/>
      <c r="T12" s="46"/>
      <c r="U12" s="46"/>
      <c r="V12" s="46"/>
      <c r="W12" s="46"/>
      <c r="X12" s="46"/>
      <c r="Y12" s="46"/>
    </row>
    <row r="13" spans="1:25" s="47" customFormat="1" ht="15.75" customHeight="1">
      <c r="A13" s="45"/>
      <c r="B13" s="58" t="s">
        <v>273</v>
      </c>
      <c r="C13" s="106">
        <v>98.34428638894008</v>
      </c>
      <c r="D13" s="107">
        <v>99.38064437098194</v>
      </c>
      <c r="E13" s="112">
        <v>98.9912882184655</v>
      </c>
      <c r="F13" s="106">
        <v>81.41602724910302</v>
      </c>
      <c r="G13" s="107">
        <v>83.75463889585572</v>
      </c>
      <c r="H13" s="112">
        <v>79.29041670811179</v>
      </c>
      <c r="I13" s="106">
        <v>42.574818948052915</v>
      </c>
      <c r="J13" s="107">
        <v>61.33917248035636</v>
      </c>
      <c r="K13" s="112">
        <v>63.7855932990962</v>
      </c>
      <c r="L13" s="110">
        <v>89.88691059418652</v>
      </c>
      <c r="M13" s="107">
        <v>87.57145486052663</v>
      </c>
      <c r="N13" s="112">
        <v>82.77411841945955</v>
      </c>
      <c r="O13" s="46"/>
      <c r="P13" s="46"/>
      <c r="Q13" s="26"/>
      <c r="R13" s="46"/>
      <c r="S13" s="46"/>
      <c r="T13" s="46"/>
      <c r="U13" s="46"/>
      <c r="V13" s="46"/>
      <c r="W13" s="46"/>
      <c r="X13" s="46"/>
      <c r="Y13" s="46"/>
    </row>
    <row r="14" spans="1:25" s="47" customFormat="1" ht="15.75" customHeight="1">
      <c r="A14" s="57"/>
      <c r="B14" s="59" t="s">
        <v>274</v>
      </c>
      <c r="C14" s="108">
        <v>98.11937804170832</v>
      </c>
      <c r="D14" s="109">
        <v>99.41450791690447</v>
      </c>
      <c r="E14" s="113">
        <v>98.88203322893784</v>
      </c>
      <c r="F14" s="108">
        <v>82.50530749040183</v>
      </c>
      <c r="G14" s="109">
        <v>83.91718214017801</v>
      </c>
      <c r="H14" s="113">
        <v>77.15675528718222</v>
      </c>
      <c r="I14" s="108">
        <v>24.444210778610504</v>
      </c>
      <c r="J14" s="109">
        <v>53.91922498462163</v>
      </c>
      <c r="K14" s="113">
        <v>58.15277808931179</v>
      </c>
      <c r="L14" s="111">
        <v>93.56278481255328</v>
      </c>
      <c r="M14" s="109">
        <v>88.014006483447</v>
      </c>
      <c r="N14" s="113">
        <v>81.27888198116898</v>
      </c>
      <c r="O14" s="46"/>
      <c r="P14" s="46"/>
      <c r="Q14" s="26"/>
      <c r="R14" s="46"/>
      <c r="S14" s="46"/>
      <c r="T14" s="46"/>
      <c r="U14" s="46"/>
      <c r="V14" s="46"/>
      <c r="W14" s="46"/>
      <c r="X14" s="46"/>
      <c r="Y14" s="46"/>
    </row>
    <row r="15" spans="1:25" s="47" customFormat="1" ht="15.75" customHeight="1">
      <c r="A15" s="57"/>
      <c r="B15" s="59" t="s">
        <v>275</v>
      </c>
      <c r="C15" s="108">
        <v>99.1901965111603</v>
      </c>
      <c r="D15" s="109">
        <v>99.946411338107</v>
      </c>
      <c r="E15" s="113">
        <v>99.2041138949961</v>
      </c>
      <c r="F15" s="108">
        <v>80.97873089150686</v>
      </c>
      <c r="G15" s="109">
        <v>88.43513122294215</v>
      </c>
      <c r="H15" s="113">
        <v>92.23106341764952</v>
      </c>
      <c r="I15" s="108">
        <v>70.86753240474596</v>
      </c>
      <c r="J15" s="109">
        <v>54.768817676670814</v>
      </c>
      <c r="K15" s="113">
        <v>67.57429483314027</v>
      </c>
      <c r="L15" s="111">
        <v>83.47946417018306</v>
      </c>
      <c r="M15" s="109">
        <v>94.83293433326891</v>
      </c>
      <c r="N15" s="113">
        <v>95.55193908858479</v>
      </c>
      <c r="O15" s="46"/>
      <c r="P15" s="46"/>
      <c r="Q15" s="26"/>
      <c r="R15" s="46"/>
      <c r="S15" s="46"/>
      <c r="T15" s="46"/>
      <c r="U15" s="46"/>
      <c r="V15" s="46"/>
      <c r="W15" s="46"/>
      <c r="X15" s="46"/>
      <c r="Y15" s="46"/>
    </row>
    <row r="16" spans="1:25" s="47" customFormat="1" ht="15.75" customHeight="1">
      <c r="A16" s="57"/>
      <c r="B16" s="59" t="s">
        <v>276</v>
      </c>
      <c r="C16" s="108">
        <v>91.58243846791744</v>
      </c>
      <c r="D16" s="109">
        <v>79.92320753918258</v>
      </c>
      <c r="E16" s="113">
        <v>99.99135897549019</v>
      </c>
      <c r="F16" s="108">
        <v>44.79554326759042</v>
      </c>
      <c r="G16" s="109">
        <v>54.92516570309643</v>
      </c>
      <c r="H16" s="113">
        <v>37.25293555748551</v>
      </c>
      <c r="I16" s="108">
        <v>60.38694463872286</v>
      </c>
      <c r="J16" s="109">
        <v>58.83978577663868</v>
      </c>
      <c r="K16" s="113">
        <v>38.66497884304118</v>
      </c>
      <c r="L16" s="111">
        <v>44.34599083385809</v>
      </c>
      <c r="M16" s="109">
        <v>64.96585688904827</v>
      </c>
      <c r="N16" s="113">
        <v>36.260604641044</v>
      </c>
      <c r="O16" s="46"/>
      <c r="P16" s="46"/>
      <c r="Q16" s="26"/>
      <c r="R16" s="46"/>
      <c r="S16" s="46"/>
      <c r="T16" s="46"/>
      <c r="U16" s="46"/>
      <c r="V16" s="46"/>
      <c r="W16" s="46"/>
      <c r="X16" s="46"/>
      <c r="Y16" s="46"/>
    </row>
    <row r="17" spans="1:25" s="47" customFormat="1" ht="15.75" customHeight="1">
      <c r="A17" s="57"/>
      <c r="B17" s="59" t="s">
        <v>277</v>
      </c>
      <c r="C17" s="108">
        <v>99.56514726486397</v>
      </c>
      <c r="D17" s="109">
        <v>98.73147737427136</v>
      </c>
      <c r="E17" s="113">
        <v>99.73639046354289</v>
      </c>
      <c r="F17" s="108">
        <v>74.39067293322445</v>
      </c>
      <c r="G17" s="109">
        <v>76.00121513374131</v>
      </c>
      <c r="H17" s="113">
        <v>80.08332992158145</v>
      </c>
      <c r="I17" s="108">
        <v>98.09673358057218</v>
      </c>
      <c r="J17" s="109">
        <v>97.52894767831006</v>
      </c>
      <c r="K17" s="113">
        <v>97.36006176402555</v>
      </c>
      <c r="L17" s="111">
        <v>65.76909393742253</v>
      </c>
      <c r="M17" s="109">
        <v>69.64461048153623</v>
      </c>
      <c r="N17" s="113">
        <v>74.95504616385557</v>
      </c>
      <c r="O17" s="46"/>
      <c r="P17" s="46"/>
      <c r="Q17" s="26"/>
      <c r="R17" s="46"/>
      <c r="S17" s="46"/>
      <c r="T17" s="46"/>
      <c r="U17" s="46"/>
      <c r="V17" s="46"/>
      <c r="W17" s="46"/>
      <c r="X17" s="46"/>
      <c r="Y17" s="46"/>
    </row>
    <row r="18" spans="1:25" s="47" customFormat="1" ht="15.75" customHeight="1">
      <c r="A18" s="45"/>
      <c r="B18" s="58" t="s">
        <v>278</v>
      </c>
      <c r="C18" s="106">
        <v>99.90348811756185</v>
      </c>
      <c r="D18" s="107">
        <v>98.7346636006567</v>
      </c>
      <c r="E18" s="500">
        <v>99.85584894587213</v>
      </c>
      <c r="F18" s="106">
        <v>91.53049397037161</v>
      </c>
      <c r="G18" s="107">
        <v>90.78127022921129</v>
      </c>
      <c r="H18" s="500">
        <v>91.38661187381172</v>
      </c>
      <c r="I18" s="106">
        <v>39.4302179089931</v>
      </c>
      <c r="J18" s="107">
        <v>51.9849135547409</v>
      </c>
      <c r="K18" s="500">
        <v>42.96978073850033</v>
      </c>
      <c r="L18" s="110">
        <v>95.29478921246813</v>
      </c>
      <c r="M18" s="107">
        <v>94.5605624004707</v>
      </c>
      <c r="N18" s="500">
        <v>94.68952380845707</v>
      </c>
      <c r="O18" s="46"/>
      <c r="P18" s="46"/>
      <c r="Q18" s="26"/>
      <c r="R18" s="46"/>
      <c r="S18" s="46"/>
      <c r="T18" s="46"/>
      <c r="U18" s="46"/>
      <c r="V18" s="46"/>
      <c r="W18" s="46"/>
      <c r="X18" s="46"/>
      <c r="Y18" s="46"/>
    </row>
    <row r="19" spans="1:25" s="18" customFormat="1" ht="31.5">
      <c r="A19" s="34"/>
      <c r="B19" s="35" t="s">
        <v>238</v>
      </c>
      <c r="C19" s="496">
        <v>97.44956696980573</v>
      </c>
      <c r="D19" s="497">
        <v>95.11768632379359</v>
      </c>
      <c r="E19" s="498">
        <v>98.11087920884432</v>
      </c>
      <c r="F19" s="496">
        <v>84.6496428507732</v>
      </c>
      <c r="G19" s="497">
        <v>80.41975781716829</v>
      </c>
      <c r="H19" s="498">
        <v>86.11628791104494</v>
      </c>
      <c r="I19" s="496">
        <v>56.02226935897825</v>
      </c>
      <c r="J19" s="497">
        <v>57.0029392091508</v>
      </c>
      <c r="K19" s="498">
        <v>62.752655568833596</v>
      </c>
      <c r="L19" s="499">
        <v>88.51238664201688</v>
      </c>
      <c r="M19" s="497">
        <v>89.06700703376659</v>
      </c>
      <c r="N19" s="498">
        <v>90.49342034540163</v>
      </c>
      <c r="O19" s="26"/>
      <c r="P19" s="26"/>
      <c r="Q19" s="26"/>
      <c r="R19" s="26"/>
      <c r="S19" s="26"/>
      <c r="T19" s="26"/>
      <c r="U19" s="26"/>
      <c r="V19" s="26"/>
      <c r="W19" s="26"/>
      <c r="X19" s="26"/>
      <c r="Y19" s="26"/>
    </row>
    <row r="20" spans="1:25" s="18" customFormat="1" ht="15.75">
      <c r="A20" s="34"/>
      <c r="B20" s="35" t="s">
        <v>239</v>
      </c>
      <c r="C20" s="106">
        <v>97.16471249295292</v>
      </c>
      <c r="D20" s="107">
        <v>94.0555616318495</v>
      </c>
      <c r="E20" s="500">
        <v>97.55098740598768</v>
      </c>
      <c r="F20" s="106">
        <v>67.96109756097589</v>
      </c>
      <c r="G20" s="107">
        <v>62.545159064157275</v>
      </c>
      <c r="H20" s="500">
        <v>54.88412081382405</v>
      </c>
      <c r="I20" s="106">
        <v>57.61161278637969</v>
      </c>
      <c r="J20" s="107">
        <v>60.23220251511587</v>
      </c>
      <c r="K20" s="500">
        <v>45.81242561732222</v>
      </c>
      <c r="L20" s="110">
        <v>73.99698511023566</v>
      </c>
      <c r="M20" s="107">
        <v>67.46710080043414</v>
      </c>
      <c r="N20" s="500">
        <v>60.92341281741847</v>
      </c>
      <c r="O20" s="26"/>
      <c r="P20" s="26"/>
      <c r="Q20" s="26"/>
      <c r="R20" s="26"/>
      <c r="S20" s="26"/>
      <c r="T20" s="26"/>
      <c r="U20" s="26"/>
      <c r="V20" s="26"/>
      <c r="W20" s="26"/>
      <c r="X20" s="26"/>
      <c r="Y20" s="26"/>
    </row>
    <row r="21" spans="1:25" s="18" customFormat="1" ht="15.75">
      <c r="A21" s="34"/>
      <c r="B21" s="35" t="s">
        <v>240</v>
      </c>
      <c r="C21" s="106">
        <v>96.36829885724353</v>
      </c>
      <c r="D21" s="107">
        <v>92.2937160584266</v>
      </c>
      <c r="E21" s="500">
        <v>93.29236030474456</v>
      </c>
      <c r="F21" s="106">
        <v>81.12540234233893</v>
      </c>
      <c r="G21" s="107">
        <v>74.89141151568982</v>
      </c>
      <c r="H21" s="500">
        <v>74.46594836457736</v>
      </c>
      <c r="I21" s="106">
        <v>55.88970079021986</v>
      </c>
      <c r="J21" s="107">
        <v>53.213446208458784</v>
      </c>
      <c r="K21" s="500">
        <v>61.7596358013879</v>
      </c>
      <c r="L21" s="110">
        <v>87.53041157225898</v>
      </c>
      <c r="M21" s="107">
        <v>85.74817004172031</v>
      </c>
      <c r="N21" s="500">
        <v>83.32083734092612</v>
      </c>
      <c r="O21" s="26"/>
      <c r="P21" s="26"/>
      <c r="Q21" s="26"/>
      <c r="R21" s="26"/>
      <c r="S21" s="26"/>
      <c r="T21" s="26"/>
      <c r="U21" s="26"/>
      <c r="V21" s="26"/>
      <c r="W21" s="26"/>
      <c r="X21" s="26"/>
      <c r="Y21" s="26"/>
    </row>
    <row r="22" spans="1:25" s="18" customFormat="1" ht="15.75">
      <c r="A22" s="34"/>
      <c r="B22" s="35" t="s">
        <v>471</v>
      </c>
      <c r="C22" s="106">
        <v>89.61318269888059</v>
      </c>
      <c r="D22" s="107">
        <v>98.09909707848102</v>
      </c>
      <c r="E22" s="500">
        <v>93.11050405482352</v>
      </c>
      <c r="F22" s="106">
        <v>89.61318269888059</v>
      </c>
      <c r="G22" s="107">
        <v>98.09909707848102</v>
      </c>
      <c r="H22" s="500">
        <v>93.11050405482352</v>
      </c>
      <c r="I22" s="106"/>
      <c r="J22" s="107"/>
      <c r="K22" s="500"/>
      <c r="L22" s="110">
        <v>100</v>
      </c>
      <c r="M22" s="107">
        <v>100</v>
      </c>
      <c r="N22" s="500">
        <v>100</v>
      </c>
      <c r="O22" s="26"/>
      <c r="P22" s="26"/>
      <c r="Q22" s="26"/>
      <c r="R22" s="26"/>
      <c r="S22" s="26"/>
      <c r="T22" s="26"/>
      <c r="U22" s="26"/>
      <c r="V22" s="26"/>
      <c r="W22" s="26"/>
      <c r="X22" s="26"/>
      <c r="Y22" s="26"/>
    </row>
    <row r="23" spans="1:25" s="18" customFormat="1" ht="15.75">
      <c r="A23" s="34"/>
      <c r="B23" s="35" t="s">
        <v>241</v>
      </c>
      <c r="C23" s="106">
        <v>89.10870787233684</v>
      </c>
      <c r="D23" s="107">
        <v>93.45916561309615</v>
      </c>
      <c r="E23" s="500">
        <v>92.65975429370098</v>
      </c>
      <c r="F23" s="106">
        <v>88.5815493880623</v>
      </c>
      <c r="G23" s="107">
        <v>93.09288832574295</v>
      </c>
      <c r="H23" s="500">
        <v>92.34076336333776</v>
      </c>
      <c r="I23" s="106">
        <v>82.20992594329809</v>
      </c>
      <c r="J23" s="107">
        <v>70.30449020524276</v>
      </c>
      <c r="K23" s="500">
        <v>94.18580877591637</v>
      </c>
      <c r="L23" s="110">
        <v>99.51886810181514</v>
      </c>
      <c r="M23" s="107">
        <v>99.74364964009358</v>
      </c>
      <c r="N23" s="500">
        <v>99.65048345372969</v>
      </c>
      <c r="O23" s="26"/>
      <c r="P23" s="26"/>
      <c r="Q23" s="26"/>
      <c r="R23" s="26"/>
      <c r="S23" s="26"/>
      <c r="T23" s="26"/>
      <c r="U23" s="26"/>
      <c r="V23" s="26"/>
      <c r="W23" s="26"/>
      <c r="X23" s="26"/>
      <c r="Y23" s="26"/>
    </row>
    <row r="24" spans="1:25" s="18" customFormat="1" ht="15.75">
      <c r="A24" s="34"/>
      <c r="B24" s="35" t="s">
        <v>242</v>
      </c>
      <c r="C24" s="106">
        <v>98.08125842942188</v>
      </c>
      <c r="D24" s="107">
        <v>97.22549459898906</v>
      </c>
      <c r="E24" s="500">
        <v>97.91108579768117</v>
      </c>
      <c r="F24" s="106">
        <v>97.05834782667756</v>
      </c>
      <c r="G24" s="107">
        <v>95.66979844924688</v>
      </c>
      <c r="H24" s="500">
        <v>97.00446250092713</v>
      </c>
      <c r="I24" s="106">
        <v>69.57160958019826</v>
      </c>
      <c r="J24" s="107">
        <v>76.40733956392545</v>
      </c>
      <c r="K24" s="500">
        <v>86.61226638762722</v>
      </c>
      <c r="L24" s="110">
        <v>99.27735101828863</v>
      </c>
      <c r="M24" s="107">
        <v>98.52790939525859</v>
      </c>
      <c r="N24" s="500">
        <v>99.22990963025354</v>
      </c>
      <c r="O24" s="26"/>
      <c r="P24" s="26"/>
      <c r="Q24" s="26"/>
      <c r="R24" s="26"/>
      <c r="S24" s="26"/>
      <c r="T24" s="26"/>
      <c r="U24" s="26"/>
      <c r="V24" s="26"/>
      <c r="W24" s="26"/>
      <c r="X24" s="26"/>
      <c r="Y24" s="26"/>
    </row>
    <row r="25" spans="1:25" s="18" customFormat="1" ht="15.75">
      <c r="A25" s="34"/>
      <c r="B25" s="35" t="s">
        <v>243</v>
      </c>
      <c r="C25" s="106">
        <v>19.33645035783296</v>
      </c>
      <c r="D25" s="107">
        <v>21.35559069792319</v>
      </c>
      <c r="E25" s="500">
        <v>33.22349434988459</v>
      </c>
      <c r="F25" s="106">
        <v>19.33645035783296</v>
      </c>
      <c r="G25" s="107">
        <v>21.35559069792319</v>
      </c>
      <c r="H25" s="500">
        <v>33.22349434988459</v>
      </c>
      <c r="I25" s="106"/>
      <c r="J25" s="107"/>
      <c r="K25" s="500"/>
      <c r="L25" s="110">
        <v>100</v>
      </c>
      <c r="M25" s="107">
        <v>100</v>
      </c>
      <c r="N25" s="500">
        <v>100</v>
      </c>
      <c r="O25" s="26"/>
      <c r="P25" s="26"/>
      <c r="Q25" s="26"/>
      <c r="R25" s="26"/>
      <c r="S25" s="26"/>
      <c r="T25" s="26"/>
      <c r="U25" s="26"/>
      <c r="V25" s="26"/>
      <c r="W25" s="26"/>
      <c r="X25" s="26"/>
      <c r="Y25" s="26"/>
    </row>
    <row r="26" spans="1:25" s="18" customFormat="1" ht="16.5" thickBot="1">
      <c r="A26" s="36"/>
      <c r="B26" s="37" t="s">
        <v>244</v>
      </c>
      <c r="C26" s="501">
        <v>18.036062480501638</v>
      </c>
      <c r="D26" s="502">
        <v>21.031888493323155</v>
      </c>
      <c r="E26" s="112">
        <v>60.473604826830865</v>
      </c>
      <c r="F26" s="501">
        <v>9.276846530554055</v>
      </c>
      <c r="G26" s="502">
        <v>10.56004106162379</v>
      </c>
      <c r="H26" s="112">
        <v>18.280572026130862</v>
      </c>
      <c r="I26" s="501">
        <v>14.778675224092769</v>
      </c>
      <c r="J26" s="502">
        <v>68.97989292259744</v>
      </c>
      <c r="K26" s="112">
        <v>10.403283544014318</v>
      </c>
      <c r="L26" s="503">
        <v>47.66959882325118</v>
      </c>
      <c r="M26" s="502">
        <v>24.599398761922817</v>
      </c>
      <c r="N26" s="112">
        <v>32.621677422948395</v>
      </c>
      <c r="O26" s="26"/>
      <c r="P26" s="26"/>
      <c r="Q26" s="26"/>
      <c r="R26" s="26"/>
      <c r="S26" s="26"/>
      <c r="T26" s="26"/>
      <c r="U26" s="26"/>
      <c r="V26" s="26"/>
      <c r="W26" s="26"/>
      <c r="X26" s="26"/>
      <c r="Y26" s="26"/>
    </row>
    <row r="27" spans="1:256" s="23" customFormat="1" ht="15.75">
      <c r="A27" s="748" t="s">
        <v>245</v>
      </c>
      <c r="B27" s="749"/>
      <c r="C27" s="504">
        <v>97.04881251838795</v>
      </c>
      <c r="D27" s="505">
        <v>97.2272586025491</v>
      </c>
      <c r="E27" s="506">
        <v>97.04661292710746</v>
      </c>
      <c r="F27" s="504">
        <v>35.95614956690791</v>
      </c>
      <c r="G27" s="505">
        <v>52.79600547720899</v>
      </c>
      <c r="H27" s="506">
        <v>50.09862729597061</v>
      </c>
      <c r="I27" s="504">
        <v>30.067522142882975</v>
      </c>
      <c r="J27" s="505">
        <v>43.38840341475782</v>
      </c>
      <c r="K27" s="506">
        <v>46.97289093542516</v>
      </c>
      <c r="L27" s="507">
        <v>45.05700126577914</v>
      </c>
      <c r="M27" s="505">
        <v>61.85248003229891</v>
      </c>
      <c r="N27" s="506">
        <v>54.08625272348313</v>
      </c>
      <c r="O27" s="709"/>
      <c r="P27" s="709"/>
      <c r="Q27" s="26"/>
      <c r="R27" s="27"/>
      <c r="S27" s="27"/>
      <c r="T27" s="27"/>
      <c r="U27" s="27"/>
      <c r="V27" s="27"/>
      <c r="W27" s="27"/>
      <c r="X27" s="27"/>
      <c r="Y27" s="27"/>
      <c r="Z27" s="20"/>
      <c r="AA27" s="20"/>
      <c r="AB27" s="22"/>
      <c r="AC27" s="707"/>
      <c r="AD27" s="708"/>
      <c r="AE27" s="19"/>
      <c r="AF27" s="20"/>
      <c r="AG27" s="21"/>
      <c r="AH27" s="19"/>
      <c r="AI27" s="20"/>
      <c r="AJ27" s="21"/>
      <c r="AK27" s="19"/>
      <c r="AL27" s="20"/>
      <c r="AM27" s="21"/>
      <c r="AN27" s="19"/>
      <c r="AO27" s="20"/>
      <c r="AP27" s="22"/>
      <c r="AQ27" s="707"/>
      <c r="AR27" s="708"/>
      <c r="AS27" s="19"/>
      <c r="AT27" s="20"/>
      <c r="AU27" s="21"/>
      <c r="AV27" s="19"/>
      <c r="AW27" s="20"/>
      <c r="AX27" s="21"/>
      <c r="AY27" s="19"/>
      <c r="AZ27" s="20"/>
      <c r="BA27" s="21"/>
      <c r="BB27" s="19"/>
      <c r="BC27" s="20"/>
      <c r="BD27" s="22"/>
      <c r="BE27" s="707"/>
      <c r="BF27" s="708"/>
      <c r="BG27" s="19"/>
      <c r="BH27" s="20"/>
      <c r="BI27" s="21"/>
      <c r="BJ27" s="19"/>
      <c r="BK27" s="20"/>
      <c r="BL27" s="21"/>
      <c r="BM27" s="19"/>
      <c r="BN27" s="20"/>
      <c r="BO27" s="21"/>
      <c r="BP27" s="19"/>
      <c r="BQ27" s="20"/>
      <c r="BR27" s="22"/>
      <c r="BS27" s="707"/>
      <c r="BT27" s="708"/>
      <c r="BU27" s="19"/>
      <c r="BV27" s="20"/>
      <c r="BW27" s="21"/>
      <c r="BX27" s="19"/>
      <c r="BY27" s="20"/>
      <c r="BZ27" s="21"/>
      <c r="CA27" s="19"/>
      <c r="CB27" s="20"/>
      <c r="CC27" s="21"/>
      <c r="CD27" s="19"/>
      <c r="CE27" s="20"/>
      <c r="CF27" s="22"/>
      <c r="CG27" s="707"/>
      <c r="CH27" s="708"/>
      <c r="CI27" s="19"/>
      <c r="CJ27" s="20"/>
      <c r="CK27" s="21"/>
      <c r="CL27" s="19"/>
      <c r="CM27" s="20"/>
      <c r="CN27" s="21"/>
      <c r="CO27" s="19"/>
      <c r="CP27" s="20"/>
      <c r="CQ27" s="21"/>
      <c r="CR27" s="19"/>
      <c r="CS27" s="20"/>
      <c r="CT27" s="22"/>
      <c r="CU27" s="707"/>
      <c r="CV27" s="708"/>
      <c r="CW27" s="19"/>
      <c r="CX27" s="20"/>
      <c r="CY27" s="21"/>
      <c r="CZ27" s="19"/>
      <c r="DA27" s="20"/>
      <c r="DB27" s="21"/>
      <c r="DC27" s="19"/>
      <c r="DD27" s="20"/>
      <c r="DE27" s="21"/>
      <c r="DF27" s="19"/>
      <c r="DG27" s="20"/>
      <c r="DH27" s="22"/>
      <c r="DI27" s="707"/>
      <c r="DJ27" s="708"/>
      <c r="DK27" s="19"/>
      <c r="DL27" s="20"/>
      <c r="DM27" s="21"/>
      <c r="DN27" s="19"/>
      <c r="DO27" s="20"/>
      <c r="DP27" s="21"/>
      <c r="DQ27" s="19"/>
      <c r="DR27" s="20"/>
      <c r="DS27" s="21"/>
      <c r="DT27" s="19"/>
      <c r="DU27" s="20"/>
      <c r="DV27" s="22"/>
      <c r="DW27" s="707"/>
      <c r="DX27" s="708"/>
      <c r="DY27" s="19"/>
      <c r="DZ27" s="20"/>
      <c r="EA27" s="21"/>
      <c r="EB27" s="19"/>
      <c r="EC27" s="20"/>
      <c r="ED27" s="21"/>
      <c r="EE27" s="19"/>
      <c r="EF27" s="20"/>
      <c r="EG27" s="21"/>
      <c r="EH27" s="19"/>
      <c r="EI27" s="20"/>
      <c r="EJ27" s="22"/>
      <c r="EK27" s="707"/>
      <c r="EL27" s="708"/>
      <c r="EM27" s="19"/>
      <c r="EN27" s="20"/>
      <c r="EO27" s="21"/>
      <c r="EP27" s="19"/>
      <c r="EQ27" s="20"/>
      <c r="ER27" s="21"/>
      <c r="ES27" s="19"/>
      <c r="ET27" s="20"/>
      <c r="EU27" s="21"/>
      <c r="EV27" s="19"/>
      <c r="EW27" s="20"/>
      <c r="EX27" s="22"/>
      <c r="EY27" s="707"/>
      <c r="EZ27" s="708"/>
      <c r="FA27" s="19"/>
      <c r="FB27" s="20"/>
      <c r="FC27" s="21"/>
      <c r="FD27" s="19"/>
      <c r="FE27" s="20"/>
      <c r="FF27" s="21"/>
      <c r="FG27" s="19"/>
      <c r="FH27" s="20"/>
      <c r="FI27" s="21"/>
      <c r="FJ27" s="19"/>
      <c r="FK27" s="20"/>
      <c r="FL27" s="22"/>
      <c r="FM27" s="707"/>
      <c r="FN27" s="708"/>
      <c r="FO27" s="19"/>
      <c r="FP27" s="20"/>
      <c r="FQ27" s="21"/>
      <c r="FR27" s="19"/>
      <c r="FS27" s="20"/>
      <c r="FT27" s="21"/>
      <c r="FU27" s="19"/>
      <c r="FV27" s="20"/>
      <c r="FW27" s="21"/>
      <c r="FX27" s="19"/>
      <c r="FY27" s="20"/>
      <c r="FZ27" s="22"/>
      <c r="GA27" s="707"/>
      <c r="GB27" s="708"/>
      <c r="GC27" s="19"/>
      <c r="GD27" s="20"/>
      <c r="GE27" s="21"/>
      <c r="GF27" s="19"/>
      <c r="GG27" s="20"/>
      <c r="GH27" s="21"/>
      <c r="GI27" s="19"/>
      <c r="GJ27" s="20"/>
      <c r="GK27" s="21"/>
      <c r="GL27" s="19"/>
      <c r="GM27" s="20"/>
      <c r="GN27" s="22"/>
      <c r="GO27" s="707"/>
      <c r="GP27" s="708"/>
      <c r="GQ27" s="19"/>
      <c r="GR27" s="20"/>
      <c r="GS27" s="21"/>
      <c r="GT27" s="19"/>
      <c r="GU27" s="20"/>
      <c r="GV27" s="21"/>
      <c r="GW27" s="19"/>
      <c r="GX27" s="20"/>
      <c r="GY27" s="21"/>
      <c r="GZ27" s="19"/>
      <c r="HA27" s="20"/>
      <c r="HB27" s="22"/>
      <c r="HC27" s="707"/>
      <c r="HD27" s="708"/>
      <c r="HE27" s="19"/>
      <c r="HF27" s="20"/>
      <c r="HG27" s="21"/>
      <c r="HH27" s="19"/>
      <c r="HI27" s="20"/>
      <c r="HJ27" s="21"/>
      <c r="HK27" s="19"/>
      <c r="HL27" s="20"/>
      <c r="HM27" s="21"/>
      <c r="HN27" s="19"/>
      <c r="HO27" s="20"/>
      <c r="HP27" s="22"/>
      <c r="HQ27" s="707"/>
      <c r="HR27" s="708"/>
      <c r="HS27" s="19"/>
      <c r="HT27" s="20"/>
      <c r="HU27" s="21"/>
      <c r="HV27" s="19"/>
      <c r="HW27" s="20"/>
      <c r="HX27" s="21"/>
      <c r="HY27" s="19"/>
      <c r="HZ27" s="20"/>
      <c r="IA27" s="21"/>
      <c r="IB27" s="19"/>
      <c r="IC27" s="20"/>
      <c r="ID27" s="22"/>
      <c r="IE27" s="707"/>
      <c r="IF27" s="708"/>
      <c r="IG27" s="19"/>
      <c r="IH27" s="20"/>
      <c r="II27" s="21"/>
      <c r="IJ27" s="19"/>
      <c r="IK27" s="20"/>
      <c r="IL27" s="21"/>
      <c r="IM27" s="19"/>
      <c r="IN27" s="20"/>
      <c r="IO27" s="21"/>
      <c r="IP27" s="19"/>
      <c r="IQ27" s="20"/>
      <c r="IR27" s="22"/>
      <c r="IS27" s="707"/>
      <c r="IT27" s="708"/>
      <c r="IU27" s="19"/>
      <c r="IV27" s="20"/>
    </row>
    <row r="28" spans="1:25" s="18" customFormat="1" ht="15.75">
      <c r="A28" s="32"/>
      <c r="B28" s="33" t="s">
        <v>246</v>
      </c>
      <c r="C28" s="496">
        <v>95.33511967674897</v>
      </c>
      <c r="D28" s="497">
        <v>93.67531733462486</v>
      </c>
      <c r="E28" s="498">
        <v>99.70524811875293</v>
      </c>
      <c r="F28" s="496">
        <v>42.89959672652362</v>
      </c>
      <c r="G28" s="497">
        <v>45.10175227454163</v>
      </c>
      <c r="H28" s="498">
        <v>42.62071363294495</v>
      </c>
      <c r="I28" s="496">
        <v>40.91642052551172</v>
      </c>
      <c r="J28" s="497">
        <v>41.047611405520534</v>
      </c>
      <c r="K28" s="498">
        <v>43.156802906147135</v>
      </c>
      <c r="L28" s="499">
        <v>47.815411896761226</v>
      </c>
      <c r="M28" s="497">
        <v>51.785785592497426</v>
      </c>
      <c r="N28" s="498">
        <v>42.24356212281411</v>
      </c>
      <c r="O28" s="26"/>
      <c r="P28" s="26"/>
      <c r="Q28" s="26"/>
      <c r="R28" s="26"/>
      <c r="S28" s="26"/>
      <c r="T28" s="26"/>
      <c r="U28" s="26"/>
      <c r="V28" s="26"/>
      <c r="W28" s="26"/>
      <c r="X28" s="26"/>
      <c r="Y28" s="26"/>
    </row>
    <row r="29" spans="1:25" s="18" customFormat="1" ht="15.75">
      <c r="A29" s="34"/>
      <c r="B29" s="35" t="s">
        <v>247</v>
      </c>
      <c r="C29" s="501">
        <v>96.80495251502343</v>
      </c>
      <c r="D29" s="497">
        <v>98.75316518702768</v>
      </c>
      <c r="E29" s="112">
        <v>98.65010790768129</v>
      </c>
      <c r="F29" s="106">
        <v>42.58346520980395</v>
      </c>
      <c r="G29" s="107">
        <v>61.3871397206935</v>
      </c>
      <c r="H29" s="112">
        <v>62.400031530321144</v>
      </c>
      <c r="I29" s="106">
        <v>31.395595627498434</v>
      </c>
      <c r="J29" s="107">
        <v>42.624771723138146</v>
      </c>
      <c r="K29" s="500">
        <v>61.91429467263293</v>
      </c>
      <c r="L29" s="503">
        <v>62.370166965405225</v>
      </c>
      <c r="M29" s="502">
        <v>73.5211193273339</v>
      </c>
      <c r="N29" s="500">
        <v>63.57330723193487</v>
      </c>
      <c r="O29" s="26"/>
      <c r="P29" s="26"/>
      <c r="Q29" s="26"/>
      <c r="R29" s="26"/>
      <c r="S29" s="26"/>
      <c r="T29" s="26"/>
      <c r="U29" s="26"/>
      <c r="V29" s="26"/>
      <c r="W29" s="26"/>
      <c r="X29" s="26"/>
      <c r="Y29" s="26"/>
    </row>
    <row r="30" spans="1:25" s="47" customFormat="1" ht="15.75" customHeight="1">
      <c r="A30" s="45"/>
      <c r="B30" s="58" t="s">
        <v>290</v>
      </c>
      <c r="C30" s="106">
        <v>94.1530583320503</v>
      </c>
      <c r="D30" s="107">
        <v>98.71879508470886</v>
      </c>
      <c r="E30" s="112">
        <v>98.94297665816619</v>
      </c>
      <c r="F30" s="106">
        <v>54.57829772600875</v>
      </c>
      <c r="G30" s="107">
        <v>73.90195544449205</v>
      </c>
      <c r="H30" s="112">
        <v>66.81127095946341</v>
      </c>
      <c r="I30" s="106">
        <v>44.39471322290947</v>
      </c>
      <c r="J30" s="107">
        <v>40.36057591701789</v>
      </c>
      <c r="K30" s="112">
        <v>57.218716020109625</v>
      </c>
      <c r="L30" s="110">
        <v>68.12167846849529</v>
      </c>
      <c r="M30" s="107">
        <v>82.37550044908835</v>
      </c>
      <c r="N30" s="112">
        <v>71.57633185770938</v>
      </c>
      <c r="O30" s="46"/>
      <c r="P30" s="46"/>
      <c r="Q30" s="26"/>
      <c r="R30" s="46"/>
      <c r="S30" s="46"/>
      <c r="T30" s="46"/>
      <c r="U30" s="46"/>
      <c r="V30" s="46"/>
      <c r="W30" s="46"/>
      <c r="X30" s="46"/>
      <c r="Y30" s="46"/>
    </row>
    <row r="31" spans="1:25" s="47" customFormat="1" ht="15.75" customHeight="1">
      <c r="A31" s="45"/>
      <c r="B31" s="58" t="s">
        <v>273</v>
      </c>
      <c r="C31" s="106">
        <v>98.62615776078927</v>
      </c>
      <c r="D31" s="107">
        <v>99.5096952282273</v>
      </c>
      <c r="E31" s="112">
        <v>98.10458496448867</v>
      </c>
      <c r="F31" s="106">
        <v>39.597128408973305</v>
      </c>
      <c r="G31" s="107">
        <v>54.788802989199894</v>
      </c>
      <c r="H31" s="112">
        <v>62.22210335575274</v>
      </c>
      <c r="I31" s="106">
        <v>28.44426932611742</v>
      </c>
      <c r="J31" s="107">
        <v>43.865925436556715</v>
      </c>
      <c r="K31" s="112">
        <v>62.845135985398095</v>
      </c>
      <c r="L31" s="110">
        <v>63.37977758635833</v>
      </c>
      <c r="M31" s="107">
        <v>67.05514907606698</v>
      </c>
      <c r="N31" s="112">
        <v>62.926268026055375</v>
      </c>
      <c r="O31" s="46"/>
      <c r="P31" s="46"/>
      <c r="Q31" s="26"/>
      <c r="R31" s="46"/>
      <c r="S31" s="46"/>
      <c r="T31" s="46"/>
      <c r="U31" s="46"/>
      <c r="V31" s="46"/>
      <c r="W31" s="46"/>
      <c r="X31" s="46"/>
      <c r="Y31" s="46"/>
    </row>
    <row r="32" spans="1:25" s="47" customFormat="1" ht="15.75" customHeight="1">
      <c r="A32" s="45"/>
      <c r="B32" s="59" t="s">
        <v>274</v>
      </c>
      <c r="C32" s="108">
        <v>99.89441788999504</v>
      </c>
      <c r="D32" s="109">
        <v>99.81084565636816</v>
      </c>
      <c r="E32" s="113">
        <v>99.91092913223295</v>
      </c>
      <c r="F32" s="108">
        <v>44.4249265280541</v>
      </c>
      <c r="G32" s="109">
        <v>62.50900372030136</v>
      </c>
      <c r="H32" s="113">
        <v>67.84851952643093</v>
      </c>
      <c r="I32" s="108">
        <v>36.80584424254575</v>
      </c>
      <c r="J32" s="109">
        <v>61.03516015902816</v>
      </c>
      <c r="K32" s="113">
        <v>79.86710355740277</v>
      </c>
      <c r="L32" s="111">
        <v>62.68480760137729</v>
      </c>
      <c r="M32" s="109">
        <v>64.27665196950255</v>
      </c>
      <c r="N32" s="113">
        <v>58.60361462256461</v>
      </c>
      <c r="O32" s="46"/>
      <c r="P32" s="46"/>
      <c r="Q32" s="26"/>
      <c r="R32" s="46"/>
      <c r="S32" s="46"/>
      <c r="T32" s="46"/>
      <c r="U32" s="46"/>
      <c r="V32" s="46"/>
      <c r="W32" s="46"/>
      <c r="X32" s="46"/>
      <c r="Y32" s="46"/>
    </row>
    <row r="33" spans="1:25" s="47" customFormat="1" ht="15.75" customHeight="1">
      <c r="A33" s="45"/>
      <c r="B33" s="59" t="s">
        <v>275</v>
      </c>
      <c r="C33" s="108">
        <v>99.2808957106158</v>
      </c>
      <c r="D33" s="109">
        <v>99.19118301654235</v>
      </c>
      <c r="E33" s="113">
        <v>95.48363520748192</v>
      </c>
      <c r="F33" s="108">
        <v>35.15080108054528</v>
      </c>
      <c r="G33" s="109">
        <v>48.098654932543646</v>
      </c>
      <c r="H33" s="113">
        <v>57.85736399284064</v>
      </c>
      <c r="I33" s="108">
        <v>16.66604590945544</v>
      </c>
      <c r="J33" s="109">
        <v>20.511839290177484</v>
      </c>
      <c r="K33" s="113">
        <v>46.791297513235904</v>
      </c>
      <c r="L33" s="111">
        <v>66.98076487965497</v>
      </c>
      <c r="M33" s="109">
        <v>73.40332189683394</v>
      </c>
      <c r="N33" s="113">
        <v>68.80707624017607</v>
      </c>
      <c r="O33" s="46"/>
      <c r="P33" s="46"/>
      <c r="Q33" s="26"/>
      <c r="R33" s="46"/>
      <c r="S33" s="46"/>
      <c r="T33" s="46"/>
      <c r="U33" s="46"/>
      <c r="V33" s="46"/>
      <c r="W33" s="46"/>
      <c r="X33" s="46"/>
      <c r="Y33" s="46"/>
    </row>
    <row r="34" spans="1:25" s="47" customFormat="1" ht="15.75" customHeight="1">
      <c r="A34" s="45"/>
      <c r="B34" s="59" t="s">
        <v>276</v>
      </c>
      <c r="C34" s="108">
        <v>99.99999928477271</v>
      </c>
      <c r="D34" s="109">
        <v>100</v>
      </c>
      <c r="E34" s="113">
        <v>40.44899180417747</v>
      </c>
      <c r="F34" s="108">
        <v>45.841789427332166</v>
      </c>
      <c r="G34" s="109">
        <v>24.21032951604274</v>
      </c>
      <c r="H34" s="113">
        <v>9.62886772664795</v>
      </c>
      <c r="I34" s="108">
        <v>28.27351649615005</v>
      </c>
      <c r="J34" s="109">
        <v>27.924415417071497</v>
      </c>
      <c r="K34" s="113">
        <v>7.347422002667879</v>
      </c>
      <c r="L34" s="111">
        <v>81.00177492415278</v>
      </c>
      <c r="M34" s="109">
        <v>0</v>
      </c>
      <c r="N34" s="113">
        <v>44.24493800639824</v>
      </c>
      <c r="O34" s="46"/>
      <c r="P34" s="46"/>
      <c r="Q34" s="26"/>
      <c r="R34" s="46"/>
      <c r="S34" s="46"/>
      <c r="T34" s="46"/>
      <c r="U34" s="46"/>
      <c r="V34" s="46"/>
      <c r="W34" s="46"/>
      <c r="X34" s="46"/>
      <c r="Y34" s="46"/>
    </row>
    <row r="35" spans="1:25" s="47" customFormat="1" ht="15.75" customHeight="1">
      <c r="A35" s="45"/>
      <c r="B35" s="59" t="s">
        <v>277</v>
      </c>
      <c r="C35" s="108">
        <v>88.61247459979522</v>
      </c>
      <c r="D35" s="109">
        <v>98.75634058202127</v>
      </c>
      <c r="E35" s="113">
        <v>98.62048783676413</v>
      </c>
      <c r="F35" s="108">
        <v>28.47960083941567</v>
      </c>
      <c r="G35" s="109">
        <v>33.29062141653557</v>
      </c>
      <c r="H35" s="113">
        <v>44.37117706120735</v>
      </c>
      <c r="I35" s="108">
        <v>21.45463375351139</v>
      </c>
      <c r="J35" s="109">
        <v>20.63321205066768</v>
      </c>
      <c r="K35" s="113">
        <v>26.51833829603755</v>
      </c>
      <c r="L35" s="111">
        <v>47.569572170542095</v>
      </c>
      <c r="M35" s="109">
        <v>57.37723330155371</v>
      </c>
      <c r="N35" s="113">
        <v>68.24577949587442</v>
      </c>
      <c r="O35" s="46"/>
      <c r="P35" s="46"/>
      <c r="Q35" s="26"/>
      <c r="R35" s="46"/>
      <c r="S35" s="46"/>
      <c r="T35" s="46"/>
      <c r="U35" s="46"/>
      <c r="V35" s="46"/>
      <c r="W35" s="46"/>
      <c r="X35" s="46"/>
      <c r="Y35" s="46"/>
    </row>
    <row r="36" spans="1:25" s="47" customFormat="1" ht="15.75" customHeight="1">
      <c r="A36" s="45"/>
      <c r="B36" s="58" t="s">
        <v>278</v>
      </c>
      <c r="C36" s="106">
        <v>99.99996040997885</v>
      </c>
      <c r="D36" s="107">
        <v>95.19414752713382</v>
      </c>
      <c r="E36" s="500">
        <v>99.99999984621265</v>
      </c>
      <c r="F36" s="106">
        <v>20.633001668306093</v>
      </c>
      <c r="G36" s="107">
        <v>36.14811892388153</v>
      </c>
      <c r="H36" s="500">
        <v>46.5431970631101</v>
      </c>
      <c r="I36" s="106">
        <v>18.398035481592114</v>
      </c>
      <c r="J36" s="107">
        <v>40.18760812585714</v>
      </c>
      <c r="K36" s="500">
        <v>67.96805326461242</v>
      </c>
      <c r="L36" s="110">
        <v>25.708838910876768</v>
      </c>
      <c r="M36" s="107">
        <v>33.08524587089783</v>
      </c>
      <c r="N36" s="500">
        <v>19.3502031874938</v>
      </c>
      <c r="O36" s="46"/>
      <c r="P36" s="46"/>
      <c r="Q36" s="26"/>
      <c r="R36" s="46"/>
      <c r="S36" s="46"/>
      <c r="T36" s="46"/>
      <c r="U36" s="46"/>
      <c r="V36" s="46"/>
      <c r="W36" s="46"/>
      <c r="X36" s="46"/>
      <c r="Y36" s="46"/>
    </row>
    <row r="37" spans="1:25" s="18" customFormat="1" ht="15.75">
      <c r="A37" s="34"/>
      <c r="B37" s="35" t="s">
        <v>248</v>
      </c>
      <c r="C37" s="496">
        <v>96.95701004651615</v>
      </c>
      <c r="D37" s="497">
        <v>97.52762628085286</v>
      </c>
      <c r="E37" s="498">
        <v>99.75533007084493</v>
      </c>
      <c r="F37" s="496">
        <v>34.48875458987347</v>
      </c>
      <c r="G37" s="497">
        <v>45.652188521153676</v>
      </c>
      <c r="H37" s="498">
        <v>54.605186442252</v>
      </c>
      <c r="I37" s="496">
        <v>20.38076580777711</v>
      </c>
      <c r="J37" s="497">
        <v>29.652056170129566</v>
      </c>
      <c r="K37" s="498">
        <v>47.71161405399704</v>
      </c>
      <c r="L37" s="499">
        <v>63.211580255608645</v>
      </c>
      <c r="M37" s="497">
        <v>62.41609140903379</v>
      </c>
      <c r="N37" s="498">
        <v>58.852054317908085</v>
      </c>
      <c r="O37" s="26"/>
      <c r="P37" s="26"/>
      <c r="Q37" s="26"/>
      <c r="R37" s="26"/>
      <c r="S37" s="26"/>
      <c r="T37" s="26"/>
      <c r="U37" s="26"/>
      <c r="V37" s="26"/>
      <c r="W37" s="26"/>
      <c r="X37" s="26"/>
      <c r="Y37" s="26"/>
    </row>
    <row r="38" spans="1:25" s="18" customFormat="1" ht="31.5">
      <c r="A38" s="34"/>
      <c r="B38" s="35" t="s">
        <v>249</v>
      </c>
      <c r="C38" s="106">
        <v>99.58231161555477</v>
      </c>
      <c r="D38" s="107">
        <v>94.91413306231297</v>
      </c>
      <c r="E38" s="500">
        <v>99.99996225368297</v>
      </c>
      <c r="F38" s="106">
        <v>36.32853502660963</v>
      </c>
      <c r="G38" s="107">
        <v>38.59709562205498</v>
      </c>
      <c r="H38" s="500">
        <v>53.78030788594212</v>
      </c>
      <c r="I38" s="106">
        <v>23.816530118786915</v>
      </c>
      <c r="J38" s="107">
        <v>26.036271581096997</v>
      </c>
      <c r="K38" s="500">
        <v>49.76049115126159</v>
      </c>
      <c r="L38" s="110">
        <v>54.859426684383315</v>
      </c>
      <c r="M38" s="107">
        <v>58.02970786369252</v>
      </c>
      <c r="N38" s="500">
        <v>60.33361051788734</v>
      </c>
      <c r="O38" s="26"/>
      <c r="P38" s="26"/>
      <c r="Q38" s="26"/>
      <c r="R38" s="26"/>
      <c r="S38" s="26"/>
      <c r="T38" s="26"/>
      <c r="U38" s="26"/>
      <c r="V38" s="26"/>
      <c r="W38" s="26"/>
      <c r="X38" s="26"/>
      <c r="Y38" s="26"/>
    </row>
    <row r="39" spans="1:25" s="18" customFormat="1" ht="15.75">
      <c r="A39" s="34"/>
      <c r="B39" s="35" t="s">
        <v>250</v>
      </c>
      <c r="C39" s="106">
        <v>98.23202087882648</v>
      </c>
      <c r="D39" s="107">
        <v>94.83062600639668</v>
      </c>
      <c r="E39" s="500">
        <v>99.83985887227401</v>
      </c>
      <c r="F39" s="106">
        <v>37.53015828425003</v>
      </c>
      <c r="G39" s="107">
        <v>71.97327203926488</v>
      </c>
      <c r="H39" s="500">
        <v>41.20506213520199</v>
      </c>
      <c r="I39" s="106">
        <v>61.36935167981341</v>
      </c>
      <c r="J39" s="107">
        <v>64.53987376990567</v>
      </c>
      <c r="K39" s="500">
        <v>57.44771419238893</v>
      </c>
      <c r="L39" s="110">
        <v>28.62299191767313</v>
      </c>
      <c r="M39" s="107">
        <v>90.0586390638745</v>
      </c>
      <c r="N39" s="500">
        <v>35.17532675982686</v>
      </c>
      <c r="O39" s="26"/>
      <c r="P39" s="26"/>
      <c r="Q39" s="26"/>
      <c r="R39" s="26"/>
      <c r="S39" s="26"/>
      <c r="T39" s="26"/>
      <c r="U39" s="26"/>
      <c r="V39" s="26"/>
      <c r="W39" s="26"/>
      <c r="X39" s="26"/>
      <c r="Y39" s="26"/>
    </row>
    <row r="40" spans="1:25" s="18" customFormat="1" ht="15.75">
      <c r="A40" s="34"/>
      <c r="B40" s="35" t="s">
        <v>251</v>
      </c>
      <c r="C40" s="106">
        <v>98.3750261977659</v>
      </c>
      <c r="D40" s="107">
        <v>93.7955232895929</v>
      </c>
      <c r="E40" s="500">
        <v>87.67880257245065</v>
      </c>
      <c r="F40" s="106">
        <v>19.50826668565102</v>
      </c>
      <c r="G40" s="107">
        <v>37.32188471300241</v>
      </c>
      <c r="H40" s="500">
        <v>35.72919101229683</v>
      </c>
      <c r="I40" s="106">
        <v>36.52846739224426</v>
      </c>
      <c r="J40" s="107">
        <v>53.576936037270386</v>
      </c>
      <c r="K40" s="500">
        <v>35.53961364374608</v>
      </c>
      <c r="L40" s="110">
        <v>9.236451930124378</v>
      </c>
      <c r="M40" s="107">
        <v>12.838245802692224</v>
      </c>
      <c r="N40" s="500">
        <v>41.02673200555299</v>
      </c>
      <c r="O40" s="26"/>
      <c r="P40" s="26"/>
      <c r="Q40" s="26"/>
      <c r="R40" s="26"/>
      <c r="S40" s="26"/>
      <c r="T40" s="26"/>
      <c r="U40" s="26"/>
      <c r="V40" s="26"/>
      <c r="W40" s="26"/>
      <c r="X40" s="26"/>
      <c r="Y40" s="26"/>
    </row>
    <row r="41" spans="1:25" s="18" customFormat="1" ht="16.5" thickBot="1">
      <c r="A41" s="36"/>
      <c r="B41" s="37" t="s">
        <v>252</v>
      </c>
      <c r="C41" s="501">
        <v>92.21464371852817</v>
      </c>
      <c r="D41" s="502">
        <v>99.6113588307846</v>
      </c>
      <c r="E41" s="112">
        <v>99.99999991947985</v>
      </c>
      <c r="F41" s="501">
        <v>34.1809522311361</v>
      </c>
      <c r="G41" s="502">
        <v>81.87640091736861</v>
      </c>
      <c r="H41" s="112">
        <v>39.46864276339119</v>
      </c>
      <c r="I41" s="501">
        <v>20.04445838609152</v>
      </c>
      <c r="J41" s="502">
        <v>26.21938745777698</v>
      </c>
      <c r="K41" s="112">
        <v>25.8536914938791</v>
      </c>
      <c r="L41" s="503">
        <v>54.79527608747558</v>
      </c>
      <c r="M41" s="502">
        <v>88.26704556070271</v>
      </c>
      <c r="N41" s="112">
        <v>44.08544361155413</v>
      </c>
      <c r="O41" s="26"/>
      <c r="P41" s="26"/>
      <c r="Q41" s="26"/>
      <c r="R41" s="26"/>
      <c r="S41" s="26"/>
      <c r="T41" s="26"/>
      <c r="U41" s="26"/>
      <c r="V41" s="26"/>
      <c r="W41" s="26"/>
      <c r="X41" s="26"/>
      <c r="Y41" s="26"/>
    </row>
    <row r="42" spans="1:25" s="31" customFormat="1" ht="16.5" thickBot="1">
      <c r="A42" s="750" t="s">
        <v>286</v>
      </c>
      <c r="B42" s="751"/>
      <c r="C42" s="508">
        <v>95.66977116926995</v>
      </c>
      <c r="D42" s="509">
        <v>96.69602593712881</v>
      </c>
      <c r="E42" s="510">
        <v>96.81232556905022</v>
      </c>
      <c r="F42" s="508">
        <v>83.4957089135918</v>
      </c>
      <c r="G42" s="509">
        <v>94.76914084950387</v>
      </c>
      <c r="H42" s="510">
        <v>80.79487182555528</v>
      </c>
      <c r="I42" s="508">
        <v>36.62933929130307</v>
      </c>
      <c r="J42" s="509">
        <v>98.34776421783943</v>
      </c>
      <c r="K42" s="510">
        <v>52.27644201900322</v>
      </c>
      <c r="L42" s="511">
        <v>98.18665077280477</v>
      </c>
      <c r="M42" s="509">
        <v>88.16888007462559</v>
      </c>
      <c r="N42" s="510">
        <v>88.16888007462559</v>
      </c>
      <c r="O42" s="30"/>
      <c r="P42" s="30"/>
      <c r="Q42" s="26"/>
      <c r="R42" s="30"/>
      <c r="S42" s="30"/>
      <c r="T42" s="30"/>
      <c r="U42" s="30"/>
      <c r="V42" s="30"/>
      <c r="W42" s="30"/>
      <c r="X42" s="30"/>
      <c r="Y42" s="30"/>
    </row>
    <row r="43" spans="1:256" s="23" customFormat="1" ht="16.5" thickBot="1">
      <c r="A43" s="748" t="s">
        <v>253</v>
      </c>
      <c r="B43" s="749"/>
      <c r="C43" s="504">
        <v>85.88123497257354</v>
      </c>
      <c r="D43" s="505">
        <v>95.02982583159523</v>
      </c>
      <c r="E43" s="506">
        <v>81.56197622557272</v>
      </c>
      <c r="F43" s="504">
        <v>83.4957089135918</v>
      </c>
      <c r="G43" s="505">
        <v>94.76914084950381</v>
      </c>
      <c r="H43" s="506">
        <v>81.27977113274507</v>
      </c>
      <c r="I43" s="504">
        <v>65.5120194579126</v>
      </c>
      <c r="J43" s="505">
        <v>98.34776421783957</v>
      </c>
      <c r="K43" s="506">
        <v>89.69929240168976</v>
      </c>
      <c r="L43" s="507">
        <v>98.18665077280477</v>
      </c>
      <c r="M43" s="505">
        <v>99.6531010580044</v>
      </c>
      <c r="N43" s="506">
        <v>99.62039472166563</v>
      </c>
      <c r="O43" s="709"/>
      <c r="P43" s="709"/>
      <c r="Q43" s="26"/>
      <c r="R43" s="27"/>
      <c r="S43" s="27"/>
      <c r="T43" s="27"/>
      <c r="U43" s="27"/>
      <c r="V43" s="27"/>
      <c r="W43" s="27"/>
      <c r="X43" s="27"/>
      <c r="Y43" s="27"/>
      <c r="Z43" s="20"/>
      <c r="AA43" s="20"/>
      <c r="AB43" s="22"/>
      <c r="AC43" s="707"/>
      <c r="AD43" s="708"/>
      <c r="AE43" s="19"/>
      <c r="AF43" s="20"/>
      <c r="AG43" s="21"/>
      <c r="AH43" s="19"/>
      <c r="AI43" s="20"/>
      <c r="AJ43" s="21"/>
      <c r="AK43" s="19"/>
      <c r="AL43" s="20"/>
      <c r="AM43" s="21"/>
      <c r="AN43" s="19"/>
      <c r="AO43" s="20"/>
      <c r="AP43" s="22"/>
      <c r="AQ43" s="707"/>
      <c r="AR43" s="708"/>
      <c r="AS43" s="19"/>
      <c r="AT43" s="20"/>
      <c r="AU43" s="21"/>
      <c r="AV43" s="19"/>
      <c r="AW43" s="20"/>
      <c r="AX43" s="21"/>
      <c r="AY43" s="19"/>
      <c r="AZ43" s="20"/>
      <c r="BA43" s="21"/>
      <c r="BB43" s="19"/>
      <c r="BC43" s="20"/>
      <c r="BD43" s="22"/>
      <c r="BE43" s="707"/>
      <c r="BF43" s="708"/>
      <c r="BG43" s="19"/>
      <c r="BH43" s="20"/>
      <c r="BI43" s="21"/>
      <c r="BJ43" s="19"/>
      <c r="BK43" s="20"/>
      <c r="BL43" s="21"/>
      <c r="BM43" s="19"/>
      <c r="BN43" s="20"/>
      <c r="BO43" s="21"/>
      <c r="BP43" s="19"/>
      <c r="BQ43" s="20"/>
      <c r="BR43" s="22"/>
      <c r="BS43" s="707"/>
      <c r="BT43" s="708"/>
      <c r="BU43" s="19"/>
      <c r="BV43" s="20"/>
      <c r="BW43" s="21"/>
      <c r="BX43" s="19"/>
      <c r="BY43" s="20"/>
      <c r="BZ43" s="21"/>
      <c r="CA43" s="19"/>
      <c r="CB43" s="20"/>
      <c r="CC43" s="21"/>
      <c r="CD43" s="19"/>
      <c r="CE43" s="20"/>
      <c r="CF43" s="22"/>
      <c r="CG43" s="707"/>
      <c r="CH43" s="708"/>
      <c r="CI43" s="19"/>
      <c r="CJ43" s="20"/>
      <c r="CK43" s="21"/>
      <c r="CL43" s="19"/>
      <c r="CM43" s="20"/>
      <c r="CN43" s="21"/>
      <c r="CO43" s="19"/>
      <c r="CP43" s="20"/>
      <c r="CQ43" s="21"/>
      <c r="CR43" s="19"/>
      <c r="CS43" s="20"/>
      <c r="CT43" s="22"/>
      <c r="CU43" s="707"/>
      <c r="CV43" s="708"/>
      <c r="CW43" s="19"/>
      <c r="CX43" s="20"/>
      <c r="CY43" s="21"/>
      <c r="CZ43" s="19"/>
      <c r="DA43" s="20"/>
      <c r="DB43" s="21"/>
      <c r="DC43" s="19"/>
      <c r="DD43" s="20"/>
      <c r="DE43" s="21"/>
      <c r="DF43" s="19"/>
      <c r="DG43" s="20"/>
      <c r="DH43" s="22"/>
      <c r="DI43" s="707"/>
      <c r="DJ43" s="708"/>
      <c r="DK43" s="19"/>
      <c r="DL43" s="20"/>
      <c r="DM43" s="21"/>
      <c r="DN43" s="19"/>
      <c r="DO43" s="20"/>
      <c r="DP43" s="21"/>
      <c r="DQ43" s="19"/>
      <c r="DR43" s="20"/>
      <c r="DS43" s="21"/>
      <c r="DT43" s="19"/>
      <c r="DU43" s="20"/>
      <c r="DV43" s="22"/>
      <c r="DW43" s="707"/>
      <c r="DX43" s="708"/>
      <c r="DY43" s="19"/>
      <c r="DZ43" s="20"/>
      <c r="EA43" s="21"/>
      <c r="EB43" s="19"/>
      <c r="EC43" s="20"/>
      <c r="ED43" s="21"/>
      <c r="EE43" s="19"/>
      <c r="EF43" s="20"/>
      <c r="EG43" s="21"/>
      <c r="EH43" s="19"/>
      <c r="EI43" s="20"/>
      <c r="EJ43" s="22"/>
      <c r="EK43" s="707"/>
      <c r="EL43" s="708"/>
      <c r="EM43" s="19"/>
      <c r="EN43" s="20"/>
      <c r="EO43" s="21"/>
      <c r="EP43" s="19"/>
      <c r="EQ43" s="20"/>
      <c r="ER43" s="21"/>
      <c r="ES43" s="19"/>
      <c r="ET43" s="20"/>
      <c r="EU43" s="21"/>
      <c r="EV43" s="19"/>
      <c r="EW43" s="20"/>
      <c r="EX43" s="22"/>
      <c r="EY43" s="707"/>
      <c r="EZ43" s="708"/>
      <c r="FA43" s="19"/>
      <c r="FB43" s="20"/>
      <c r="FC43" s="21"/>
      <c r="FD43" s="19"/>
      <c r="FE43" s="20"/>
      <c r="FF43" s="21"/>
      <c r="FG43" s="19"/>
      <c r="FH43" s="20"/>
      <c r="FI43" s="21"/>
      <c r="FJ43" s="19"/>
      <c r="FK43" s="20"/>
      <c r="FL43" s="22"/>
      <c r="FM43" s="707"/>
      <c r="FN43" s="708"/>
      <c r="FO43" s="19"/>
      <c r="FP43" s="20"/>
      <c r="FQ43" s="21"/>
      <c r="FR43" s="19"/>
      <c r="FS43" s="20"/>
      <c r="FT43" s="21"/>
      <c r="FU43" s="19"/>
      <c r="FV43" s="20"/>
      <c r="FW43" s="21"/>
      <c r="FX43" s="19"/>
      <c r="FY43" s="20"/>
      <c r="FZ43" s="22"/>
      <c r="GA43" s="707"/>
      <c r="GB43" s="708"/>
      <c r="GC43" s="19"/>
      <c r="GD43" s="20"/>
      <c r="GE43" s="21"/>
      <c r="GF43" s="19"/>
      <c r="GG43" s="20"/>
      <c r="GH43" s="21"/>
      <c r="GI43" s="19"/>
      <c r="GJ43" s="20"/>
      <c r="GK43" s="21"/>
      <c r="GL43" s="19"/>
      <c r="GM43" s="20"/>
      <c r="GN43" s="22"/>
      <c r="GO43" s="707"/>
      <c r="GP43" s="708"/>
      <c r="GQ43" s="19"/>
      <c r="GR43" s="20"/>
      <c r="GS43" s="21"/>
      <c r="GT43" s="19"/>
      <c r="GU43" s="20"/>
      <c r="GV43" s="21"/>
      <c r="GW43" s="19"/>
      <c r="GX43" s="20"/>
      <c r="GY43" s="21"/>
      <c r="GZ43" s="19"/>
      <c r="HA43" s="20"/>
      <c r="HB43" s="22"/>
      <c r="HC43" s="707"/>
      <c r="HD43" s="708"/>
      <c r="HE43" s="19"/>
      <c r="HF43" s="20"/>
      <c r="HG43" s="21"/>
      <c r="HH43" s="19"/>
      <c r="HI43" s="20"/>
      <c r="HJ43" s="21"/>
      <c r="HK43" s="19"/>
      <c r="HL43" s="20"/>
      <c r="HM43" s="21"/>
      <c r="HN43" s="19"/>
      <c r="HO43" s="20"/>
      <c r="HP43" s="22"/>
      <c r="HQ43" s="707"/>
      <c r="HR43" s="708"/>
      <c r="HS43" s="19"/>
      <c r="HT43" s="20"/>
      <c r="HU43" s="21"/>
      <c r="HV43" s="19"/>
      <c r="HW43" s="20"/>
      <c r="HX43" s="21"/>
      <c r="HY43" s="19"/>
      <c r="HZ43" s="20"/>
      <c r="IA43" s="21"/>
      <c r="IB43" s="19"/>
      <c r="IC43" s="20"/>
      <c r="ID43" s="22"/>
      <c r="IE43" s="707"/>
      <c r="IF43" s="708"/>
      <c r="IG43" s="19"/>
      <c r="IH43" s="20"/>
      <c r="II43" s="21"/>
      <c r="IJ43" s="19"/>
      <c r="IK43" s="20"/>
      <c r="IL43" s="21"/>
      <c r="IM43" s="19"/>
      <c r="IN43" s="20"/>
      <c r="IO43" s="21"/>
      <c r="IP43" s="19"/>
      <c r="IQ43" s="20"/>
      <c r="IR43" s="22"/>
      <c r="IS43" s="707"/>
      <c r="IT43" s="708"/>
      <c r="IU43" s="19"/>
      <c r="IV43" s="20"/>
    </row>
    <row r="44" spans="1:25" s="31" customFormat="1" ht="16.5" thickBot="1">
      <c r="A44" s="750" t="s">
        <v>0</v>
      </c>
      <c r="B44" s="751"/>
      <c r="C44" s="508">
        <v>93.01037609037557</v>
      </c>
      <c r="D44" s="509">
        <v>96.26312686088639</v>
      </c>
      <c r="E44" s="510">
        <v>92.55856532808158</v>
      </c>
      <c r="F44" s="508">
        <v>77.97047050046947</v>
      </c>
      <c r="G44" s="509">
        <v>84.65904055538685</v>
      </c>
      <c r="H44" s="510">
        <v>80.91642833053585</v>
      </c>
      <c r="I44" s="508">
        <v>38.73327435851912</v>
      </c>
      <c r="J44" s="509">
        <v>51.98908889473364</v>
      </c>
      <c r="K44" s="510">
        <v>52.568638741446335</v>
      </c>
      <c r="L44" s="511">
        <v>91.07577242124138</v>
      </c>
      <c r="M44" s="509">
        <v>92.13294256560182</v>
      </c>
      <c r="N44" s="510">
        <v>90.98354871209904</v>
      </c>
      <c r="O44" s="30"/>
      <c r="P44" s="30"/>
      <c r="Q44" s="26"/>
      <c r="R44" s="30"/>
      <c r="S44" s="30"/>
      <c r="T44" s="30"/>
      <c r="U44" s="30"/>
      <c r="V44" s="30"/>
      <c r="W44" s="30"/>
      <c r="X44" s="30"/>
      <c r="Y44" s="30"/>
    </row>
    <row r="45" spans="1:25" ht="29.25" customHeight="1">
      <c r="A45" s="666" t="s">
        <v>528</v>
      </c>
      <c r="B45" s="667"/>
      <c r="C45" s="1"/>
      <c r="D45" s="1"/>
      <c r="E45" s="1"/>
      <c r="F45" s="1"/>
      <c r="G45" s="1"/>
      <c r="H45" s="1"/>
      <c r="I45" s="668"/>
      <c r="J45" s="668"/>
      <c r="O45" s="25"/>
      <c r="P45" s="25"/>
      <c r="Q45" s="25"/>
      <c r="R45" s="25"/>
      <c r="S45" s="25"/>
      <c r="T45" s="25"/>
      <c r="U45" s="25"/>
      <c r="V45" s="25"/>
      <c r="W45" s="25"/>
      <c r="X45" s="25"/>
      <c r="Y45" s="25"/>
    </row>
    <row r="46" spans="1:25" ht="29.25" customHeight="1">
      <c r="A46" s="736" t="s">
        <v>519</v>
      </c>
      <c r="B46" s="736"/>
      <c r="C46" s="736"/>
      <c r="D46" s="736"/>
      <c r="E46" s="736"/>
      <c r="F46" s="736"/>
      <c r="G46" s="736"/>
      <c r="H46" s="736"/>
      <c r="I46" s="736"/>
      <c r="J46" s="736"/>
      <c r="O46" s="25"/>
      <c r="P46" s="25"/>
      <c r="Q46" s="25"/>
      <c r="R46" s="25"/>
      <c r="S46" s="25"/>
      <c r="T46" s="25"/>
      <c r="U46" s="25"/>
      <c r="V46" s="25"/>
      <c r="W46" s="25"/>
      <c r="X46" s="25"/>
      <c r="Y46" s="25"/>
    </row>
  </sheetData>
  <sheetProtection/>
  <mergeCells count="53">
    <mergeCell ref="IS27:IT27"/>
    <mergeCell ref="GA27:GB27"/>
    <mergeCell ref="GO27:GP27"/>
    <mergeCell ref="HC27:HD27"/>
    <mergeCell ref="HQ27:HR27"/>
    <mergeCell ref="IE27:IF27"/>
    <mergeCell ref="O27:P27"/>
    <mergeCell ref="AC27:AD27"/>
    <mergeCell ref="AQ27:AR27"/>
    <mergeCell ref="BE27:BF27"/>
    <mergeCell ref="BS27:BT27"/>
    <mergeCell ref="CG27:CH27"/>
    <mergeCell ref="CU27:CV27"/>
    <mergeCell ref="DI27:DJ27"/>
    <mergeCell ref="DW27:DX27"/>
    <mergeCell ref="EK27:EL27"/>
    <mergeCell ref="EY27:EZ27"/>
    <mergeCell ref="FM27:FN27"/>
    <mergeCell ref="A1:N1"/>
    <mergeCell ref="A3:N3"/>
    <mergeCell ref="A44:B44"/>
    <mergeCell ref="O43:P43"/>
    <mergeCell ref="L4:N4"/>
    <mergeCell ref="L5:N5"/>
    <mergeCell ref="IE43:IF43"/>
    <mergeCell ref="IS43:IT43"/>
    <mergeCell ref="FM43:FN43"/>
    <mergeCell ref="GA43:GB43"/>
    <mergeCell ref="GO43:GP43"/>
    <mergeCell ref="HC43:HD43"/>
    <mergeCell ref="HQ43:HR43"/>
    <mergeCell ref="A4:B6"/>
    <mergeCell ref="C4:E4"/>
    <mergeCell ref="A46:J46"/>
    <mergeCell ref="C5:E5"/>
    <mergeCell ref="F5:H5"/>
    <mergeCell ref="F4:H4"/>
    <mergeCell ref="I4:K4"/>
    <mergeCell ref="I5:K5"/>
    <mergeCell ref="CU43:CV43"/>
    <mergeCell ref="DI43:DJ43"/>
    <mergeCell ref="DW43:DX43"/>
    <mergeCell ref="EK43:EL43"/>
    <mergeCell ref="EY43:EZ43"/>
    <mergeCell ref="AC43:AD43"/>
    <mergeCell ref="AQ43:AR43"/>
    <mergeCell ref="BE43:BF43"/>
    <mergeCell ref="BS43:BT43"/>
    <mergeCell ref="CG43:CH43"/>
    <mergeCell ref="A7:B7"/>
    <mergeCell ref="A27:B27"/>
    <mergeCell ref="A43:B43"/>
    <mergeCell ref="A42:B4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52" r:id="rId1"/>
</worksheet>
</file>

<file path=xl/worksheets/sheet9.xml><?xml version="1.0" encoding="utf-8"?>
<worksheet xmlns="http://schemas.openxmlformats.org/spreadsheetml/2006/main" xmlns:r="http://schemas.openxmlformats.org/officeDocument/2006/relationships">
  <dimension ref="A1:AL47"/>
  <sheetViews>
    <sheetView zoomScaleSheetLayoutView="26" zoomScalePageLayoutView="0" workbookViewId="0" topLeftCell="A1">
      <selection activeCell="A1" sqref="A1:AA40"/>
    </sheetView>
  </sheetViews>
  <sheetFormatPr defaultColWidth="9.140625" defaultRowHeight="12.75"/>
  <cols>
    <col min="1" max="1" width="50.8515625" style="0" customWidth="1"/>
    <col min="2" max="3" width="17.00390625" style="0" customWidth="1"/>
    <col min="4" max="25" width="17.140625" style="0" customWidth="1"/>
    <col min="26" max="26" width="19.7109375" style="0" customWidth="1"/>
    <col min="27" max="27" width="21.140625" style="0" customWidth="1"/>
  </cols>
  <sheetData>
    <row r="1" spans="1:38" s="6" customFormat="1" ht="18" customHeight="1">
      <c r="A1" s="752" t="s">
        <v>463</v>
      </c>
      <c r="B1" s="752"/>
      <c r="C1" s="752"/>
      <c r="D1" s="752"/>
      <c r="E1" s="752"/>
      <c r="F1" s="752"/>
      <c r="G1" s="752"/>
      <c r="H1" s="752"/>
      <c r="I1" s="752"/>
      <c r="J1" s="752"/>
      <c r="K1" s="752"/>
      <c r="L1" s="752"/>
      <c r="M1" s="752"/>
      <c r="N1" s="752" t="s">
        <v>463</v>
      </c>
      <c r="O1" s="752"/>
      <c r="P1" s="752"/>
      <c r="Q1" s="752"/>
      <c r="R1" s="752"/>
      <c r="S1" s="752"/>
      <c r="T1" s="752"/>
      <c r="U1" s="752"/>
      <c r="V1" s="752"/>
      <c r="W1" s="752"/>
      <c r="X1" s="752"/>
      <c r="Y1" s="752"/>
      <c r="Z1" s="752"/>
      <c r="AA1" s="752"/>
      <c r="AB1" s="5"/>
      <c r="AC1" s="5"/>
      <c r="AD1" s="5"/>
      <c r="AE1" s="5"/>
      <c r="AF1" s="5"/>
      <c r="AG1" s="5"/>
      <c r="AH1" s="5"/>
      <c r="AI1" s="5"/>
      <c r="AJ1" s="5"/>
      <c r="AK1" s="5"/>
      <c r="AL1" s="5"/>
    </row>
    <row r="2" spans="1:38" s="6" customFormat="1" ht="19.5" customHeight="1">
      <c r="A2" s="752" t="s">
        <v>446</v>
      </c>
      <c r="B2" s="752"/>
      <c r="C2" s="752"/>
      <c r="D2" s="752"/>
      <c r="E2" s="752"/>
      <c r="F2" s="752"/>
      <c r="G2" s="752"/>
      <c r="H2" s="752"/>
      <c r="I2" s="752"/>
      <c r="J2" s="752"/>
      <c r="K2" s="752"/>
      <c r="L2" s="752"/>
      <c r="M2" s="752"/>
      <c r="N2" s="752" t="s">
        <v>479</v>
      </c>
      <c r="O2" s="752"/>
      <c r="P2" s="752"/>
      <c r="Q2" s="752"/>
      <c r="R2" s="752"/>
      <c r="S2" s="752"/>
      <c r="T2" s="752"/>
      <c r="U2" s="752"/>
      <c r="V2" s="752"/>
      <c r="W2" s="752"/>
      <c r="X2" s="752"/>
      <c r="Y2" s="752"/>
      <c r="Z2" s="752"/>
      <c r="AA2" s="752"/>
      <c r="AB2" s="5"/>
      <c r="AC2" s="5"/>
      <c r="AD2" s="5"/>
      <c r="AE2" s="5"/>
      <c r="AF2" s="5"/>
      <c r="AG2" s="5"/>
      <c r="AH2" s="5"/>
      <c r="AI2" s="5"/>
      <c r="AJ2" s="5"/>
      <c r="AK2" s="5"/>
      <c r="AL2" s="5"/>
    </row>
    <row r="3" spans="1:38" s="6" customFormat="1" ht="19.5" customHeight="1" thickBot="1">
      <c r="A3" s="286"/>
      <c r="B3" s="114"/>
      <c r="C3" s="114"/>
      <c r="D3" s="114"/>
      <c r="E3" s="114"/>
      <c r="F3" s="114"/>
      <c r="G3" s="114"/>
      <c r="H3" s="114"/>
      <c r="I3" s="114"/>
      <c r="J3" s="114"/>
      <c r="K3" s="114"/>
      <c r="L3" s="114"/>
      <c r="M3" s="114"/>
      <c r="N3" s="114"/>
      <c r="O3" s="114"/>
      <c r="P3" s="114"/>
      <c r="Q3" s="114"/>
      <c r="R3" s="114"/>
      <c r="S3" s="114"/>
      <c r="T3" s="114"/>
      <c r="U3" s="114"/>
      <c r="V3" s="114"/>
      <c r="W3" s="114"/>
      <c r="X3" s="114"/>
      <c r="Y3" s="114"/>
      <c r="Z3" s="72"/>
      <c r="AA3" s="72"/>
      <c r="AB3" s="5"/>
      <c r="AC3" s="5"/>
      <c r="AD3" s="5"/>
      <c r="AE3" s="5"/>
      <c r="AF3" s="5"/>
      <c r="AG3" s="5"/>
      <c r="AH3" s="5"/>
      <c r="AI3" s="5"/>
      <c r="AJ3" s="5"/>
      <c r="AK3" s="5"/>
      <c r="AL3" s="5"/>
    </row>
    <row r="4" spans="1:38" s="4" customFormat="1" ht="68.25" customHeight="1">
      <c r="A4" s="759" t="s">
        <v>49</v>
      </c>
      <c r="B4" s="763" t="s">
        <v>41</v>
      </c>
      <c r="C4" s="764"/>
      <c r="D4" s="763" t="s">
        <v>38</v>
      </c>
      <c r="E4" s="764"/>
      <c r="F4" s="763" t="s">
        <v>47</v>
      </c>
      <c r="G4" s="764"/>
      <c r="H4" s="763" t="s">
        <v>45</v>
      </c>
      <c r="I4" s="764"/>
      <c r="J4" s="763" t="s">
        <v>48</v>
      </c>
      <c r="K4" s="764"/>
      <c r="L4" s="763" t="s">
        <v>39</v>
      </c>
      <c r="M4" s="764"/>
      <c r="N4" s="763" t="s">
        <v>40</v>
      </c>
      <c r="O4" s="764"/>
      <c r="P4" s="763" t="s">
        <v>44</v>
      </c>
      <c r="Q4" s="764"/>
      <c r="R4" s="763" t="s">
        <v>43</v>
      </c>
      <c r="S4" s="764"/>
      <c r="T4" s="763" t="s">
        <v>46</v>
      </c>
      <c r="U4" s="764"/>
      <c r="V4" s="763" t="s">
        <v>42</v>
      </c>
      <c r="W4" s="764"/>
      <c r="X4" s="763" t="s">
        <v>37</v>
      </c>
      <c r="Y4" s="764"/>
      <c r="Z4" s="761" t="s">
        <v>36</v>
      </c>
      <c r="AA4" s="762" t="s">
        <v>35</v>
      </c>
      <c r="AB4" s="2"/>
      <c r="AC4" s="3"/>
      <c r="AD4" s="3"/>
      <c r="AE4" s="3"/>
      <c r="AF4" s="3"/>
      <c r="AG4" s="3"/>
      <c r="AH4" s="3"/>
      <c r="AI4" s="3"/>
      <c r="AJ4" s="3"/>
      <c r="AK4" s="3"/>
      <c r="AL4" s="3"/>
    </row>
    <row r="5" spans="1:27" s="4" customFormat="1" ht="54.75" customHeight="1" thickBot="1">
      <c r="A5" s="760"/>
      <c r="B5" s="139" t="s">
        <v>297</v>
      </c>
      <c r="C5" s="138" t="s">
        <v>289</v>
      </c>
      <c r="D5" s="139" t="s">
        <v>297</v>
      </c>
      <c r="E5" s="138" t="s">
        <v>289</v>
      </c>
      <c r="F5" s="139" t="s">
        <v>297</v>
      </c>
      <c r="G5" s="138" t="s">
        <v>289</v>
      </c>
      <c r="H5" s="139" t="s">
        <v>297</v>
      </c>
      <c r="I5" s="138" t="s">
        <v>289</v>
      </c>
      <c r="J5" s="139" t="s">
        <v>297</v>
      </c>
      <c r="K5" s="138" t="s">
        <v>289</v>
      </c>
      <c r="L5" s="139" t="s">
        <v>297</v>
      </c>
      <c r="M5" s="138" t="s">
        <v>289</v>
      </c>
      <c r="N5" s="139" t="s">
        <v>297</v>
      </c>
      <c r="O5" s="138" t="s">
        <v>289</v>
      </c>
      <c r="P5" s="139" t="s">
        <v>297</v>
      </c>
      <c r="Q5" s="138" t="s">
        <v>289</v>
      </c>
      <c r="R5" s="139" t="s">
        <v>297</v>
      </c>
      <c r="S5" s="138" t="s">
        <v>289</v>
      </c>
      <c r="T5" s="139" t="s">
        <v>297</v>
      </c>
      <c r="U5" s="138" t="s">
        <v>289</v>
      </c>
      <c r="V5" s="139" t="s">
        <v>297</v>
      </c>
      <c r="W5" s="138" t="s">
        <v>289</v>
      </c>
      <c r="X5" s="139" t="s">
        <v>297</v>
      </c>
      <c r="Y5" s="138" t="s">
        <v>289</v>
      </c>
      <c r="Z5" s="124" t="s">
        <v>297</v>
      </c>
      <c r="AA5" s="588" t="s">
        <v>289</v>
      </c>
    </row>
    <row r="6" spans="1:38" ht="59.25" customHeight="1">
      <c r="A6" s="115" t="s">
        <v>34</v>
      </c>
      <c r="B6" s="122">
        <v>3301.331368</v>
      </c>
      <c r="C6" s="119">
        <v>3270.8190716500003</v>
      </c>
      <c r="D6" s="122">
        <v>0</v>
      </c>
      <c r="E6" s="119">
        <v>0</v>
      </c>
      <c r="F6" s="122">
        <v>0</v>
      </c>
      <c r="G6" s="119">
        <v>0</v>
      </c>
      <c r="H6" s="122">
        <v>0</v>
      </c>
      <c r="I6" s="119">
        <v>0</v>
      </c>
      <c r="J6" s="122">
        <v>0</v>
      </c>
      <c r="K6" s="119">
        <v>0</v>
      </c>
      <c r="L6" s="122">
        <v>0</v>
      </c>
      <c r="M6" s="119">
        <v>0</v>
      </c>
      <c r="N6" s="122">
        <v>0</v>
      </c>
      <c r="O6" s="119">
        <v>0</v>
      </c>
      <c r="P6" s="122">
        <v>0</v>
      </c>
      <c r="Q6" s="119">
        <v>0</v>
      </c>
      <c r="R6" s="122">
        <v>0</v>
      </c>
      <c r="S6" s="119">
        <v>0</v>
      </c>
      <c r="T6" s="122">
        <v>0</v>
      </c>
      <c r="U6" s="119">
        <v>0</v>
      </c>
      <c r="V6" s="122">
        <v>0</v>
      </c>
      <c r="W6" s="119">
        <v>0</v>
      </c>
      <c r="X6" s="122">
        <v>0</v>
      </c>
      <c r="Y6" s="119">
        <v>0</v>
      </c>
      <c r="Z6" s="120">
        <v>3301.331368</v>
      </c>
      <c r="AA6" s="119">
        <v>3270.8190716500003</v>
      </c>
      <c r="AB6" s="1"/>
      <c r="AC6" s="1"/>
      <c r="AD6" s="1"/>
      <c r="AE6" s="1"/>
      <c r="AF6" s="1"/>
      <c r="AG6" s="1"/>
      <c r="AH6" s="1"/>
      <c r="AI6" s="1"/>
      <c r="AJ6" s="1"/>
      <c r="AK6" s="1"/>
      <c r="AL6" s="1"/>
    </row>
    <row r="7" spans="1:27" ht="56.25">
      <c r="A7" s="7" t="s">
        <v>33</v>
      </c>
      <c r="B7" s="123">
        <v>0</v>
      </c>
      <c r="C7" s="118">
        <v>0</v>
      </c>
      <c r="D7" s="123">
        <v>0</v>
      </c>
      <c r="E7" s="118">
        <v>0</v>
      </c>
      <c r="F7" s="123">
        <v>0</v>
      </c>
      <c r="G7" s="118">
        <v>0</v>
      </c>
      <c r="H7" s="123">
        <v>0</v>
      </c>
      <c r="I7" s="118">
        <v>0</v>
      </c>
      <c r="J7" s="123">
        <v>0</v>
      </c>
      <c r="K7" s="118">
        <v>0</v>
      </c>
      <c r="L7" s="123">
        <v>0</v>
      </c>
      <c r="M7" s="118">
        <v>0</v>
      </c>
      <c r="N7" s="123">
        <v>580.282493</v>
      </c>
      <c r="O7" s="118">
        <v>573.2527435600001</v>
      </c>
      <c r="P7" s="123">
        <v>0</v>
      </c>
      <c r="Q7" s="118">
        <v>0</v>
      </c>
      <c r="R7" s="123">
        <v>0</v>
      </c>
      <c r="S7" s="118">
        <v>0</v>
      </c>
      <c r="T7" s="123">
        <v>0</v>
      </c>
      <c r="U7" s="118">
        <v>0</v>
      </c>
      <c r="V7" s="123">
        <v>0</v>
      </c>
      <c r="W7" s="118">
        <v>0</v>
      </c>
      <c r="X7" s="123">
        <v>0</v>
      </c>
      <c r="Y7" s="118">
        <v>0</v>
      </c>
      <c r="Z7" s="121">
        <v>580.282493</v>
      </c>
      <c r="AA7" s="118">
        <v>573.2527435600001</v>
      </c>
    </row>
    <row r="8" spans="1:27" ht="41.25" customHeight="1">
      <c r="A8" s="7" t="s">
        <v>32</v>
      </c>
      <c r="B8" s="123">
        <v>94914.099073</v>
      </c>
      <c r="C8" s="118">
        <v>93869.95558796001</v>
      </c>
      <c r="D8" s="123">
        <v>0</v>
      </c>
      <c r="E8" s="118">
        <v>0</v>
      </c>
      <c r="F8" s="123">
        <v>0</v>
      </c>
      <c r="G8" s="118">
        <v>0</v>
      </c>
      <c r="H8" s="123">
        <v>0</v>
      </c>
      <c r="I8" s="118">
        <v>0</v>
      </c>
      <c r="J8" s="123">
        <v>0</v>
      </c>
      <c r="K8" s="118">
        <v>0</v>
      </c>
      <c r="L8" s="123">
        <v>0</v>
      </c>
      <c r="M8" s="118">
        <v>0</v>
      </c>
      <c r="N8" s="123">
        <v>18710.22782</v>
      </c>
      <c r="O8" s="118">
        <v>18489.52628497</v>
      </c>
      <c r="P8" s="123">
        <v>0</v>
      </c>
      <c r="Q8" s="118">
        <v>0</v>
      </c>
      <c r="R8" s="123">
        <v>0</v>
      </c>
      <c r="S8" s="118">
        <v>0</v>
      </c>
      <c r="T8" s="123">
        <v>0</v>
      </c>
      <c r="U8" s="118">
        <v>0</v>
      </c>
      <c r="V8" s="123">
        <v>0</v>
      </c>
      <c r="W8" s="118">
        <v>0</v>
      </c>
      <c r="X8" s="123">
        <v>0</v>
      </c>
      <c r="Y8" s="118">
        <v>0</v>
      </c>
      <c r="Z8" s="121">
        <v>113624.326893</v>
      </c>
      <c r="AA8" s="118">
        <v>112359.48187293</v>
      </c>
    </row>
    <row r="9" spans="1:27" ht="25.5" customHeight="1">
      <c r="A9" s="7" t="s">
        <v>31</v>
      </c>
      <c r="B9" s="123">
        <v>24770.887461</v>
      </c>
      <c r="C9" s="118">
        <v>23590.02909253</v>
      </c>
      <c r="D9" s="123">
        <v>0</v>
      </c>
      <c r="E9" s="118">
        <v>0</v>
      </c>
      <c r="F9" s="123">
        <v>0</v>
      </c>
      <c r="G9" s="118">
        <v>0</v>
      </c>
      <c r="H9" s="123">
        <v>0</v>
      </c>
      <c r="I9" s="118">
        <v>0</v>
      </c>
      <c r="J9" s="123">
        <v>2022.23901791</v>
      </c>
      <c r="K9" s="118">
        <v>1884.5061452699995</v>
      </c>
      <c r="L9" s="123">
        <v>155.143743</v>
      </c>
      <c r="M9" s="118">
        <v>153.68773789</v>
      </c>
      <c r="N9" s="123">
        <v>0</v>
      </c>
      <c r="O9" s="118">
        <v>0</v>
      </c>
      <c r="P9" s="123">
        <v>0</v>
      </c>
      <c r="Q9" s="118">
        <v>0</v>
      </c>
      <c r="R9" s="123">
        <v>180.64</v>
      </c>
      <c r="S9" s="118">
        <v>180.64</v>
      </c>
      <c r="T9" s="123">
        <v>0</v>
      </c>
      <c r="U9" s="118">
        <v>0</v>
      </c>
      <c r="V9" s="123">
        <v>0</v>
      </c>
      <c r="W9" s="118">
        <v>0</v>
      </c>
      <c r="X9" s="123">
        <v>0</v>
      </c>
      <c r="Y9" s="118">
        <v>0</v>
      </c>
      <c r="Z9" s="121">
        <v>27128.91022191</v>
      </c>
      <c r="AA9" s="118">
        <v>25808.862975689997</v>
      </c>
    </row>
    <row r="10" spans="1:27" ht="25.5" customHeight="1">
      <c r="A10" s="7" t="s">
        <v>30</v>
      </c>
      <c r="B10" s="123">
        <v>0.003534</v>
      </c>
      <c r="C10" s="118">
        <v>0</v>
      </c>
      <c r="D10" s="123">
        <v>0</v>
      </c>
      <c r="E10" s="118">
        <v>0</v>
      </c>
      <c r="F10" s="123">
        <v>0</v>
      </c>
      <c r="G10" s="118">
        <v>0</v>
      </c>
      <c r="H10" s="123">
        <v>0</v>
      </c>
      <c r="I10" s="118">
        <v>0</v>
      </c>
      <c r="J10" s="123">
        <v>0</v>
      </c>
      <c r="K10" s="118">
        <v>0</v>
      </c>
      <c r="L10" s="123">
        <v>0</v>
      </c>
      <c r="M10" s="118">
        <v>0</v>
      </c>
      <c r="N10" s="123">
        <v>0</v>
      </c>
      <c r="O10" s="118">
        <v>0</v>
      </c>
      <c r="P10" s="123">
        <v>0</v>
      </c>
      <c r="Q10" s="118">
        <v>0</v>
      </c>
      <c r="R10" s="123">
        <v>0</v>
      </c>
      <c r="S10" s="118">
        <v>0</v>
      </c>
      <c r="T10" s="123">
        <v>22849.974366</v>
      </c>
      <c r="U10" s="118">
        <v>22836.979405619997</v>
      </c>
      <c r="V10" s="123">
        <v>0</v>
      </c>
      <c r="W10" s="118">
        <v>0</v>
      </c>
      <c r="X10" s="123">
        <v>0</v>
      </c>
      <c r="Y10" s="118">
        <v>0</v>
      </c>
      <c r="Z10" s="121">
        <v>22849.9779</v>
      </c>
      <c r="AA10" s="118">
        <v>22836.979405619997</v>
      </c>
    </row>
    <row r="11" spans="1:27" ht="25.5" customHeight="1">
      <c r="A11" s="7" t="s">
        <v>29</v>
      </c>
      <c r="B11" s="123">
        <v>0</v>
      </c>
      <c r="C11" s="118">
        <v>0</v>
      </c>
      <c r="D11" s="123">
        <v>0</v>
      </c>
      <c r="E11" s="118">
        <v>0</v>
      </c>
      <c r="F11" s="123">
        <v>0</v>
      </c>
      <c r="G11" s="118">
        <v>0</v>
      </c>
      <c r="H11" s="123">
        <v>8612.529594</v>
      </c>
      <c r="I11" s="118">
        <v>8132.70955907</v>
      </c>
      <c r="J11" s="123">
        <v>0</v>
      </c>
      <c r="K11" s="118">
        <v>0</v>
      </c>
      <c r="L11" s="123">
        <v>0</v>
      </c>
      <c r="M11" s="118">
        <v>0</v>
      </c>
      <c r="N11" s="123">
        <v>0</v>
      </c>
      <c r="O11" s="118">
        <v>0</v>
      </c>
      <c r="P11" s="123">
        <v>0</v>
      </c>
      <c r="Q11" s="118">
        <v>0</v>
      </c>
      <c r="R11" s="123">
        <v>0</v>
      </c>
      <c r="S11" s="118">
        <v>0</v>
      </c>
      <c r="T11" s="123">
        <v>0</v>
      </c>
      <c r="U11" s="118">
        <v>0</v>
      </c>
      <c r="V11" s="123">
        <v>0</v>
      </c>
      <c r="W11" s="118">
        <v>0</v>
      </c>
      <c r="X11" s="123">
        <v>0</v>
      </c>
      <c r="Y11" s="118">
        <v>0</v>
      </c>
      <c r="Z11" s="121">
        <v>8612.529594</v>
      </c>
      <c r="AA11" s="118">
        <v>8132.70955907</v>
      </c>
    </row>
    <row r="12" spans="1:27" ht="25.5" customHeight="1">
      <c r="A12" s="7" t="s">
        <v>28</v>
      </c>
      <c r="B12" s="123">
        <v>2202.244583</v>
      </c>
      <c r="C12" s="118">
        <v>2037.0474499900004</v>
      </c>
      <c r="D12" s="123">
        <v>0</v>
      </c>
      <c r="E12" s="118">
        <v>0</v>
      </c>
      <c r="F12" s="123">
        <v>0</v>
      </c>
      <c r="G12" s="118">
        <v>0</v>
      </c>
      <c r="H12" s="123">
        <v>0</v>
      </c>
      <c r="I12" s="118">
        <v>0</v>
      </c>
      <c r="J12" s="123">
        <v>0</v>
      </c>
      <c r="K12" s="118">
        <v>0</v>
      </c>
      <c r="L12" s="123">
        <v>0</v>
      </c>
      <c r="M12" s="118">
        <v>0</v>
      </c>
      <c r="N12" s="123">
        <v>9089.620653</v>
      </c>
      <c r="O12" s="118">
        <v>8925.54627735</v>
      </c>
      <c r="P12" s="123">
        <v>0</v>
      </c>
      <c r="Q12" s="118">
        <v>0</v>
      </c>
      <c r="R12" s="123">
        <v>689.223102</v>
      </c>
      <c r="S12" s="118">
        <v>636.57281863</v>
      </c>
      <c r="T12" s="123">
        <v>0</v>
      </c>
      <c r="U12" s="118">
        <v>0</v>
      </c>
      <c r="V12" s="123">
        <v>177.829086</v>
      </c>
      <c r="W12" s="118">
        <v>175.71342441000002</v>
      </c>
      <c r="X12" s="123">
        <v>0</v>
      </c>
      <c r="Y12" s="118">
        <v>0</v>
      </c>
      <c r="Z12" s="121">
        <v>12158.917424</v>
      </c>
      <c r="AA12" s="118">
        <v>11774.87997038</v>
      </c>
    </row>
    <row r="13" spans="1:27" ht="25.5" customHeight="1">
      <c r="A13" s="7" t="s">
        <v>27</v>
      </c>
      <c r="B13" s="123">
        <v>3045.372165</v>
      </c>
      <c r="C13" s="118">
        <v>3038.85037689</v>
      </c>
      <c r="D13" s="123">
        <v>0</v>
      </c>
      <c r="E13" s="118">
        <v>0</v>
      </c>
      <c r="F13" s="123">
        <v>0</v>
      </c>
      <c r="G13" s="118">
        <v>0</v>
      </c>
      <c r="H13" s="123">
        <v>0</v>
      </c>
      <c r="I13" s="118">
        <v>0</v>
      </c>
      <c r="J13" s="123">
        <v>0</v>
      </c>
      <c r="K13" s="118">
        <v>0</v>
      </c>
      <c r="L13" s="123">
        <v>0</v>
      </c>
      <c r="M13" s="118">
        <v>0</v>
      </c>
      <c r="N13" s="123">
        <v>2144.318483</v>
      </c>
      <c r="O13" s="118">
        <v>2101.58244723</v>
      </c>
      <c r="P13" s="123">
        <v>0</v>
      </c>
      <c r="Q13" s="118">
        <v>0</v>
      </c>
      <c r="R13" s="123">
        <v>0</v>
      </c>
      <c r="S13" s="118">
        <v>0</v>
      </c>
      <c r="T13" s="123">
        <v>0</v>
      </c>
      <c r="U13" s="118">
        <v>0</v>
      </c>
      <c r="V13" s="123">
        <v>177.440235</v>
      </c>
      <c r="W13" s="118">
        <v>177.63133304000002</v>
      </c>
      <c r="X13" s="123">
        <v>0</v>
      </c>
      <c r="Y13" s="118">
        <v>0</v>
      </c>
      <c r="Z13" s="121">
        <v>5367.130883</v>
      </c>
      <c r="AA13" s="118">
        <v>5318.06415716</v>
      </c>
    </row>
    <row r="14" spans="1:27" ht="25.5" customHeight="1">
      <c r="A14" s="7" t="s">
        <v>26</v>
      </c>
      <c r="B14" s="123">
        <v>177.341871</v>
      </c>
      <c r="C14" s="118">
        <v>167.339837</v>
      </c>
      <c r="D14" s="123">
        <v>0</v>
      </c>
      <c r="E14" s="118">
        <v>0</v>
      </c>
      <c r="F14" s="123">
        <v>0</v>
      </c>
      <c r="G14" s="118">
        <v>0</v>
      </c>
      <c r="H14" s="123">
        <v>0</v>
      </c>
      <c r="I14" s="118">
        <v>0</v>
      </c>
      <c r="J14" s="123">
        <v>0</v>
      </c>
      <c r="K14" s="118">
        <v>0</v>
      </c>
      <c r="L14" s="123">
        <v>0</v>
      </c>
      <c r="M14" s="118">
        <v>0</v>
      </c>
      <c r="N14" s="123">
        <v>0</v>
      </c>
      <c r="O14" s="118">
        <v>0</v>
      </c>
      <c r="P14" s="123">
        <v>0</v>
      </c>
      <c r="Q14" s="118">
        <v>0</v>
      </c>
      <c r="R14" s="123">
        <v>0</v>
      </c>
      <c r="S14" s="118">
        <v>0</v>
      </c>
      <c r="T14" s="123">
        <v>0</v>
      </c>
      <c r="U14" s="118">
        <v>0</v>
      </c>
      <c r="V14" s="123">
        <v>1150.7716710000002</v>
      </c>
      <c r="W14" s="118">
        <v>1128.47665749</v>
      </c>
      <c r="X14" s="123">
        <v>0</v>
      </c>
      <c r="Y14" s="118">
        <v>0</v>
      </c>
      <c r="Z14" s="121">
        <v>1328.1135420000003</v>
      </c>
      <c r="AA14" s="118">
        <v>1295.81649449</v>
      </c>
    </row>
    <row r="15" spans="1:27" ht="39" customHeight="1">
      <c r="A15" s="7" t="s">
        <v>25</v>
      </c>
      <c r="B15" s="123">
        <v>0</v>
      </c>
      <c r="C15" s="118">
        <v>0</v>
      </c>
      <c r="D15" s="123">
        <v>58.12946379000001</v>
      </c>
      <c r="E15" s="118">
        <v>57.01905710000001</v>
      </c>
      <c r="F15" s="123">
        <v>0</v>
      </c>
      <c r="G15" s="118">
        <v>0</v>
      </c>
      <c r="H15" s="123">
        <v>0</v>
      </c>
      <c r="I15" s="118">
        <v>0</v>
      </c>
      <c r="J15" s="123">
        <v>0</v>
      </c>
      <c r="K15" s="118">
        <v>0</v>
      </c>
      <c r="L15" s="123">
        <v>0</v>
      </c>
      <c r="M15" s="118">
        <v>0</v>
      </c>
      <c r="N15" s="123">
        <v>0</v>
      </c>
      <c r="O15" s="118">
        <v>0</v>
      </c>
      <c r="P15" s="123">
        <v>0</v>
      </c>
      <c r="Q15" s="118">
        <v>0</v>
      </c>
      <c r="R15" s="123">
        <v>0</v>
      </c>
      <c r="S15" s="118">
        <v>0</v>
      </c>
      <c r="T15" s="123">
        <v>0</v>
      </c>
      <c r="U15" s="118">
        <v>0</v>
      </c>
      <c r="V15" s="123">
        <v>0</v>
      </c>
      <c r="W15" s="118">
        <v>0</v>
      </c>
      <c r="X15" s="123">
        <v>0</v>
      </c>
      <c r="Y15" s="118">
        <v>0</v>
      </c>
      <c r="Z15" s="121">
        <v>58.12946379000001</v>
      </c>
      <c r="AA15" s="118">
        <v>57.01905710000001</v>
      </c>
    </row>
    <row r="16" spans="1:27" ht="25.5" customHeight="1">
      <c r="A16" s="7" t="s">
        <v>24</v>
      </c>
      <c r="B16" s="123">
        <v>2876.562629</v>
      </c>
      <c r="C16" s="118">
        <v>2775.59637879</v>
      </c>
      <c r="D16" s="123">
        <v>3793.79232772</v>
      </c>
      <c r="E16" s="118">
        <v>3785.8373582199997</v>
      </c>
      <c r="F16" s="123">
        <v>0</v>
      </c>
      <c r="G16" s="118">
        <v>0</v>
      </c>
      <c r="H16" s="123">
        <v>0</v>
      </c>
      <c r="I16" s="118">
        <v>0</v>
      </c>
      <c r="J16" s="123">
        <v>0</v>
      </c>
      <c r="K16" s="118">
        <v>0</v>
      </c>
      <c r="L16" s="123">
        <v>0</v>
      </c>
      <c r="M16" s="118">
        <v>0</v>
      </c>
      <c r="N16" s="123">
        <v>0</v>
      </c>
      <c r="O16" s="118">
        <v>0</v>
      </c>
      <c r="P16" s="123">
        <v>0</v>
      </c>
      <c r="Q16" s="118">
        <v>0</v>
      </c>
      <c r="R16" s="123">
        <v>0</v>
      </c>
      <c r="S16" s="118">
        <v>0</v>
      </c>
      <c r="T16" s="123">
        <v>0</v>
      </c>
      <c r="U16" s="118">
        <v>0</v>
      </c>
      <c r="V16" s="123">
        <v>0</v>
      </c>
      <c r="W16" s="118">
        <v>0</v>
      </c>
      <c r="X16" s="123">
        <v>0</v>
      </c>
      <c r="Y16" s="118">
        <v>0</v>
      </c>
      <c r="Z16" s="121">
        <v>6670.354956719999</v>
      </c>
      <c r="AA16" s="118">
        <v>6561.43373701</v>
      </c>
    </row>
    <row r="17" spans="1:27" ht="25.5" customHeight="1">
      <c r="A17" s="7" t="s">
        <v>23</v>
      </c>
      <c r="B17" s="123">
        <v>0</v>
      </c>
      <c r="C17" s="118">
        <v>0</v>
      </c>
      <c r="D17" s="123">
        <v>90.46709494</v>
      </c>
      <c r="E17" s="118">
        <v>89.87341494999998</v>
      </c>
      <c r="F17" s="123">
        <v>0</v>
      </c>
      <c r="G17" s="118">
        <v>0</v>
      </c>
      <c r="H17" s="123">
        <v>0</v>
      </c>
      <c r="I17" s="118">
        <v>0</v>
      </c>
      <c r="J17" s="123">
        <v>0</v>
      </c>
      <c r="K17" s="118">
        <v>0</v>
      </c>
      <c r="L17" s="123">
        <v>0</v>
      </c>
      <c r="M17" s="118">
        <v>0</v>
      </c>
      <c r="N17" s="123">
        <v>0</v>
      </c>
      <c r="O17" s="118">
        <v>0</v>
      </c>
      <c r="P17" s="123">
        <v>0</v>
      </c>
      <c r="Q17" s="118">
        <v>0</v>
      </c>
      <c r="R17" s="123">
        <v>0</v>
      </c>
      <c r="S17" s="118">
        <v>0</v>
      </c>
      <c r="T17" s="123">
        <v>0</v>
      </c>
      <c r="U17" s="118">
        <v>0</v>
      </c>
      <c r="V17" s="123">
        <v>0</v>
      </c>
      <c r="W17" s="118">
        <v>0</v>
      </c>
      <c r="X17" s="123">
        <v>0</v>
      </c>
      <c r="Y17" s="118">
        <v>0</v>
      </c>
      <c r="Z17" s="121">
        <v>90.46709494</v>
      </c>
      <c r="AA17" s="118">
        <v>89.87341494999998</v>
      </c>
    </row>
    <row r="18" spans="1:27" ht="25.5" customHeight="1">
      <c r="A18" s="7" t="s">
        <v>22</v>
      </c>
      <c r="B18" s="123">
        <v>8381.078494</v>
      </c>
      <c r="C18" s="118">
        <v>8290.60379939</v>
      </c>
      <c r="D18" s="123">
        <v>0</v>
      </c>
      <c r="E18" s="118">
        <v>0</v>
      </c>
      <c r="F18" s="123">
        <v>0</v>
      </c>
      <c r="G18" s="118">
        <v>0</v>
      </c>
      <c r="H18" s="123">
        <v>0</v>
      </c>
      <c r="I18" s="118">
        <v>0</v>
      </c>
      <c r="J18" s="123">
        <v>0</v>
      </c>
      <c r="K18" s="118">
        <v>0</v>
      </c>
      <c r="L18" s="123">
        <v>0</v>
      </c>
      <c r="M18" s="118">
        <v>0</v>
      </c>
      <c r="N18" s="123">
        <v>0</v>
      </c>
      <c r="O18" s="118">
        <v>0</v>
      </c>
      <c r="P18" s="123">
        <v>0</v>
      </c>
      <c r="Q18" s="118">
        <v>0</v>
      </c>
      <c r="R18" s="123">
        <v>3720.749568</v>
      </c>
      <c r="S18" s="118">
        <v>3601.0596984100007</v>
      </c>
      <c r="T18" s="123">
        <v>0</v>
      </c>
      <c r="U18" s="118">
        <v>0</v>
      </c>
      <c r="V18" s="123">
        <v>0</v>
      </c>
      <c r="W18" s="118">
        <v>0</v>
      </c>
      <c r="X18" s="123">
        <v>0</v>
      </c>
      <c r="Y18" s="118">
        <v>0</v>
      </c>
      <c r="Z18" s="121">
        <v>12101.828062</v>
      </c>
      <c r="AA18" s="118">
        <v>11891.663497800002</v>
      </c>
    </row>
    <row r="19" spans="1:27" ht="25.5" customHeight="1">
      <c r="A19" s="7" t="s">
        <v>21</v>
      </c>
      <c r="B19" s="123">
        <v>1181.132816</v>
      </c>
      <c r="C19" s="118">
        <v>1180.9898083</v>
      </c>
      <c r="D19" s="123">
        <v>0</v>
      </c>
      <c r="E19" s="118">
        <v>0</v>
      </c>
      <c r="F19" s="123">
        <v>0</v>
      </c>
      <c r="G19" s="118">
        <v>0</v>
      </c>
      <c r="H19" s="123">
        <v>0</v>
      </c>
      <c r="I19" s="118">
        <v>0</v>
      </c>
      <c r="J19" s="123">
        <v>0</v>
      </c>
      <c r="K19" s="118">
        <v>0</v>
      </c>
      <c r="L19" s="123">
        <v>0</v>
      </c>
      <c r="M19" s="118">
        <v>0</v>
      </c>
      <c r="N19" s="123">
        <v>0</v>
      </c>
      <c r="O19" s="118">
        <v>0</v>
      </c>
      <c r="P19" s="123">
        <v>0</v>
      </c>
      <c r="Q19" s="118">
        <v>0</v>
      </c>
      <c r="R19" s="123">
        <v>3068.4673371899994</v>
      </c>
      <c r="S19" s="118">
        <v>3051.508875000001</v>
      </c>
      <c r="T19" s="123">
        <v>0</v>
      </c>
      <c r="U19" s="118">
        <v>0</v>
      </c>
      <c r="V19" s="123">
        <v>0</v>
      </c>
      <c r="W19" s="118">
        <v>0</v>
      </c>
      <c r="X19" s="123">
        <v>0</v>
      </c>
      <c r="Y19" s="118">
        <v>0</v>
      </c>
      <c r="Z19" s="121">
        <v>4249.600153189999</v>
      </c>
      <c r="AA19" s="118">
        <v>4232.498683300001</v>
      </c>
    </row>
    <row r="20" spans="1:27" ht="25.5" customHeight="1">
      <c r="A20" s="7" t="s">
        <v>20</v>
      </c>
      <c r="B20" s="123">
        <v>955.463912</v>
      </c>
      <c r="C20" s="118">
        <v>943.2155916700001</v>
      </c>
      <c r="D20" s="123">
        <v>291.592413</v>
      </c>
      <c r="E20" s="118">
        <v>289.65163802</v>
      </c>
      <c r="F20" s="123">
        <v>0</v>
      </c>
      <c r="G20" s="118">
        <v>0</v>
      </c>
      <c r="H20" s="123">
        <v>0</v>
      </c>
      <c r="I20" s="118">
        <v>0</v>
      </c>
      <c r="J20" s="123">
        <v>0</v>
      </c>
      <c r="K20" s="118">
        <v>0</v>
      </c>
      <c r="L20" s="123">
        <v>0</v>
      </c>
      <c r="M20" s="118">
        <v>0</v>
      </c>
      <c r="N20" s="123">
        <v>0</v>
      </c>
      <c r="O20" s="118">
        <v>0</v>
      </c>
      <c r="P20" s="123">
        <v>0</v>
      </c>
      <c r="Q20" s="118">
        <v>0</v>
      </c>
      <c r="R20" s="123">
        <v>0</v>
      </c>
      <c r="S20" s="118">
        <v>0</v>
      </c>
      <c r="T20" s="123">
        <v>0</v>
      </c>
      <c r="U20" s="118">
        <v>0</v>
      </c>
      <c r="V20" s="123">
        <v>0</v>
      </c>
      <c r="W20" s="118">
        <v>0</v>
      </c>
      <c r="X20" s="123">
        <v>0</v>
      </c>
      <c r="Y20" s="118">
        <v>0</v>
      </c>
      <c r="Z20" s="121">
        <v>1247.056325</v>
      </c>
      <c r="AA20" s="118">
        <v>1232.8672296900002</v>
      </c>
    </row>
    <row r="21" spans="1:27" ht="39" customHeight="1">
      <c r="A21" s="7" t="s">
        <v>19</v>
      </c>
      <c r="B21" s="123">
        <v>0</v>
      </c>
      <c r="C21" s="118">
        <v>0</v>
      </c>
      <c r="D21" s="123">
        <v>197.334982</v>
      </c>
      <c r="E21" s="118">
        <v>192.28868212</v>
      </c>
      <c r="F21" s="123">
        <v>0</v>
      </c>
      <c r="G21" s="118">
        <v>0</v>
      </c>
      <c r="H21" s="123">
        <v>0</v>
      </c>
      <c r="I21" s="118">
        <v>0</v>
      </c>
      <c r="J21" s="123">
        <v>0</v>
      </c>
      <c r="K21" s="118">
        <v>0</v>
      </c>
      <c r="L21" s="123">
        <v>0</v>
      </c>
      <c r="M21" s="118">
        <v>0</v>
      </c>
      <c r="N21" s="123">
        <v>0</v>
      </c>
      <c r="O21" s="118">
        <v>0</v>
      </c>
      <c r="P21" s="123">
        <v>0</v>
      </c>
      <c r="Q21" s="118">
        <v>0</v>
      </c>
      <c r="R21" s="123">
        <v>0</v>
      </c>
      <c r="S21" s="118">
        <v>0</v>
      </c>
      <c r="T21" s="123">
        <v>0</v>
      </c>
      <c r="U21" s="118">
        <v>0</v>
      </c>
      <c r="V21" s="123">
        <v>0</v>
      </c>
      <c r="W21" s="118">
        <v>0</v>
      </c>
      <c r="X21" s="123">
        <v>0</v>
      </c>
      <c r="Y21" s="118">
        <v>0</v>
      </c>
      <c r="Z21" s="121">
        <v>197.334982</v>
      </c>
      <c r="AA21" s="118">
        <v>192.28868212</v>
      </c>
    </row>
    <row r="22" spans="1:27" ht="25.5" customHeight="1">
      <c r="A22" s="7" t="s">
        <v>18</v>
      </c>
      <c r="B22" s="123">
        <v>288.329152</v>
      </c>
      <c r="C22" s="118">
        <v>265.32179021999997</v>
      </c>
      <c r="D22" s="123">
        <v>423.874318</v>
      </c>
      <c r="E22" s="118">
        <v>414.0506627400001</v>
      </c>
      <c r="F22" s="123">
        <v>554.947832</v>
      </c>
      <c r="G22" s="118">
        <v>535.41969696</v>
      </c>
      <c r="H22" s="123">
        <v>0</v>
      </c>
      <c r="I22" s="118">
        <v>0</v>
      </c>
      <c r="J22" s="123">
        <v>0</v>
      </c>
      <c r="K22" s="118">
        <v>0</v>
      </c>
      <c r="L22" s="123">
        <v>2806.452062</v>
      </c>
      <c r="M22" s="118">
        <v>2705.71605143</v>
      </c>
      <c r="N22" s="123">
        <v>0</v>
      </c>
      <c r="O22" s="118">
        <v>0</v>
      </c>
      <c r="P22" s="123">
        <v>125.437609</v>
      </c>
      <c r="Q22" s="118">
        <v>119.75597210999999</v>
      </c>
      <c r="R22" s="123">
        <v>15.807115</v>
      </c>
      <c r="S22" s="118">
        <v>12.79102919</v>
      </c>
      <c r="T22" s="123">
        <v>120.375475</v>
      </c>
      <c r="U22" s="118">
        <v>120.37547297</v>
      </c>
      <c r="V22" s="123">
        <v>0</v>
      </c>
      <c r="W22" s="118">
        <v>0</v>
      </c>
      <c r="X22" s="123">
        <v>117.956469</v>
      </c>
      <c r="Y22" s="118">
        <v>99.65290759</v>
      </c>
      <c r="Z22" s="121">
        <v>4453.180032</v>
      </c>
      <c r="AA22" s="118">
        <v>4273.08358321</v>
      </c>
    </row>
    <row r="23" spans="1:27" ht="37.5">
      <c r="A23" s="7" t="s">
        <v>17</v>
      </c>
      <c r="B23" s="123">
        <v>154.530945</v>
      </c>
      <c r="C23" s="118">
        <v>147.36286345000002</v>
      </c>
      <c r="D23" s="123">
        <v>5.415816</v>
      </c>
      <c r="E23" s="118">
        <v>5.3067084399999995</v>
      </c>
      <c r="F23" s="123">
        <v>0</v>
      </c>
      <c r="G23" s="118">
        <v>0</v>
      </c>
      <c r="H23" s="123">
        <v>0</v>
      </c>
      <c r="I23" s="118">
        <v>0</v>
      </c>
      <c r="J23" s="123">
        <v>0</v>
      </c>
      <c r="K23" s="118">
        <v>0</v>
      </c>
      <c r="L23" s="123">
        <v>0</v>
      </c>
      <c r="M23" s="118">
        <v>0</v>
      </c>
      <c r="N23" s="123">
        <v>0</v>
      </c>
      <c r="O23" s="118">
        <v>0</v>
      </c>
      <c r="P23" s="123">
        <v>1291.24160515</v>
      </c>
      <c r="Q23" s="118">
        <v>1280.1978885700003</v>
      </c>
      <c r="R23" s="123">
        <v>0</v>
      </c>
      <c r="S23" s="118">
        <v>0</v>
      </c>
      <c r="T23" s="123">
        <v>0</v>
      </c>
      <c r="U23" s="118">
        <v>0</v>
      </c>
      <c r="V23" s="123">
        <v>209.509748</v>
      </c>
      <c r="W23" s="118">
        <v>193.38493723000002</v>
      </c>
      <c r="X23" s="123">
        <v>0</v>
      </c>
      <c r="Y23" s="118">
        <v>0</v>
      </c>
      <c r="Z23" s="121">
        <v>1660.6981141499998</v>
      </c>
      <c r="AA23" s="118">
        <v>1626.2523976900004</v>
      </c>
    </row>
    <row r="24" spans="1:27" ht="25.5" customHeight="1">
      <c r="A24" s="7" t="s">
        <v>16</v>
      </c>
      <c r="B24" s="123">
        <v>113.853992</v>
      </c>
      <c r="C24" s="118">
        <v>112.42715591</v>
      </c>
      <c r="D24" s="123">
        <v>0</v>
      </c>
      <c r="E24" s="118">
        <v>0</v>
      </c>
      <c r="F24" s="123">
        <v>0</v>
      </c>
      <c r="G24" s="118">
        <v>0</v>
      </c>
      <c r="H24" s="123">
        <v>0</v>
      </c>
      <c r="I24" s="118">
        <v>0</v>
      </c>
      <c r="J24" s="123">
        <v>0</v>
      </c>
      <c r="K24" s="118">
        <v>0</v>
      </c>
      <c r="L24" s="123">
        <v>0</v>
      </c>
      <c r="M24" s="118">
        <v>0</v>
      </c>
      <c r="N24" s="123">
        <v>0</v>
      </c>
      <c r="O24" s="118">
        <v>0</v>
      </c>
      <c r="P24" s="123">
        <v>0</v>
      </c>
      <c r="Q24" s="118">
        <v>0</v>
      </c>
      <c r="R24" s="123">
        <v>2176.48398814</v>
      </c>
      <c r="S24" s="118">
        <v>2167.55358211</v>
      </c>
      <c r="T24" s="123">
        <v>0</v>
      </c>
      <c r="U24" s="118">
        <v>0</v>
      </c>
      <c r="V24" s="123">
        <v>0</v>
      </c>
      <c r="W24" s="118">
        <v>0</v>
      </c>
      <c r="X24" s="123">
        <v>0</v>
      </c>
      <c r="Y24" s="118">
        <v>0</v>
      </c>
      <c r="Z24" s="121">
        <v>2290.3379801399997</v>
      </c>
      <c r="AA24" s="118">
        <v>2279.98073802</v>
      </c>
    </row>
    <row r="25" spans="1:27" ht="25.5" customHeight="1">
      <c r="A25" s="7" t="s">
        <v>15</v>
      </c>
      <c r="B25" s="123">
        <v>0</v>
      </c>
      <c r="C25" s="118">
        <v>0</v>
      </c>
      <c r="D25" s="123">
        <v>0</v>
      </c>
      <c r="E25" s="118">
        <v>0</v>
      </c>
      <c r="F25" s="123">
        <v>1286.07829656</v>
      </c>
      <c r="G25" s="118">
        <v>1284.2001328999995</v>
      </c>
      <c r="H25" s="123">
        <v>0</v>
      </c>
      <c r="I25" s="118">
        <v>0</v>
      </c>
      <c r="J25" s="123">
        <v>0</v>
      </c>
      <c r="K25" s="118">
        <v>0</v>
      </c>
      <c r="L25" s="123">
        <v>0</v>
      </c>
      <c r="M25" s="118">
        <v>0</v>
      </c>
      <c r="N25" s="123">
        <v>0</v>
      </c>
      <c r="O25" s="118">
        <v>0</v>
      </c>
      <c r="P25" s="123">
        <v>0</v>
      </c>
      <c r="Q25" s="118">
        <v>0</v>
      </c>
      <c r="R25" s="123">
        <v>0</v>
      </c>
      <c r="S25" s="118">
        <v>0</v>
      </c>
      <c r="T25" s="123">
        <v>0</v>
      </c>
      <c r="U25" s="118">
        <v>0</v>
      </c>
      <c r="V25" s="123">
        <v>0</v>
      </c>
      <c r="W25" s="118">
        <v>0</v>
      </c>
      <c r="X25" s="123">
        <v>0</v>
      </c>
      <c r="Y25" s="118">
        <v>0</v>
      </c>
      <c r="Z25" s="121">
        <v>1286.07829656</v>
      </c>
      <c r="AA25" s="118">
        <v>1284.2001328999995</v>
      </c>
    </row>
    <row r="26" spans="1:27" ht="39.75" customHeight="1">
      <c r="A26" s="7" t="s">
        <v>14</v>
      </c>
      <c r="B26" s="123">
        <v>0</v>
      </c>
      <c r="C26" s="118">
        <v>0</v>
      </c>
      <c r="D26" s="123">
        <v>0</v>
      </c>
      <c r="E26" s="118">
        <v>0</v>
      </c>
      <c r="F26" s="123">
        <v>0</v>
      </c>
      <c r="G26" s="118">
        <v>0</v>
      </c>
      <c r="H26" s="123">
        <v>0</v>
      </c>
      <c r="I26" s="118">
        <v>0</v>
      </c>
      <c r="J26" s="123">
        <v>0</v>
      </c>
      <c r="K26" s="118">
        <v>0</v>
      </c>
      <c r="L26" s="123">
        <v>0</v>
      </c>
      <c r="M26" s="118">
        <v>0</v>
      </c>
      <c r="N26" s="123">
        <v>0</v>
      </c>
      <c r="O26" s="118">
        <v>0</v>
      </c>
      <c r="P26" s="123">
        <v>0</v>
      </c>
      <c r="Q26" s="118">
        <v>0</v>
      </c>
      <c r="R26" s="123">
        <v>0</v>
      </c>
      <c r="S26" s="118">
        <v>0</v>
      </c>
      <c r="T26" s="123">
        <v>0</v>
      </c>
      <c r="U26" s="118">
        <v>0</v>
      </c>
      <c r="V26" s="123">
        <v>0</v>
      </c>
      <c r="W26" s="118">
        <v>0</v>
      </c>
      <c r="X26" s="123">
        <v>1658.08216277</v>
      </c>
      <c r="Y26" s="118">
        <v>1647.2668273799993</v>
      </c>
      <c r="Z26" s="121">
        <v>1658.08216277</v>
      </c>
      <c r="AA26" s="118">
        <v>1647.2668273799993</v>
      </c>
    </row>
    <row r="27" spans="1:27" ht="25.5" customHeight="1">
      <c r="A27" s="7" t="s">
        <v>13</v>
      </c>
      <c r="B27" s="123">
        <v>119.580109</v>
      </c>
      <c r="C27" s="118">
        <v>119.580109</v>
      </c>
      <c r="D27" s="123">
        <v>0</v>
      </c>
      <c r="E27" s="118">
        <v>0</v>
      </c>
      <c r="F27" s="123">
        <v>0</v>
      </c>
      <c r="G27" s="118">
        <v>0</v>
      </c>
      <c r="H27" s="123">
        <v>0</v>
      </c>
      <c r="I27" s="118">
        <v>0</v>
      </c>
      <c r="J27" s="123">
        <v>0</v>
      </c>
      <c r="K27" s="118">
        <v>0</v>
      </c>
      <c r="L27" s="123">
        <v>46134.981941900005</v>
      </c>
      <c r="M27" s="118">
        <v>45057.09167792</v>
      </c>
      <c r="N27" s="123">
        <v>0</v>
      </c>
      <c r="O27" s="118">
        <v>0</v>
      </c>
      <c r="P27" s="123">
        <v>0</v>
      </c>
      <c r="Q27" s="118">
        <v>0</v>
      </c>
      <c r="R27" s="123">
        <v>0</v>
      </c>
      <c r="S27" s="118">
        <v>0</v>
      </c>
      <c r="T27" s="123">
        <v>0</v>
      </c>
      <c r="U27" s="118">
        <v>0</v>
      </c>
      <c r="V27" s="123">
        <v>0</v>
      </c>
      <c r="W27" s="118">
        <v>0</v>
      </c>
      <c r="X27" s="123">
        <v>0</v>
      </c>
      <c r="Y27" s="118">
        <v>0</v>
      </c>
      <c r="Z27" s="121">
        <v>46254.5620509</v>
      </c>
      <c r="AA27" s="118">
        <v>45176.67178692</v>
      </c>
    </row>
    <row r="28" spans="1:27" ht="25.5" customHeight="1">
      <c r="A28" s="7" t="s">
        <v>12</v>
      </c>
      <c r="B28" s="123">
        <v>0</v>
      </c>
      <c r="C28" s="118">
        <v>0</v>
      </c>
      <c r="D28" s="123">
        <v>0</v>
      </c>
      <c r="E28" s="118">
        <v>0</v>
      </c>
      <c r="F28" s="123">
        <v>0</v>
      </c>
      <c r="G28" s="118">
        <v>0</v>
      </c>
      <c r="H28" s="123">
        <v>0</v>
      </c>
      <c r="I28" s="118">
        <v>0</v>
      </c>
      <c r="J28" s="123">
        <v>0</v>
      </c>
      <c r="K28" s="118">
        <v>0</v>
      </c>
      <c r="L28" s="123">
        <v>8897.6202231</v>
      </c>
      <c r="M28" s="118">
        <v>8886.170131169998</v>
      </c>
      <c r="N28" s="123">
        <v>0</v>
      </c>
      <c r="O28" s="118">
        <v>0</v>
      </c>
      <c r="P28" s="123">
        <v>0</v>
      </c>
      <c r="Q28" s="118">
        <v>0</v>
      </c>
      <c r="R28" s="123">
        <v>0</v>
      </c>
      <c r="S28" s="118">
        <v>0</v>
      </c>
      <c r="T28" s="123">
        <v>0</v>
      </c>
      <c r="U28" s="118">
        <v>0</v>
      </c>
      <c r="V28" s="123">
        <v>0</v>
      </c>
      <c r="W28" s="118">
        <v>0</v>
      </c>
      <c r="X28" s="123">
        <v>0</v>
      </c>
      <c r="Y28" s="118">
        <v>0</v>
      </c>
      <c r="Z28" s="121">
        <v>8897.6202231</v>
      </c>
      <c r="AA28" s="118">
        <v>8886.170131169998</v>
      </c>
    </row>
    <row r="29" spans="1:27" ht="25.5" customHeight="1">
      <c r="A29" s="7" t="s">
        <v>11</v>
      </c>
      <c r="B29" s="123">
        <v>7009.760603</v>
      </c>
      <c r="C29" s="118">
        <v>6665.050202689999</v>
      </c>
      <c r="D29" s="123">
        <v>0</v>
      </c>
      <c r="E29" s="118">
        <v>0</v>
      </c>
      <c r="F29" s="123">
        <v>19410.00858</v>
      </c>
      <c r="G29" s="118">
        <v>19406.923965529993</v>
      </c>
      <c r="H29" s="123">
        <v>0</v>
      </c>
      <c r="I29" s="118">
        <v>0</v>
      </c>
      <c r="J29" s="123">
        <v>0</v>
      </c>
      <c r="K29" s="118">
        <v>0</v>
      </c>
      <c r="L29" s="123">
        <v>0</v>
      </c>
      <c r="M29" s="118">
        <v>0</v>
      </c>
      <c r="N29" s="123">
        <v>0</v>
      </c>
      <c r="O29" s="118">
        <v>0</v>
      </c>
      <c r="P29" s="123">
        <v>0</v>
      </c>
      <c r="Q29" s="118">
        <v>0</v>
      </c>
      <c r="R29" s="123">
        <v>0</v>
      </c>
      <c r="S29" s="118">
        <v>0</v>
      </c>
      <c r="T29" s="123">
        <v>0</v>
      </c>
      <c r="U29" s="118">
        <v>0</v>
      </c>
      <c r="V29" s="123">
        <v>0</v>
      </c>
      <c r="W29" s="118">
        <v>0</v>
      </c>
      <c r="X29" s="123">
        <v>0</v>
      </c>
      <c r="Y29" s="118">
        <v>0</v>
      </c>
      <c r="Z29" s="121">
        <v>26419.769183</v>
      </c>
      <c r="AA29" s="118">
        <v>26071.974168219993</v>
      </c>
    </row>
    <row r="30" spans="1:27" ht="25.5" customHeight="1">
      <c r="A30" s="7" t="s">
        <v>10</v>
      </c>
      <c r="B30" s="123">
        <v>16761.436369</v>
      </c>
      <c r="C30" s="118">
        <v>16713.33154671</v>
      </c>
      <c r="D30" s="123">
        <v>0</v>
      </c>
      <c r="E30" s="118">
        <v>0</v>
      </c>
      <c r="F30" s="123">
        <v>57947.835352</v>
      </c>
      <c r="G30" s="118">
        <v>57947.58744262</v>
      </c>
      <c r="H30" s="123">
        <v>0</v>
      </c>
      <c r="I30" s="118">
        <v>0</v>
      </c>
      <c r="J30" s="123">
        <v>0</v>
      </c>
      <c r="K30" s="118">
        <v>0</v>
      </c>
      <c r="L30" s="123">
        <v>0</v>
      </c>
      <c r="M30" s="118">
        <v>0</v>
      </c>
      <c r="N30" s="123">
        <v>0</v>
      </c>
      <c r="O30" s="118">
        <v>0</v>
      </c>
      <c r="P30" s="123">
        <v>0</v>
      </c>
      <c r="Q30" s="118">
        <v>0</v>
      </c>
      <c r="R30" s="123">
        <v>0</v>
      </c>
      <c r="S30" s="118">
        <v>0</v>
      </c>
      <c r="T30" s="123">
        <v>0</v>
      </c>
      <c r="U30" s="118">
        <v>0</v>
      </c>
      <c r="V30" s="123">
        <v>0</v>
      </c>
      <c r="W30" s="118">
        <v>0</v>
      </c>
      <c r="X30" s="123">
        <v>0</v>
      </c>
      <c r="Y30" s="118">
        <v>0</v>
      </c>
      <c r="Z30" s="121">
        <v>74709.271721</v>
      </c>
      <c r="AA30" s="118">
        <v>74660.91898933</v>
      </c>
    </row>
    <row r="31" spans="1:27" ht="25.5" customHeight="1">
      <c r="A31" s="7" t="s">
        <v>9</v>
      </c>
      <c r="B31" s="123">
        <v>7.329007</v>
      </c>
      <c r="C31" s="118">
        <v>2.83427109</v>
      </c>
      <c r="D31" s="123">
        <v>0</v>
      </c>
      <c r="E31" s="118">
        <v>0</v>
      </c>
      <c r="F31" s="123">
        <v>3265.877157</v>
      </c>
      <c r="G31" s="118">
        <v>3207.806958529999</v>
      </c>
      <c r="H31" s="123">
        <v>0</v>
      </c>
      <c r="I31" s="118">
        <v>0</v>
      </c>
      <c r="J31" s="123">
        <v>0</v>
      </c>
      <c r="K31" s="118">
        <v>0</v>
      </c>
      <c r="L31" s="123">
        <v>0</v>
      </c>
      <c r="M31" s="118">
        <v>0</v>
      </c>
      <c r="N31" s="123">
        <v>0</v>
      </c>
      <c r="O31" s="118">
        <v>0</v>
      </c>
      <c r="P31" s="123">
        <v>0</v>
      </c>
      <c r="Q31" s="118">
        <v>0</v>
      </c>
      <c r="R31" s="123">
        <v>0</v>
      </c>
      <c r="S31" s="118">
        <v>0</v>
      </c>
      <c r="T31" s="123">
        <v>0</v>
      </c>
      <c r="U31" s="118">
        <v>0</v>
      </c>
      <c r="V31" s="123">
        <v>0</v>
      </c>
      <c r="W31" s="118">
        <v>0</v>
      </c>
      <c r="X31" s="123">
        <v>0</v>
      </c>
      <c r="Y31" s="118">
        <v>0</v>
      </c>
      <c r="Z31" s="121">
        <v>3273.206164</v>
      </c>
      <c r="AA31" s="118">
        <v>3210.641229619999</v>
      </c>
    </row>
    <row r="32" spans="1:27" ht="37.5">
      <c r="A32" s="7" t="s">
        <v>8</v>
      </c>
      <c r="B32" s="123">
        <v>987.960472</v>
      </c>
      <c r="C32" s="118">
        <v>987.96047043</v>
      </c>
      <c r="D32" s="123">
        <v>0</v>
      </c>
      <c r="E32" s="118">
        <v>0</v>
      </c>
      <c r="F32" s="123">
        <v>34.994322</v>
      </c>
      <c r="G32" s="118">
        <v>34.5170386</v>
      </c>
      <c r="H32" s="123">
        <v>0</v>
      </c>
      <c r="I32" s="118">
        <v>0</v>
      </c>
      <c r="J32" s="123">
        <v>0</v>
      </c>
      <c r="K32" s="118">
        <v>0</v>
      </c>
      <c r="L32" s="123">
        <v>0</v>
      </c>
      <c r="M32" s="118">
        <v>0</v>
      </c>
      <c r="N32" s="123">
        <v>599.407225</v>
      </c>
      <c r="O32" s="118">
        <v>585.8084368899999</v>
      </c>
      <c r="P32" s="123">
        <v>0</v>
      </c>
      <c r="Q32" s="118">
        <v>0</v>
      </c>
      <c r="R32" s="123">
        <v>0</v>
      </c>
      <c r="S32" s="118">
        <v>0</v>
      </c>
      <c r="T32" s="123">
        <v>0</v>
      </c>
      <c r="U32" s="118">
        <v>0</v>
      </c>
      <c r="V32" s="123">
        <v>0</v>
      </c>
      <c r="W32" s="118">
        <v>0</v>
      </c>
      <c r="X32" s="123">
        <v>0</v>
      </c>
      <c r="Y32" s="118">
        <v>0</v>
      </c>
      <c r="Z32" s="121">
        <v>1622.362019</v>
      </c>
      <c r="AA32" s="118">
        <v>1608.2859459200001</v>
      </c>
    </row>
    <row r="33" spans="1:27" ht="25.5" customHeight="1">
      <c r="A33" s="7" t="s">
        <v>7</v>
      </c>
      <c r="B33" s="123">
        <v>0</v>
      </c>
      <c r="C33" s="118">
        <v>0</v>
      </c>
      <c r="D33" s="123">
        <v>2277.072581</v>
      </c>
      <c r="E33" s="118">
        <v>2235.32101094</v>
      </c>
      <c r="F33" s="123">
        <v>0</v>
      </c>
      <c r="G33" s="118">
        <v>0</v>
      </c>
      <c r="H33" s="123">
        <v>0</v>
      </c>
      <c r="I33" s="118">
        <v>0</v>
      </c>
      <c r="J33" s="123">
        <v>0</v>
      </c>
      <c r="K33" s="118">
        <v>0</v>
      </c>
      <c r="L33" s="123">
        <v>0</v>
      </c>
      <c r="M33" s="118">
        <v>0</v>
      </c>
      <c r="N33" s="123">
        <v>0</v>
      </c>
      <c r="O33" s="118">
        <v>0</v>
      </c>
      <c r="P33" s="123">
        <v>0</v>
      </c>
      <c r="Q33" s="118">
        <v>0</v>
      </c>
      <c r="R33" s="123">
        <v>0</v>
      </c>
      <c r="S33" s="118">
        <v>0</v>
      </c>
      <c r="T33" s="123">
        <v>0</v>
      </c>
      <c r="U33" s="118">
        <v>0</v>
      </c>
      <c r="V33" s="123">
        <v>0</v>
      </c>
      <c r="W33" s="118">
        <v>0</v>
      </c>
      <c r="X33" s="123">
        <v>0</v>
      </c>
      <c r="Y33" s="118">
        <v>0</v>
      </c>
      <c r="Z33" s="121">
        <v>2277.072581</v>
      </c>
      <c r="AA33" s="118">
        <v>2235.32101094</v>
      </c>
    </row>
    <row r="34" spans="1:27" ht="25.5" customHeight="1">
      <c r="A34" s="7" t="s">
        <v>6</v>
      </c>
      <c r="B34" s="123">
        <v>73546.837683</v>
      </c>
      <c r="C34" s="118">
        <v>71484.69859912999</v>
      </c>
      <c r="D34" s="123">
        <v>0</v>
      </c>
      <c r="E34" s="118">
        <v>0</v>
      </c>
      <c r="F34" s="123">
        <v>0</v>
      </c>
      <c r="G34" s="118">
        <v>0</v>
      </c>
      <c r="H34" s="123">
        <v>0</v>
      </c>
      <c r="I34" s="118">
        <v>0</v>
      </c>
      <c r="J34" s="123">
        <v>0</v>
      </c>
      <c r="K34" s="118">
        <v>0</v>
      </c>
      <c r="L34" s="123">
        <v>0</v>
      </c>
      <c r="M34" s="118">
        <v>0</v>
      </c>
      <c r="N34" s="123">
        <v>0</v>
      </c>
      <c r="O34" s="118">
        <v>0</v>
      </c>
      <c r="P34" s="123">
        <v>0</v>
      </c>
      <c r="Q34" s="118">
        <v>0</v>
      </c>
      <c r="R34" s="123">
        <v>0</v>
      </c>
      <c r="S34" s="118">
        <v>0</v>
      </c>
      <c r="T34" s="123">
        <v>0</v>
      </c>
      <c r="U34" s="118">
        <v>0</v>
      </c>
      <c r="V34" s="123">
        <v>0</v>
      </c>
      <c r="W34" s="118">
        <v>0</v>
      </c>
      <c r="X34" s="123">
        <v>0</v>
      </c>
      <c r="Y34" s="118">
        <v>0</v>
      </c>
      <c r="Z34" s="121">
        <v>73546.837683</v>
      </c>
      <c r="AA34" s="118">
        <v>71484.69859912999</v>
      </c>
    </row>
    <row r="35" spans="1:27" ht="25.5" customHeight="1">
      <c r="A35" s="7" t="s">
        <v>5</v>
      </c>
      <c r="B35" s="123">
        <v>800.088438</v>
      </c>
      <c r="C35" s="118">
        <v>770.72263738</v>
      </c>
      <c r="D35" s="123">
        <v>0</v>
      </c>
      <c r="E35" s="118">
        <v>0</v>
      </c>
      <c r="F35" s="123">
        <v>0</v>
      </c>
      <c r="G35" s="118">
        <v>0</v>
      </c>
      <c r="H35" s="123">
        <v>0</v>
      </c>
      <c r="I35" s="118">
        <v>0</v>
      </c>
      <c r="J35" s="123">
        <v>0</v>
      </c>
      <c r="K35" s="118">
        <v>0</v>
      </c>
      <c r="L35" s="123">
        <v>0</v>
      </c>
      <c r="M35" s="118">
        <v>0</v>
      </c>
      <c r="N35" s="123">
        <v>0</v>
      </c>
      <c r="O35" s="118">
        <v>0</v>
      </c>
      <c r="P35" s="123">
        <v>0</v>
      </c>
      <c r="Q35" s="118">
        <v>0</v>
      </c>
      <c r="R35" s="123">
        <v>0</v>
      </c>
      <c r="S35" s="118">
        <v>0</v>
      </c>
      <c r="T35" s="123">
        <v>0</v>
      </c>
      <c r="U35" s="118">
        <v>0</v>
      </c>
      <c r="V35" s="123">
        <v>0</v>
      </c>
      <c r="W35" s="118">
        <v>0</v>
      </c>
      <c r="X35" s="123">
        <v>0</v>
      </c>
      <c r="Y35" s="118">
        <v>0</v>
      </c>
      <c r="Z35" s="121">
        <v>800.088438</v>
      </c>
      <c r="AA35" s="118">
        <v>770.72263738</v>
      </c>
    </row>
    <row r="36" spans="1:27" ht="25.5" customHeight="1">
      <c r="A36" s="7" t="s">
        <v>4</v>
      </c>
      <c r="B36" s="123">
        <v>76.478666</v>
      </c>
      <c r="C36" s="118">
        <v>74.57808</v>
      </c>
      <c r="D36" s="123">
        <v>0</v>
      </c>
      <c r="E36" s="118">
        <v>0</v>
      </c>
      <c r="F36" s="123">
        <v>0</v>
      </c>
      <c r="G36" s="118">
        <v>0</v>
      </c>
      <c r="H36" s="123">
        <v>0</v>
      </c>
      <c r="I36" s="118">
        <v>0</v>
      </c>
      <c r="J36" s="123">
        <v>0</v>
      </c>
      <c r="K36" s="118">
        <v>0</v>
      </c>
      <c r="L36" s="123">
        <v>0</v>
      </c>
      <c r="M36" s="118">
        <v>0</v>
      </c>
      <c r="N36" s="123">
        <v>0</v>
      </c>
      <c r="O36" s="118">
        <v>0</v>
      </c>
      <c r="P36" s="123">
        <v>0</v>
      </c>
      <c r="Q36" s="118">
        <v>0</v>
      </c>
      <c r="R36" s="123">
        <v>0</v>
      </c>
      <c r="S36" s="118">
        <v>0</v>
      </c>
      <c r="T36" s="123">
        <v>0</v>
      </c>
      <c r="U36" s="118">
        <v>0</v>
      </c>
      <c r="V36" s="123">
        <v>0</v>
      </c>
      <c r="W36" s="118">
        <v>0</v>
      </c>
      <c r="X36" s="123">
        <v>0</v>
      </c>
      <c r="Y36" s="118">
        <v>0</v>
      </c>
      <c r="Z36" s="121">
        <v>76.478666</v>
      </c>
      <c r="AA36" s="118">
        <v>74.57808</v>
      </c>
    </row>
    <row r="37" spans="1:27" ht="41.25" customHeight="1">
      <c r="A37" s="7" t="s">
        <v>3</v>
      </c>
      <c r="B37" s="123">
        <v>1459.274115</v>
      </c>
      <c r="C37" s="118">
        <v>1386.9351873399999</v>
      </c>
      <c r="D37" s="123">
        <v>63.826526</v>
      </c>
      <c r="E37" s="118">
        <v>62.238315480000004</v>
      </c>
      <c r="F37" s="123">
        <v>487.776551</v>
      </c>
      <c r="G37" s="118">
        <v>433.72990931</v>
      </c>
      <c r="H37" s="123">
        <v>33.718708</v>
      </c>
      <c r="I37" s="118">
        <v>27.74828825</v>
      </c>
      <c r="J37" s="123">
        <v>253.96792909</v>
      </c>
      <c r="K37" s="118">
        <v>221.43835158000002</v>
      </c>
      <c r="L37" s="123">
        <v>115.886795</v>
      </c>
      <c r="M37" s="118">
        <v>111.71947837</v>
      </c>
      <c r="N37" s="123">
        <v>229.982887</v>
      </c>
      <c r="O37" s="118">
        <v>258.79867285</v>
      </c>
      <c r="P37" s="123">
        <v>33.355039</v>
      </c>
      <c r="Q37" s="118">
        <v>31.03577809</v>
      </c>
      <c r="R37" s="123">
        <v>215.98524067000002</v>
      </c>
      <c r="S37" s="118">
        <v>168.77872261000002</v>
      </c>
      <c r="T37" s="123">
        <v>79.246989</v>
      </c>
      <c r="U37" s="118">
        <v>77.755453</v>
      </c>
      <c r="V37" s="123">
        <v>22.102857</v>
      </c>
      <c r="W37" s="118">
        <v>20.63994272</v>
      </c>
      <c r="X37" s="123">
        <v>62.540379230000006</v>
      </c>
      <c r="Y37" s="118">
        <v>61.35344650999999</v>
      </c>
      <c r="Z37" s="121">
        <v>3057.6640159900003</v>
      </c>
      <c r="AA37" s="118">
        <v>2862.17154611</v>
      </c>
    </row>
    <row r="38" spans="1:27" ht="25.5" customHeight="1">
      <c r="A38" s="7" t="s">
        <v>2</v>
      </c>
      <c r="B38" s="123">
        <v>6837.429601</v>
      </c>
      <c r="C38" s="118">
        <v>2912.95384381</v>
      </c>
      <c r="D38" s="123">
        <v>22.409059550000002</v>
      </c>
      <c r="E38" s="118">
        <v>10.852384</v>
      </c>
      <c r="F38" s="123">
        <v>52.145153439999994</v>
      </c>
      <c r="G38" s="118">
        <v>51.55810418</v>
      </c>
      <c r="H38" s="123">
        <v>116.052337</v>
      </c>
      <c r="I38" s="118">
        <v>115.597788</v>
      </c>
      <c r="J38" s="123">
        <v>7.760626</v>
      </c>
      <c r="K38" s="118">
        <v>7.760626</v>
      </c>
      <c r="L38" s="123">
        <v>199.587841</v>
      </c>
      <c r="M38" s="118">
        <v>199.587841</v>
      </c>
      <c r="N38" s="123">
        <v>37.593905</v>
      </c>
      <c r="O38" s="118">
        <v>26.37347681</v>
      </c>
      <c r="P38" s="123">
        <v>16.94501185</v>
      </c>
      <c r="Q38" s="118">
        <v>2.081085</v>
      </c>
      <c r="R38" s="123">
        <v>309.623261</v>
      </c>
      <c r="S38" s="118">
        <v>309.520089</v>
      </c>
      <c r="T38" s="123">
        <v>166.753623</v>
      </c>
      <c r="U38" s="118">
        <v>166.753623</v>
      </c>
      <c r="V38" s="123">
        <v>68.562979</v>
      </c>
      <c r="W38" s="118">
        <v>68.56297819</v>
      </c>
      <c r="X38" s="123">
        <v>83.437303</v>
      </c>
      <c r="Y38" s="118">
        <v>83.437303</v>
      </c>
      <c r="Z38" s="121">
        <v>7918.30070084</v>
      </c>
      <c r="AA38" s="118">
        <v>3955.0391419899997</v>
      </c>
    </row>
    <row r="39" spans="1:27" ht="25.5" customHeight="1" thickBot="1">
      <c r="A39" s="8" t="s">
        <v>1</v>
      </c>
      <c r="B39" s="152">
        <v>294464.811623</v>
      </c>
      <c r="C39" s="190">
        <v>248881.06601408994</v>
      </c>
      <c r="D39" s="152">
        <v>0</v>
      </c>
      <c r="E39" s="190">
        <v>0</v>
      </c>
      <c r="F39" s="152">
        <v>0</v>
      </c>
      <c r="G39" s="190">
        <v>0</v>
      </c>
      <c r="H39" s="152">
        <v>0</v>
      </c>
      <c r="I39" s="190">
        <v>0</v>
      </c>
      <c r="J39" s="152">
        <v>0</v>
      </c>
      <c r="K39" s="190">
        <v>0</v>
      </c>
      <c r="L39" s="152">
        <v>0</v>
      </c>
      <c r="M39" s="190">
        <v>0</v>
      </c>
      <c r="N39" s="152">
        <v>0</v>
      </c>
      <c r="O39" s="190">
        <v>0</v>
      </c>
      <c r="P39" s="152">
        <v>0</v>
      </c>
      <c r="Q39" s="190">
        <v>0</v>
      </c>
      <c r="R39" s="152">
        <v>0</v>
      </c>
      <c r="S39" s="190">
        <v>0</v>
      </c>
      <c r="T39" s="152">
        <v>0</v>
      </c>
      <c r="U39" s="190">
        <v>0</v>
      </c>
      <c r="V39" s="152">
        <v>0</v>
      </c>
      <c r="W39" s="190">
        <v>0</v>
      </c>
      <c r="X39" s="152">
        <v>15.292914</v>
      </c>
      <c r="Y39" s="190">
        <v>15.29285292</v>
      </c>
      <c r="Z39" s="155">
        <v>294480.104537</v>
      </c>
      <c r="AA39" s="190">
        <v>248896.35886700996</v>
      </c>
    </row>
    <row r="40" spans="1:27" ht="30.75" customHeight="1" thickBot="1">
      <c r="A40" s="9" t="s">
        <v>0</v>
      </c>
      <c r="B40" s="156">
        <v>544433.218681</v>
      </c>
      <c r="C40" s="209">
        <v>489689.26976541994</v>
      </c>
      <c r="D40" s="156">
        <v>7223.914582</v>
      </c>
      <c r="E40" s="209">
        <v>7142.439232009999</v>
      </c>
      <c r="F40" s="156">
        <v>83039.663244</v>
      </c>
      <c r="G40" s="209">
        <v>82901.74324863</v>
      </c>
      <c r="H40" s="156">
        <v>8762.300639</v>
      </c>
      <c r="I40" s="209">
        <v>8276.055635319999</v>
      </c>
      <c r="J40" s="156">
        <v>2283.967573</v>
      </c>
      <c r="K40" s="209">
        <v>2113.7051228499995</v>
      </c>
      <c r="L40" s="156">
        <v>58309.672606</v>
      </c>
      <c r="M40" s="209">
        <v>57113.972917779996</v>
      </c>
      <c r="N40" s="156">
        <v>31391.433466</v>
      </c>
      <c r="O40" s="209">
        <v>30960.888339660003</v>
      </c>
      <c r="P40" s="156">
        <v>1466.9792649999997</v>
      </c>
      <c r="Q40" s="209">
        <v>1433.07072377</v>
      </c>
      <c r="R40" s="156">
        <v>10376.979612</v>
      </c>
      <c r="S40" s="209">
        <v>10128.424814950004</v>
      </c>
      <c r="T40" s="156">
        <v>23216.350453</v>
      </c>
      <c r="U40" s="209">
        <v>23201.86395459</v>
      </c>
      <c r="V40" s="156">
        <v>1806.2165760000003</v>
      </c>
      <c r="W40" s="209">
        <v>1764.4092730800003</v>
      </c>
      <c r="X40" s="156">
        <v>1937.309228</v>
      </c>
      <c r="Y40" s="209">
        <v>1907.0033373999993</v>
      </c>
      <c r="Z40" s="159">
        <v>774248.005925</v>
      </c>
      <c r="AA40" s="209">
        <v>716632.84636546</v>
      </c>
    </row>
    <row r="47" ht="12.75">
      <c r="B47">
        <v>1000000</v>
      </c>
    </row>
  </sheetData>
  <sheetProtection/>
  <mergeCells count="20">
    <mergeCell ref="A4:A5"/>
    <mergeCell ref="Z4:AA4"/>
    <mergeCell ref="B4:C4"/>
    <mergeCell ref="D4:E4"/>
    <mergeCell ref="F4:G4"/>
    <mergeCell ref="H4:I4"/>
    <mergeCell ref="J4:K4"/>
    <mergeCell ref="L4:M4"/>
    <mergeCell ref="N4:O4"/>
    <mergeCell ref="P4:Q4"/>
    <mergeCell ref="R4:S4"/>
    <mergeCell ref="T4:U4"/>
    <mergeCell ref="V4:W4"/>
    <mergeCell ref="X4:Y4"/>
    <mergeCell ref="N1:Y1"/>
    <mergeCell ref="N2:Y2"/>
    <mergeCell ref="Z1:AA1"/>
    <mergeCell ref="Z2:AA2"/>
    <mergeCell ref="A2:M2"/>
    <mergeCell ref="A1:M1"/>
  </mergeCells>
  <printOptions horizontalCentered="1" verticalCentered="1"/>
  <pageMargins left="0.4330708661417323" right="0.35433070866141736" top="0.07874015748031496" bottom="0.35433070866141736" header="0" footer="0"/>
  <pageSetup horizontalDpi="600" verticalDpi="600" orientation="landscape" paperSize="9" scale="41" r:id="rId1"/>
  <headerFooter>
    <oddFooter>&amp;C&amp;13&amp;P/&amp;N</oddFooter>
  </headerFooter>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Ministero Economia e Finanze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roberta.ronca</dc:creator>
  <cp:keywords/>
  <dc:description/>
  <cp:lastModifiedBy> </cp:lastModifiedBy>
  <cp:lastPrinted>2010-07-28T15:46:02Z</cp:lastPrinted>
  <dcterms:created xsi:type="dcterms:W3CDTF">2010-01-29T10:46:33Z</dcterms:created>
  <dcterms:modified xsi:type="dcterms:W3CDTF">2010-07-29T15:10:21Z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