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85" windowWidth="25230" windowHeight="5775" tabRatio="682" activeTab="16"/>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 name="Foglio1" sheetId="41" r:id="rId18"/>
  </sheets>
  <externalReferences>
    <externalReference r:id="rId19"/>
  </externalReferences>
  <definedNames>
    <definedName name="_Toc473634309" localSheetId="1">'Tav. B'!$A$4</definedName>
    <definedName name="_xlnm.Print_Area" localSheetId="3">'Tav. D'!$A$5:$B$39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45621"/>
</workbook>
</file>

<file path=xl/calcChain.xml><?xml version="1.0" encoding="utf-8"?>
<calcChain xmlns="http://schemas.openxmlformats.org/spreadsheetml/2006/main">
  <c r="C26" i="32" l="1"/>
  <c r="B26" i="32"/>
  <c r="D25" i="32"/>
  <c r="D24" i="32"/>
  <c r="D23" i="32"/>
  <c r="D22" i="32"/>
  <c r="D21" i="32"/>
  <c r="C16" i="32"/>
  <c r="B16" i="32"/>
  <c r="D15" i="32"/>
  <c r="D14" i="32"/>
  <c r="D13" i="32"/>
  <c r="D12" i="32"/>
  <c r="D11" i="32"/>
  <c r="D10" i="32"/>
  <c r="D9" i="32"/>
  <c r="D8" i="32"/>
  <c r="D7" i="32"/>
  <c r="D6" i="32"/>
  <c r="D14" i="31"/>
  <c r="C14" i="31"/>
  <c r="B14" i="31"/>
  <c r="E14" i="31" s="1"/>
  <c r="E13" i="31"/>
  <c r="E12" i="31"/>
  <c r="E11" i="31"/>
  <c r="E10" i="31"/>
  <c r="E9" i="31"/>
  <c r="E8" i="31"/>
  <c r="E7" i="31"/>
  <c r="D32" i="4"/>
  <c r="C32" i="4"/>
  <c r="B32" i="4"/>
  <c r="E31" i="4"/>
  <c r="E30" i="4"/>
  <c r="E29" i="4"/>
  <c r="D27" i="4"/>
  <c r="C27" i="4"/>
  <c r="B27" i="4"/>
  <c r="E27" i="4" s="1"/>
  <c r="E26" i="4"/>
  <c r="E25" i="4"/>
  <c r="E24" i="4"/>
  <c r="E23" i="4"/>
  <c r="E21" i="4"/>
  <c r="E20" i="4"/>
  <c r="E19" i="4"/>
  <c r="E17" i="4"/>
  <c r="E16" i="4"/>
  <c r="E14" i="4"/>
  <c r="E13" i="4"/>
  <c r="E12" i="4"/>
  <c r="E11" i="4"/>
  <c r="D9" i="4"/>
  <c r="C9" i="4"/>
  <c r="B9" i="4"/>
  <c r="E8" i="4"/>
  <c r="E7" i="4"/>
  <c r="D21" i="3"/>
  <c r="C21" i="3"/>
  <c r="B21" i="3"/>
  <c r="E20" i="3"/>
  <c r="E19" i="3"/>
  <c r="E18" i="3"/>
  <c r="E17" i="3"/>
  <c r="E21" i="3" s="1"/>
  <c r="D15" i="3"/>
  <c r="C15" i="3"/>
  <c r="B15" i="3"/>
  <c r="E14" i="3"/>
  <c r="E13" i="3"/>
  <c r="E12" i="3"/>
  <c r="E11" i="3"/>
  <c r="E15" i="3" s="1"/>
  <c r="D9" i="3"/>
  <c r="C9" i="3"/>
  <c r="B9" i="3"/>
  <c r="B22" i="3" s="1"/>
  <c r="E8" i="3"/>
  <c r="E7" i="3"/>
  <c r="E9" i="3" s="1"/>
  <c r="C16" i="42"/>
  <c r="C18" i="42" s="1"/>
  <c r="C20" i="42" s="1"/>
  <c r="B16" i="42"/>
  <c r="D15" i="42"/>
  <c r="D14" i="42"/>
  <c r="D13" i="42"/>
  <c r="C11" i="42"/>
  <c r="B11" i="42"/>
  <c r="D16" i="42" l="1"/>
  <c r="C22" i="3"/>
  <c r="E32" i="4"/>
  <c r="D26" i="32"/>
  <c r="C33" i="4"/>
  <c r="B33" i="4"/>
  <c r="D33" i="4"/>
  <c r="B18" i="42"/>
  <c r="B20" i="42" s="1"/>
  <c r="D20" i="42" s="1"/>
  <c r="D16" i="32"/>
  <c r="D22" i="3"/>
  <c r="E22" i="3"/>
  <c r="E9" i="4"/>
  <c r="D11" i="42"/>
  <c r="E33" i="4" l="1"/>
</calcChain>
</file>

<file path=xl/sharedStrings.xml><?xml version="1.0" encoding="utf-8"?>
<sst xmlns="http://schemas.openxmlformats.org/spreadsheetml/2006/main" count="1189" uniqueCount="960">
  <si>
    <t>Buoni ordinari del Tesoro (valore nominale)</t>
  </si>
  <si>
    <t>Operazioni su  mercati finanziari (raccolta)</t>
  </si>
  <si>
    <t>Conti correnti di enti della P. 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</si>
  <si>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</si>
  <si>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</si>
  <si>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</si>
  <si>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</si>
  <si>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</si>
  <si>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</si>
  <si>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</si>
  <si>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</si>
  <si>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</si>
  <si>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</si>
  <si>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</si>
  <si>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</si>
  <si>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</si>
  <si>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</si>
  <si>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</si>
  <si>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</si>
  <si>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</si>
  <si>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</si>
  <si>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</si>
  <si>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</si>
  <si>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Partite creditorie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</si>
  <si>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</si>
  <si>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</si>
  <si>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</si>
  <si>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</si>
  <si>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</si>
  <si>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</si>
  <si>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</si>
  <si>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</si>
  <si>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</si>
  <si>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</si>
  <si>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</si>
  <si>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</si>
  <si>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</si>
  <si>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</si>
  <si>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</si>
  <si>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</si>
  <si>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</si>
  <si>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</si>
  <si>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</si>
  <si>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</si>
  <si>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</si>
  <si>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</si>
  <si>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</si>
  <si>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</si>
  <si>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</si>
  <si>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</si>
  <si>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</si>
  <si>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</si>
  <si>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</si>
  <si>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</si>
  <si>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</si>
  <si>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</si>
  <si>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</si>
  <si>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</si>
  <si>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</si>
  <si>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</si>
  <si>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</si>
  <si>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</si>
  <si>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</si>
  <si>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</si>
  <si>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</si>
  <si>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</si>
  <si>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</si>
  <si>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</si>
  <si>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</si>
  <si>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</si>
  <si>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</si>
  <si>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</si>
  <si>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</si>
  <si>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</si>
  <si>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</si>
  <si>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</si>
  <si>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</si>
  <si>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</si>
  <si>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</si>
  <si>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</si>
  <si>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</si>
  <si>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</si>
  <si>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</si>
  <si>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</si>
  <si>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</si>
  <si>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Contabilità speciali di T.U.</t>
  </si>
  <si>
    <t>Conti di soggetti esterni alla P.A.</t>
  </si>
  <si>
    <t>Conti correnti e Contabilità speciali</t>
  </si>
  <si>
    <t>Anticipazioni a INPS ex art. 35 L. 448/1998</t>
  </si>
  <si>
    <t xml:space="preserve">   per memoria:</t>
  </si>
  <si>
    <t>Totale complessivo al netto della Disponibilità del Tesoro per il servizio di tesoreria</t>
  </si>
  <si>
    <t>di cui: Disponibilità del tesoro per il serizvizio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</si>
  <si>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</si>
  <si>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</si>
  <si>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</si>
  <si>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</si>
  <si>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</si>
  <si>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</si>
  <si>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</si>
  <si>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</si>
  <si>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</si>
  <si>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</si>
  <si>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</si>
  <si>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</si>
  <si>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</si>
  <si>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</si>
  <si>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</si>
  <si>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</si>
  <si>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</si>
  <si>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</si>
  <si>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</si>
  <si>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</si>
  <si>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</si>
  <si>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</si>
  <si>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</si>
  <si>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</si>
  <si>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C.P.G. - TAV</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</si>
  <si>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</si>
  <si>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</si>
  <si>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</si>
  <si>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</si>
  <si>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</si>
  <si>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</si>
  <si>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</si>
  <si>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</si>
  <si>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</si>
  <si>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</si>
  <si>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</si>
  <si>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</si>
  <si>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</si>
  <si>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</si>
  <si>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</si>
  <si>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</si>
  <si>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</si>
  <si>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</si>
  <si>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PREFETTURE</t>
  </si>
  <si>
    <t>COM.GEN.CARABINIERI-DIR.AMM.</t>
  </si>
  <si>
    <t>COM.GEN.FINANZA-DIREZ.AMMIN.</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</si>
  <si>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</si>
  <si>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</si>
  <si>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</si>
  <si>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</si>
  <si>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</si>
  <si>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</si>
  <si>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</si>
  <si>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</si>
  <si>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</si>
  <si>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</si>
  <si>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P.G.REGIONE VAL D'AOSTA</t>
  </si>
  <si>
    <t>COMM.GOV.REGIONE TRENTINO-A.A.</t>
  </si>
  <si>
    <t>LEGGE N. 61 - 30.03.98</t>
  </si>
  <si>
    <t>DIPARTIMENTO DELLA GIOVENTU E DEL SERVIZIO CIVILE NAZIONALE</t>
  </si>
  <si>
    <t>COM. DEL. NUOVE PROVINCE</t>
  </si>
  <si>
    <t>PROVV.OO.PP. TERREMOTI</t>
  </si>
  <si>
    <t>P.G.R.CAMP.COMM.STR.GOV.887-84</t>
  </si>
  <si>
    <t>COMM.STR.CONTENZ.D.L.131-97</t>
  </si>
  <si>
    <t>COMUNE MATERA L. 771-86</t>
  </si>
  <si>
    <t>PRES.PROVINCIA RIETI L.115-80</t>
  </si>
  <si>
    <t>PR.REG.MARCHE ORD.FPC.2668-97</t>
  </si>
  <si>
    <t>5 PER MILLE PAGAMENTI N.B.F.</t>
  </si>
  <si>
    <t>CAPITANERIE PORTO-LEGGE 133-89</t>
  </si>
  <si>
    <t>CONTRIBUTI INVESTIMENTI BENI STRUMENTALI DL N. 91-14</t>
  </si>
  <si>
    <t>DIP TESORO ART. 8 DL 201-11</t>
  </si>
  <si>
    <t>FONDO AGEVOLAZIONI RICERCA-FAR</t>
  </si>
  <si>
    <t>RAGIONERIE TERRITORIALI ORDINATIVI NON ANDATI A BUON FINE</t>
  </si>
  <si>
    <t>COMMISSARIO STRAORDINARIO ART.1, COMMA 99, L. 190 - 2014</t>
  </si>
  <si>
    <t>PRES.MAG.ACQUE VE-L.206-95</t>
  </si>
  <si>
    <t>FONDO DI ROTAZIONE ANTICIPAZIONI ENTI LOCALI</t>
  </si>
  <si>
    <t>UNITA GRANDE POMPEI ART. 6 DPCM 12-2-2014</t>
  </si>
  <si>
    <t>L.46-82 INNOVAZ. TECNOLOGICA</t>
  </si>
  <si>
    <t>INTERVENTI AREE DEPRESSE</t>
  </si>
  <si>
    <t>MIN SVIL ECON REG.CE 1145-03 E 1828-2006</t>
  </si>
  <si>
    <t>PROGETTI INFORMATIZZAZIONE AMMINISTRAZIONI</t>
  </si>
  <si>
    <t>RICEVITORIE PRINCIPALI DOGANE</t>
  </si>
  <si>
    <t>SOVR.BENI CULT.L.67-88</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</si>
  <si>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</si>
  <si>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</si>
  <si>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</si>
  <si>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</si>
  <si>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</si>
  <si>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</si>
  <si>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</si>
  <si>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</si>
  <si>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</si>
  <si>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</si>
  <si>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</si>
  <si>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</si>
  <si>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AGENZIA ITALIANA DEL FARMACO</t>
  </si>
  <si>
    <t>INTERNO COMMISSIONE NAZ. DIRITTO ASILO RIMBORSI COMMISS UE</t>
  </si>
  <si>
    <t>AMMINISTRAZIONI CENTRALI PROGRAMMI UE E COMPLEMENTARI</t>
  </si>
  <si>
    <t>AGENZIA ITALIANA PER LA COOPERAZIONE ALLO SVILUPPO</t>
  </si>
  <si>
    <t>Incassi fiscali e contributivi</t>
  </si>
  <si>
    <t>INTROITI FISCALI E CONTRIBUT</t>
  </si>
  <si>
    <t>AGENZIA DELLE ENTRATE-DIR.CENTRO OPERATIVO-IVA NON RESIDENTI</t>
  </si>
  <si>
    <t>AGENZIA ENTRATE REGIMI SPECIALI IVA MOSS</t>
  </si>
  <si>
    <t>MAE DGIE RIMBORSI COMMISS UE</t>
  </si>
  <si>
    <t>COMM. GAR. L. 146-90</t>
  </si>
  <si>
    <t>ENTI AUT.PORTI ART.40 L.119-81</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</si>
  <si>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</si>
  <si>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</si>
  <si>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</si>
  <si>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</si>
  <si>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</si>
  <si>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</si>
  <si>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</si>
  <si>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</si>
  <si>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</si>
  <si>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</si>
  <si>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</si>
  <si>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</si>
  <si>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</si>
  <si>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</si>
  <si>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</si>
  <si>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</si>
  <si>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</si>
  <si>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</si>
  <si>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DIFESASUOLO</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</si>
  <si>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</si>
  <si>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</si>
  <si>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</si>
  <si>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</si>
  <si>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</si>
  <si>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</si>
  <si>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</si>
  <si>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</si>
  <si>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</si>
  <si>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</si>
  <si>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</si>
  <si>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</si>
  <si>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</si>
  <si>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INTERVENTI PARCHEGGIO</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</si>
  <si>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</si>
  <si>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</si>
  <si>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</si>
  <si>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</si>
  <si>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</si>
  <si>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</si>
  <si>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</si>
  <si>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</si>
  <si>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</si>
  <si>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ENTI LOCALI - ART.1 L.560-93</t>
  </si>
  <si>
    <t>UNIVERSITA'-EDIL.UNIVERSITARIA</t>
  </si>
  <si>
    <t>GENIO CIVILE</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</si>
  <si>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</si>
  <si>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</si>
  <si>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</si>
  <si>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</si>
  <si>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</si>
  <si>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</si>
  <si>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</si>
  <si>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</si>
  <si>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</si>
  <si>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</si>
  <si>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</si>
  <si>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</si>
  <si>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 R. A. N.</t>
  </si>
  <si>
    <t>AGENZIA NAZIONALE PER LA SICUREZZA DELLE FERROVIE (ANSF)</t>
  </si>
  <si>
    <t>AGENZIA ITALIA DIGITALE</t>
  </si>
  <si>
    <t>ISPETTORATO NAZIONALE DEL LAVORO</t>
  </si>
  <si>
    <t>AGENZIA NAZ. BENI SEQUEST. E CONFISC. ALLA CRIMIN. ORGANIZZ.</t>
  </si>
  <si>
    <t>REGISTRO AERON. ITALIANO</t>
  </si>
  <si>
    <t>E. N. I. T.</t>
  </si>
  <si>
    <t>AGENZIA PER LA COESIONE TERRITORIALE</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</si>
  <si>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</si>
  <si>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</si>
  <si>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</si>
  <si>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</si>
  <si>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</si>
  <si>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</si>
  <si>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</si>
  <si>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</si>
  <si>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ISTITUTO PER LA VIGILANZA SULLE ASSICURAZIONI</t>
  </si>
  <si>
    <t>ORGANISMI PAGATORI AGEA</t>
  </si>
  <si>
    <t>ACCADEMIA NAZIONALE LINCEI</t>
  </si>
  <si>
    <t>LEGA ITALIANA LOTTA TUMORI</t>
  </si>
  <si>
    <t>ACCADEMIA DELLA CRUSCA</t>
  </si>
  <si>
    <t>ISTIT NAZ PROM SALUTE POP MIGR</t>
  </si>
  <si>
    <t>ISTITUTO NAZIONALE ANALISI POLITICHE PUBBLICHE</t>
  </si>
  <si>
    <t>BIBLIOTECA DOCUM.PEDAGOD.</t>
  </si>
  <si>
    <t>IST. SUP. PROTEZ. E RIC. AMB.</t>
  </si>
  <si>
    <t>ISTITUTI SPERIM. AGRARI</t>
  </si>
  <si>
    <t>CONS. AREA PROV. TRIESTE</t>
  </si>
  <si>
    <t>ISTITUTO CENTR. DI STATISTICA</t>
  </si>
  <si>
    <t>INVALSI</t>
  </si>
  <si>
    <t>OSSERV. GEOF. SPER. TRIESTE</t>
  </si>
  <si>
    <t>ISTITUTO NAZ. DI GEOFISICA</t>
  </si>
  <si>
    <t>ISTITUTO NAZIONALE DI RICERCA METROLOGICA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</si>
  <si>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</si>
  <si>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</si>
  <si>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</si>
  <si>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</si>
  <si>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</si>
  <si>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</si>
  <si>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</si>
  <si>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</si>
  <si>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</si>
  <si>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</si>
  <si>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</si>
  <si>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COMM.NAZ.SOCIETA' E BORSA</t>
  </si>
  <si>
    <t>AERO CLUB D'ITALIA</t>
  </si>
  <si>
    <t>CLUB ALPINO ITALIANO</t>
  </si>
  <si>
    <t>ENTE CELLULOSA E CARTA</t>
  </si>
  <si>
    <t>LEGA NAVALE ITALIANA</t>
  </si>
  <si>
    <t>IST.ITAL.MEDIO-ESTR.ORIENTE</t>
  </si>
  <si>
    <t>COMMISSIONE DI VIGILANZA SUI FONDI PENSIONI</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</si>
  <si>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</si>
  <si>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</si>
  <si>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</si>
  <si>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</si>
  <si>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</si>
  <si>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</si>
  <si>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</si>
  <si>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</si>
  <si>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</si>
  <si>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</si>
  <si>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</si>
  <si>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</si>
  <si>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</si>
  <si>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</si>
  <si>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</si>
  <si>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</si>
  <si>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</si>
  <si>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</si>
  <si>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</si>
  <si>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</si>
  <si>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</si>
  <si>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</si>
  <si>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</si>
  <si>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</si>
  <si>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</si>
  <si>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</si>
  <si>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</si>
  <si>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</si>
  <si>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</si>
  <si>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</si>
  <si>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</si>
  <si>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</si>
  <si>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</si>
  <si>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</si>
  <si>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</si>
  <si>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</si>
  <si>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</si>
  <si>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</si>
  <si>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COMPARTO SANITA' T.U. MISTA</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</si>
  <si>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</si>
  <si>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</si>
  <si>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</si>
  <si>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</si>
  <si>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</si>
  <si>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</si>
  <si>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</si>
  <si>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</si>
  <si>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</si>
  <si>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</si>
  <si>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</si>
  <si>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</si>
  <si>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</si>
  <si>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</si>
  <si>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</si>
  <si>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</si>
  <si>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</si>
  <si>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ENTE ZONA INDUSTR. TRIESTE</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</si>
  <si>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</si>
  <si>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</si>
  <si>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</si>
  <si>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</si>
  <si>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</si>
  <si>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</si>
  <si>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</si>
  <si>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</si>
  <si>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</si>
  <si>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</si>
  <si>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</si>
  <si>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</si>
  <si>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</si>
  <si>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MEF-ART. 81 D.LGS 174-16</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</si>
  <si>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</si>
  <si>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</si>
  <si>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</si>
  <si>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</si>
  <si>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</si>
  <si>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AGENZIA NAZIONALE POLITICHE ATTIVE DEL LAVORO</t>
  </si>
  <si>
    <t>FONDO EUROPEO INTEGRAZIONE CITTADINI PAESI TERZI 2007-2013</t>
  </si>
  <si>
    <t>COMM STRAORD ILVA DL 1-2015</t>
  </si>
  <si>
    <t>FONDO EUROPEO INVESTIMENTI PROGRAMMA INIZIATIVA PMI</t>
  </si>
  <si>
    <t>MATERA CAPITALE EUROPEA CULTURA 2019</t>
  </si>
  <si>
    <t>al 31 dicembre 2017</t>
  </si>
  <si>
    <t>al  31 dicembre 2017</t>
  </si>
  <si>
    <t>INPS FONDO GARANZIA APE LEGGE N. 232-2016</t>
  </si>
  <si>
    <t>FONDO SVILUPPO INVESTIMENTI NEL CINEMA E AUDIOVISIVO</t>
  </si>
  <si>
    <t>CORTE DEI CONTI</t>
  </si>
  <si>
    <t>C.N.E.L.</t>
  </si>
  <si>
    <t>CONSIGLIO DI STATO E T.A.R</t>
  </si>
  <si>
    <t>DIP.TES-MOV.FONDI CON L'ESTERO</t>
  </si>
  <si>
    <t>MINTES DIP.TES.DL 143-98 ART.7</t>
  </si>
  <si>
    <t>EDILIZIA PERSONALE PS L.52-76</t>
  </si>
  <si>
    <t>CON CAP COM L784-80 E L147-13</t>
  </si>
  <si>
    <t>ANTICIP.FINANZ.COMUNI L.784-80</t>
  </si>
  <si>
    <t>CONT.INTERESSI COMUNI L.784-80</t>
  </si>
  <si>
    <t>FONDO ROTAZIONE LEGGE 179-92</t>
  </si>
  <si>
    <t>MIN.TESORO - PENSIONI DI STATO</t>
  </si>
  <si>
    <t>METANO CONT.CAP.L.266-97 ART.9</t>
  </si>
  <si>
    <t>METANO CON.INTER.L.526-82 A.28</t>
  </si>
  <si>
    <t>METANO C.C.L.73-98 ARTT.2-4-6</t>
  </si>
  <si>
    <t>L.608-96 ART.9 C.7 SVIL.ITALIA</t>
  </si>
  <si>
    <t>EDIL.SOVVENZ.PROGR.CENTRALI</t>
  </si>
  <si>
    <t>EDILIZIA AGEVOL.PROGR.CENTRALI</t>
  </si>
  <si>
    <t>F.PROGETTAZIONE PREL.L.144-99</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</si>
  <si>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</si>
  <si>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</si>
  <si>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</si>
  <si>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</si>
  <si>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</si>
  <si>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</si>
  <si>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</si>
  <si>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</si>
  <si>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</si>
  <si>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</si>
  <si>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</si>
  <si>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BANCA POPOLARE DI NOVARA SCRL</t>
  </si>
  <si>
    <t>CONSAP F. CENTR.GARANZ</t>
  </si>
  <si>
    <t>CONSAP FONDO GARANZIA ARTIG.</t>
  </si>
  <si>
    <t>CONSAP C.STA L1142-67 L35-95A2</t>
  </si>
  <si>
    <t>CONSAP L. 317-91 ART. 31</t>
  </si>
  <si>
    <t>CONSAP L. 35-95 ART . 3 BIS</t>
  </si>
  <si>
    <t>DIP.TESORO ART.2 L.341-95</t>
  </si>
  <si>
    <t>MEDCEN L.662-96 GARANZIA PIM</t>
  </si>
  <si>
    <t>SOGESID - FIN.ISTIT</t>
  </si>
  <si>
    <t>SIMEST D.LGS.143-98 F.ESTERO</t>
  </si>
  <si>
    <t>CONSAP EX L.295-73 S. INTERNO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</si>
  <si>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</si>
  <si>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</si>
  <si>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</si>
  <si>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</si>
  <si>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</si>
  <si>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</si>
  <si>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</si>
  <si>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</si>
  <si>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</si>
  <si>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</si>
  <si>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M.INFRASTRUTT.AZ.MOBILITA' MO</t>
  </si>
  <si>
    <t>MIT VOLTURNO SRL ESER PUB SER</t>
  </si>
  <si>
    <t>MIT - FERROVIE E. ROMAGNA SRL</t>
  </si>
  <si>
    <t>FERROTRAMVIARIE SPA</t>
  </si>
  <si>
    <t>SOC SUBALPINA IMPRESE FERROV</t>
  </si>
  <si>
    <t>SOC. LA FERROVIARIA IT.AREZZO</t>
  </si>
  <si>
    <t>R.LOMBARDIA L.380-90 E 194-98</t>
  </si>
  <si>
    <t>REG.PIEMONTE L.380-90 E 194-98</t>
  </si>
  <si>
    <t>MIT VOLTURNO SRL CIRCUMVESUVIA</t>
  </si>
  <si>
    <t>M.TRASP.FERR.APPULO LUCANE</t>
  </si>
  <si>
    <t>M.TRASP.FERR.DEL SUD EST E S.A</t>
  </si>
  <si>
    <t>M.TRASP.FERR.EMILIA ROMAGNA</t>
  </si>
  <si>
    <t>M.TRASP.R.PIEMONTE  DLGS422-97</t>
  </si>
  <si>
    <t>M.TRASP.R.LOMBARDIA DLGS422-97</t>
  </si>
  <si>
    <t>M.TRASP.R.VENETO    DLGS422-97</t>
  </si>
  <si>
    <t>M.TRASP.R.LIGURIA   DLGS422-97</t>
  </si>
  <si>
    <t>M.TRASP.R.EMILIA R. DLGS422-97</t>
  </si>
  <si>
    <t>M.TRASP.R.TOSCANA   DLGS422-97</t>
  </si>
  <si>
    <t>M.TRASP.R.UMBRIA    DLGS422-97</t>
  </si>
  <si>
    <t>M.TRASP.R.LAZIO     DLGS422-97</t>
  </si>
  <si>
    <t>M.TRASP.R.ABRUZZO   DLGS422-97</t>
  </si>
  <si>
    <t>M.TRASP.R.CAMPANIA  DLGS422-97</t>
  </si>
  <si>
    <t>M.TRASP.R.PUGLIA    DLGS422-97</t>
  </si>
  <si>
    <t>M.TRASP.R.BASILICATADLGS422-97</t>
  </si>
  <si>
    <t>M.TRASP.R.CALABRIA  DLGS422-97</t>
  </si>
  <si>
    <t>S.TRA.ART.38C.5-7L.166-02 MIT</t>
  </si>
  <si>
    <t>MIUR ALLOGGI STUDENTI L.338-00</t>
  </si>
  <si>
    <t>CASSA DD PP F. ROTAT. L. 49-87</t>
  </si>
  <si>
    <t>FONDO SVIL MECC AGRIC L.910-66</t>
  </si>
  <si>
    <t>MEDCEN CAPIT RISCHIO PMI L.388</t>
  </si>
  <si>
    <t>ARTIGIANCASSA F. GAR. PC STUD</t>
  </si>
  <si>
    <t>M.A.F-FONDO SOLIDARIETA NAZ.</t>
  </si>
  <si>
    <t>DIP.TESORO ORGANISMI INTERNAZ</t>
  </si>
  <si>
    <t>AG NAZ A.I.S.I. INIZ DIP GIOVE</t>
  </si>
  <si>
    <t>FUNIVIE SPA</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</si>
  <si>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</si>
  <si>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</si>
  <si>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</si>
  <si>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</si>
  <si>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</si>
  <si>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</si>
  <si>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</si>
  <si>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</si>
  <si>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</si>
  <si>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</si>
  <si>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</si>
  <si>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</si>
  <si>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</si>
  <si>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</si>
  <si>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</si>
  <si>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</si>
  <si>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</si>
  <si>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</si>
  <si>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</si>
  <si>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</si>
  <si>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</si>
  <si>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</si>
  <si>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</si>
  <si>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</si>
  <si>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</si>
  <si>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</si>
  <si>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</si>
  <si>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</si>
  <si>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</si>
  <si>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</si>
  <si>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</si>
  <si>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</si>
  <si>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</si>
  <si>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</si>
  <si>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</si>
  <si>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</si>
  <si>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CONI</t>
  </si>
  <si>
    <t>ENTE STRU CROCE ROSSA ITALIANA</t>
  </si>
  <si>
    <t>AGENZIA NAZ GIOVANI L 662-96</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</si>
  <si>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</si>
  <si>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</si>
  <si>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</si>
  <si>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</si>
  <si>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</si>
  <si>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</si>
  <si>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</si>
  <si>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</si>
  <si>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</si>
  <si>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</si>
  <si>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</si>
  <si>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</si>
  <si>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</si>
  <si>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</si>
  <si>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</si>
  <si>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</si>
  <si>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</si>
  <si>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</si>
  <si>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</si>
  <si>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</si>
  <si>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</si>
  <si>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</si>
  <si>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</si>
  <si>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</si>
  <si>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</si>
  <si>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</si>
  <si>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</si>
  <si>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</si>
  <si>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</si>
  <si>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</si>
  <si>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PENS L.335-95</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</si>
  <si>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</si>
  <si>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</si>
  <si>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</si>
  <si>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</si>
  <si>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</si>
  <si>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</si>
  <si>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</si>
  <si>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</si>
  <si>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</si>
  <si>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</si>
  <si>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</si>
  <si>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</si>
  <si>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</si>
  <si>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</si>
  <si>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</si>
  <si>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</si>
  <si>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</si>
  <si>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</si>
  <si>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</si>
  <si>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</si>
  <si>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</si>
  <si>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</si>
  <si>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</si>
  <si>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</si>
  <si>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</si>
  <si>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</si>
  <si>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</si>
  <si>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</si>
  <si>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</si>
  <si>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</si>
  <si>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</si>
  <si>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</si>
  <si>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</si>
  <si>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</si>
  <si>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</si>
  <si>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</si>
  <si>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</si>
  <si>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</si>
  <si>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</si>
  <si>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</si>
  <si>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</si>
  <si>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</si>
  <si>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</si>
  <si>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</si>
  <si>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</si>
  <si>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</si>
  <si>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</si>
  <si>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</si>
  <si>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</si>
  <si>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</si>
  <si>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</si>
  <si>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</si>
  <si>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</si>
  <si>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</si>
  <si>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</si>
  <si>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</si>
  <si>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</si>
  <si>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</si>
  <si>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</si>
  <si>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</si>
  <si>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</si>
  <si>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</si>
  <si>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</si>
  <si>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</si>
  <si>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</si>
  <si>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</si>
  <si>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</si>
  <si>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</si>
  <si>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</si>
  <si>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</si>
  <si>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</si>
  <si>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</si>
  <si>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</si>
  <si>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</si>
  <si>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</si>
  <si>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</si>
  <si>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</si>
  <si>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</si>
  <si>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</si>
  <si>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</si>
  <si>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</si>
  <si>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</si>
  <si>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</si>
  <si>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</si>
  <si>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</si>
  <si>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</si>
  <si>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</si>
  <si>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</si>
  <si>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</si>
  <si>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</si>
  <si>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</si>
  <si>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</si>
  <si>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</si>
  <si>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</si>
  <si>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</si>
  <si>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</si>
  <si>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</si>
  <si>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</si>
  <si>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</si>
  <si>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</si>
  <si>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</si>
  <si>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</si>
  <si>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</si>
  <si>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</si>
  <si>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</si>
  <si>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</si>
  <si>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</si>
  <si>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</si>
  <si>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</si>
  <si>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</si>
  <si>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</si>
  <si>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</si>
  <si>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</si>
  <si>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</si>
  <si>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</si>
  <si>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</si>
  <si>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</si>
  <si>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</si>
  <si>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</si>
  <si>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</si>
  <si>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</si>
  <si>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</si>
  <si>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</si>
  <si>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</si>
  <si>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</si>
  <si>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</si>
  <si>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</si>
  <si>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</si>
  <si>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</si>
  <si>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</si>
  <si>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</si>
  <si>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</si>
  <si>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</si>
  <si>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</si>
  <si>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</si>
  <si>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</si>
  <si>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</si>
  <si>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</si>
  <si>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</si>
  <si>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</si>
  <si>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</si>
  <si>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</si>
  <si>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</si>
  <si>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</si>
  <si>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</si>
  <si>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</si>
  <si>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</si>
  <si>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</si>
  <si>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</si>
  <si>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</si>
  <si>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Ordini di Pagare</t>
  </si>
  <si>
    <t>Ordini di Accreditamento</t>
  </si>
  <si>
    <t>Ruoli di Spesa fissa</t>
  </si>
  <si>
    <t>Note di Imputazione</t>
  </si>
  <si>
    <t>Erario</t>
  </si>
  <si>
    <t>Tesoreria</t>
  </si>
  <si>
    <t>Esterno</t>
  </si>
  <si>
    <t>Spesa Secondaria del Funzionario Delegato</t>
  </si>
  <si>
    <t>Stipendi</t>
  </si>
  <si>
    <t>Classificazione economica</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</si>
  <si>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</si>
  <si>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</si>
  <si>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</si>
  <si>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</si>
  <si>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</si>
  <si>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</si>
  <si>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</si>
  <si>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</si>
  <si>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</si>
  <si>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</si>
  <si>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</si>
  <si>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</si>
  <si>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</si>
  <si>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</si>
  <si>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</si>
  <si>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</si>
  <si>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</si>
  <si>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</si>
  <si>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</si>
  <si>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</si>
  <si>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</si>
  <si>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</si>
  <si>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</si>
  <si>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</si>
  <si>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</si>
  <si>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</si>
  <si>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</si>
  <si>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</si>
  <si>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</si>
  <si>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</si>
  <si>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</si>
  <si>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</si>
  <si>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</si>
  <si>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</si>
  <si>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</si>
  <si>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</si>
  <si>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</si>
  <si>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</si>
  <si>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</si>
  <si>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</si>
  <si>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</si>
  <si>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</si>
  <si>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</si>
  <si>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</si>
  <si>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</si>
  <si>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</si>
  <si>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</si>
  <si>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</si>
  <si>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</si>
  <si>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</si>
  <si>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Amministrazioni centrali</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</si>
  <si>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</si>
  <si>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</si>
  <si>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</si>
  <si>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</si>
  <si>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</si>
  <si>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</si>
  <si>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</si>
  <si>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</si>
  <si>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</si>
  <si>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</si>
  <si>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</si>
  <si>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</si>
  <si>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</si>
  <si>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</si>
  <si>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</si>
  <si>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</si>
  <si>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</si>
  <si>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Rimborso passivita' finanziarie</t>
  </si>
  <si>
    <t xml:space="preserve">               Titoli</t>
  </si>
  <si>
    <t xml:space="preserve">               Prestiti</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</si>
  <si>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</si>
  <si>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</si>
  <si>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</si>
  <si>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</si>
  <si>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</si>
  <si>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</si>
  <si>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</si>
  <si>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dell'istruzione, dell'universita' e della ricerca</t>
  </si>
  <si>
    <t>Ministero dell'interno</t>
  </si>
  <si>
    <t>Ministero dell'ambiente e della tutela del territorio e del mare</t>
  </si>
  <si>
    <t>Ministero delle infrastrutture e dei trasporti</t>
  </si>
  <si>
    <t>Ministero della difesa</t>
  </si>
  <si>
    <t>Ministero della salute</t>
  </si>
  <si>
    <t>TOTALE  TITOLO I - SPESE CORRENTI</t>
  </si>
  <si>
    <t>TITOLO II - SPESE IN CONTO CAPITALE</t>
  </si>
  <si>
    <t>TOTALE  TITOLO II - SPESE IN CONTO CAPITALE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</si>
  <si>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</si>
  <si>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</si>
  <si>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</si>
  <si>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</si>
  <si>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</si>
  <si>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</si>
  <si>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</si>
  <si>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</si>
  <si>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</si>
  <si>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</si>
  <si>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</si>
  <si>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</si>
  <si>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</si>
  <si>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</si>
  <si>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</si>
  <si>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</si>
  <si>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Versamenti delle somme dovute in base all'invito al contraddittorio in attuazione della procedura di collaborazione volontaria per l'emersione delle attività finanziarie e patrimoniali costituite o detenute fuori del territorio dello Stato</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</si>
  <si>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</si>
  <si>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</si>
  <si>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</si>
  <si>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</si>
  <si>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</si>
  <si>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</si>
  <si>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</si>
  <si>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</si>
  <si>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</si>
  <si>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</si>
  <si>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</si>
  <si>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</si>
  <si>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</si>
  <si>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</si>
  <si>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</si>
  <si>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</si>
  <si>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</si>
  <si>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</si>
  <si>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</si>
  <si>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</si>
  <si>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</si>
  <si>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</si>
  <si>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</si>
  <si>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</si>
  <si>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</si>
  <si>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</si>
  <si>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</si>
  <si>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</si>
  <si>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</si>
  <si>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</si>
  <si>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</si>
  <si>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</si>
  <si>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</si>
  <si>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</si>
  <si>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</si>
  <si>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</si>
  <si>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Gettito dell'imposta sul consumo di tabacchi riservato all'erario, ai sensi del decreto legge n. 201 del 2011, articolo 48</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</si>
  <si>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</si>
  <si>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</si>
  <si>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</si>
  <si>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</si>
  <si>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</si>
  <si>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</si>
  <si>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</si>
  <si>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</si>
  <si>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</si>
  <si>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</si>
  <si>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</si>
  <si>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Diritti dovuti in relazione alle operazioni tecniche e tecnico-amministrative</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</si>
  <si>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</si>
  <si>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</si>
  <si>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</si>
  <si>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</si>
  <si>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</si>
  <si>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</si>
  <si>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</si>
  <si>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</si>
  <si>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</si>
  <si>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</si>
  <si>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</si>
  <si>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</si>
  <si>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</si>
  <si>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</si>
  <si>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</si>
  <si>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</si>
  <si>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</si>
  <si>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</si>
  <si>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</si>
  <si>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</si>
  <si>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</si>
  <si>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</si>
  <si>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</si>
  <si>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</si>
  <si>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</si>
  <si>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</si>
  <si>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Altre entrate Categoria IX</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</si>
  <si>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</si>
  <si>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</si>
  <si>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</si>
  <si>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</si>
  <si>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</si>
  <si>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</si>
  <si>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</si>
  <si>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</si>
  <si>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</si>
  <si>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</si>
  <si>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</si>
  <si>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</si>
  <si>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</si>
  <si>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</si>
  <si>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</si>
  <si>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</si>
  <si>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</si>
  <si>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</si>
  <si>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</si>
  <si>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</si>
  <si>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</si>
  <si>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</si>
  <si>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</si>
  <si>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</si>
  <si>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</si>
  <si>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</si>
  <si>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</si>
  <si>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</si>
  <si>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Al 31 Dicembre 2017</t>
  </si>
  <si>
    <t>Categoria eonomica</t>
  </si>
  <si>
    <t>Altre entrate</t>
  </si>
  <si>
    <t>LIGESTRA S.R.L</t>
  </si>
  <si>
    <t>Contributi agli investimenti ad amministrazioni pubbliche</t>
  </si>
  <si>
    <t xml:space="preserve">   Contributi agli investimenti ad amministrazioni pubbliche</t>
  </si>
  <si>
    <t>Versamento della quota interessi delle rate dei mutui erogati dalla Cassa Depositi e Prestiti trasferiti al Ministero dell'Economia e delle Finanze da destinare al pagamento degli interessi relativi ai Buoni fruttiferi postali</t>
  </si>
  <si>
    <t>Versamenti corrispondenti alle risorse accertate sul Fondo per l'Erogazione ai lavoratori dipendenti del settore privato dei trattamenti di fine rapporto di cui all'articolo 2120 del Codice Civile</t>
  </si>
  <si>
    <t>Versamento da parte dell'Inps e dell'Inail dei fondi riscossi e già destinati per legge all'Onpi da ripartire tra le Regioni ai sensi dell'articolo 1 duodecies della legge 21 ottobre 1978, n.641</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</si>
  <si>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</si>
  <si>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Versamento della quota capitale delle rate dei mutui erogati dalla Cassa Depositi e Prestiti</t>
  </si>
  <si>
    <t>Valore nominale delle monete metalliche</t>
  </si>
  <si>
    <t>INPS-TFR ART.1 C.755 L.296-06</t>
  </si>
  <si>
    <t>P.A. TRENTO -RIS.CEE-COF.NAZ.</t>
  </si>
  <si>
    <t>Proventi derivanti dalla messa all'asta delle quantità di quote di emissione di gas ad effetto serra, determinate con decisione della commissione europea, direttiva 2003/87/ce</t>
  </si>
  <si>
    <t>CASSA SPEC.CONTO NUMISMATICO</t>
  </si>
  <si>
    <t>Altre rettifiche*</t>
  </si>
  <si>
    <t>Partecipazione dello Stato agli utili di gestione dell'Istituto di emissione</t>
  </si>
  <si>
    <t>Versamento di somme da parte dei concessionari di gioco praticato mediante apparecchi di cui all'articolo 110, c. 6,  t.u. di cui al r. d. 18 giugno 1931, n. 773</t>
  </si>
  <si>
    <t>Versamenti relativi ai Comuni ed alle Province, effettuati in caso di incapienza - negli importi da erogare da parte del Bilancio dello Stato - delle somme da recuperare a carico degli stessi</t>
  </si>
  <si>
    <t>DT OP AEREI A6 C2 D. LVO 30-13</t>
  </si>
  <si>
    <t>DT IM FISSI A19 C2 D LVO 30-13</t>
  </si>
  <si>
    <t>Somme corrispondenti all'incremento percentuale dell'aliquota di prodotto dovuto annualmente dal titolare unico o contitolare di ciascuna concessione per le produzioni di idrocarburi liquidi e gassosi ottenute in terraferma</t>
  </si>
  <si>
    <t>Versamenti da parte degli Enti Nazionali di Previdenza e Assistenza Sociale Pubblici, nell'ambito della propria autonomia organizzativa, delle somme derivanti da ulteriori interventi di razionalizzazione per la riduzione delle proprie spese</t>
  </si>
  <si>
    <t>Somme prelevate dal C/C di Tesoreria infruttifero relativo al capitale dei BPF trasferiti, da destinare al rimborso del capitale</t>
  </si>
  <si>
    <t>ENTE STRUMENTALE ALLA CROCE ROSSA ITALIANA</t>
  </si>
  <si>
    <t>ISTITUTO STORICO ITALIANO PER IL MEDIOEVO</t>
  </si>
  <si>
    <t>Versamento dell'imposta municipale propria di spettanza dei comuni da destinare al fondo di solidarietà comunale</t>
  </si>
  <si>
    <t>Versamento da parte degli enti territoriali della quota di capitale delle somme anticipate dallo stato, ai sensi del decreto-legge 35 del 2013 e del decreto legge 66 del 2014, da destinare al fondo ammortamento dei titoli di stato</t>
  </si>
  <si>
    <t>Ministero delle politiche agricole alimentari, forestali e del turismo</t>
  </si>
  <si>
    <t>Ministero per i beni e le attivita' culturali</t>
  </si>
  <si>
    <t>dal 1 gennaio - al 31 agosto 2018</t>
  </si>
  <si>
    <t>CATEGORIA XX - ACCENSIONE DI PRESTITI</t>
  </si>
  <si>
    <t>Ricavo netto dei mutui stipulati con la Banca Europea degli investimenti per finanziamento di progetti immediatamente eseguibili per interventi di rilevante interesse economico</t>
  </si>
  <si>
    <t>al 30 settembre 2018</t>
  </si>
  <si>
    <t>al  30 settembre 2018</t>
  </si>
  <si>
    <t>Monete emesse al 30 settembre 2018</t>
  </si>
  <si>
    <t>dal 1 gennaio - al 30 settembre 2018</t>
  </si>
  <si>
    <t>INVITALIA ART.1 C.17 DL 91-17</t>
  </si>
  <si>
    <t>REGOLAMENTO UE LEGGE 28-12-2015, N. 208</t>
  </si>
  <si>
    <t>Imposta sostitutiva dell'imposta sul reddito delle persone fisiche e delle relative addizionali, nonchè delle imposte di registro e di bollo sul 
contratto di locazione (cedolare secca)</t>
  </si>
  <si>
    <t>Monete da                     €   2,00</t>
  </si>
  <si>
    <t>Monete d'oro da            € 20,00</t>
  </si>
  <si>
    <t>Monete d'oro da            € 50,00</t>
  </si>
  <si>
    <t>ISPETTORATO NAZIONALE SICUREZZA NUCLEARE RADIOPROTEZIONE</t>
  </si>
  <si>
    <t>TITOLO III - RIMBORSO PASSIVITA' FINANZIARIE</t>
  </si>
  <si>
    <t>TOTALE  TITOLO III - RIMBORSO PASSIVITA' FINANZIARIE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</si>
</sst>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s>
  <fonts count="46">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ont>
    <font>
      <sz val="10"/>
      <color rgb="FF000000"/>
      <name val="Arial"/>
    </font>
    <font>
      <b/>
      <sz val="8"/>
      <color rgb="FF000000"/>
      <name val="Arial"/>
    </font>
    <font>
      <sz val="8"/>
      <color rgb="FF333333"/>
      <name val="Arial"/>
    </font>
    <font>
      <b/>
      <sz val="8"/>
      <color rgb="FF333333"/>
      <name val="Arial"/>
    </font>
  </fonts>
  <fills count="17">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
      <patternFill patternType="solid">
        <fgColor rgb="FF0A64A0"/>
        <bgColor rgb="FFFFFFFF"/>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bottom/>
      <diagonal/>
    </border>
    <border>
      <left style="thin">
        <color rgb="FF000000"/>
      </left>
      <right style="thin">
        <color rgb="FFEBEBEB"/>
      </right>
      <top style="thin">
        <color rgb="FF000000"/>
      </top>
      <bottom style="thin">
        <color rgb="FF00000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rgb="FF000000"/>
      </left>
      <right/>
      <top/>
      <bottom style="thin">
        <color rgb="FF000000"/>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54">
    <xf numFmtId="0" fontId="0" fillId="0" borderId="0" xfId="0"/>
    <xf numFmtId="43" fontId="0" fillId="0" borderId="0" xfId="1" applyFont="1"/>
    <xf numFmtId="0" fontId="10" fillId="0" borderId="0" xfId="0" applyFont="1"/>
    <xf numFmtId="43" fontId="12" fillId="2" borderId="7" xfId="20" applyFont="1" applyFill="1" applyBorder="1" applyAlignment="1">
      <alignment horizontal="right" vertical="center" indent="1"/>
    </xf>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43" fontId="12" fillId="2" borderId="8" xfId="20" applyFont="1" applyFill="1" applyBorder="1" applyAlignment="1">
      <alignment horizontal="right" vertical="center" wrapText="1"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11"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0" borderId="9" xfId="0" applyFont="1" applyBorder="1" applyAlignment="1">
      <alignment horizontal="left" vertical="center" wrapText="1"/>
    </xf>
    <xf numFmtId="0" fontId="6" fillId="0" borderId="10" xfId="0" applyFont="1" applyBorder="1" applyAlignment="1">
      <alignment horizontal="right" vertical="center" wrapText="1" indent="1"/>
    </xf>
    <xf numFmtId="0" fontId="7" fillId="0" borderId="10" xfId="0" applyFont="1" applyBorder="1" applyAlignment="1">
      <alignment horizontal="right" vertical="center" wrapText="1" indent="1"/>
    </xf>
    <xf numFmtId="0" fontId="6" fillId="0" borderId="11"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2" xfId="0" applyFont="1" applyFill="1" applyBorder="1" applyAlignment="1">
      <alignment horizontal="left" vertical="center" wrapText="1"/>
    </xf>
    <xf numFmtId="4" fontId="8" fillId="4" borderId="13" xfId="0" applyNumberFormat="1" applyFont="1" applyFill="1" applyBorder="1" applyAlignment="1">
      <alignment horizontal="right" vertical="center" wrapText="1" indent="1"/>
    </xf>
    <xf numFmtId="4" fontId="8" fillId="4" borderId="14"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0" fillId="0" borderId="10" xfId="0" applyBorder="1"/>
    <xf numFmtId="0" fontId="0" fillId="0" borderId="11" xfId="0" applyBorder="1"/>
    <xf numFmtId="0" fontId="7" fillId="0" borderId="12" xfId="0" applyFont="1" applyBorder="1" applyAlignment="1">
      <alignment horizontal="left" vertical="center" wrapText="1" indent="1"/>
    </xf>
    <xf numFmtId="4" fontId="7" fillId="0" borderId="13" xfId="0" applyNumberFormat="1" applyFont="1" applyBorder="1" applyAlignment="1">
      <alignment horizontal="right" vertical="center" wrapText="1" indent="1"/>
    </xf>
    <xf numFmtId="4" fontId="7" fillId="0" borderId="14"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2" xfId="0" applyFont="1" applyBorder="1" applyAlignment="1">
      <alignment horizontal="left" vertical="center" wrapText="1" indent="1"/>
    </xf>
    <xf numFmtId="4" fontId="11" fillId="0" borderId="13"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2" xfId="0" applyFont="1" applyFill="1" applyBorder="1" applyAlignment="1">
      <alignment horizontal="left" vertical="center" wrapText="1" indent="1"/>
    </xf>
    <xf numFmtId="4" fontId="8" fillId="6" borderId="13" xfId="0" applyNumberFormat="1" applyFont="1" applyFill="1" applyBorder="1" applyAlignment="1">
      <alignment horizontal="right" vertical="center" wrapText="1" indent="1"/>
    </xf>
    <xf numFmtId="4" fontId="8" fillId="6" borderId="14"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4"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9"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20" xfId="0" applyNumberFormat="1" applyFont="1" applyFill="1" applyBorder="1" applyAlignment="1">
      <alignment horizontal="right" vertical="center"/>
    </xf>
    <xf numFmtId="49" fontId="12" fillId="2" borderId="15" xfId="0" applyNumberFormat="1" applyFont="1" applyFill="1" applyBorder="1" applyAlignment="1">
      <alignment horizontal="left" vertical="center"/>
    </xf>
    <xf numFmtId="167" fontId="12" fillId="2" borderId="21" xfId="0" applyNumberFormat="1" applyFont="1" applyFill="1" applyBorder="1" applyAlignment="1">
      <alignment horizontal="right" vertical="center"/>
    </xf>
    <xf numFmtId="167" fontId="12" fillId="2" borderId="22"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4" borderId="2" xfId="0" applyNumberFormat="1" applyFont="1" applyFill="1" applyBorder="1" applyAlignment="1">
      <alignment horizontal="right" vertical="center"/>
    </xf>
    <xf numFmtId="39" fontId="35" fillId="15" borderId="2" xfId="0" applyNumberFormat="1" applyFont="1" applyFill="1" applyBorder="1" applyAlignment="1">
      <alignment horizontal="right" vertical="center"/>
    </xf>
    <xf numFmtId="39" fontId="35" fillId="15" borderId="3" xfId="0" applyNumberFormat="1" applyFont="1" applyFill="1" applyBorder="1" applyAlignment="1">
      <alignment horizontal="right" vertical="center"/>
    </xf>
    <xf numFmtId="39" fontId="36" fillId="11" borderId="13" xfId="0" applyNumberFormat="1" applyFont="1" applyFill="1" applyBorder="1" applyAlignment="1">
      <alignment horizontal="right" vertical="center"/>
    </xf>
    <xf numFmtId="49" fontId="28" fillId="7" borderId="19"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20" xfId="0" applyNumberFormat="1" applyFont="1" applyFill="1" applyBorder="1" applyAlignment="1">
      <alignment horizontal="right" vertical="center"/>
    </xf>
    <xf numFmtId="49" fontId="28" fillId="7" borderId="28" xfId="0" applyNumberFormat="1" applyFont="1" applyFill="1" applyBorder="1" applyAlignment="1">
      <alignment horizontal="left" vertical="center" wrapText="1"/>
    </xf>
    <xf numFmtId="39" fontId="28" fillId="10" borderId="13" xfId="0" applyNumberFormat="1" applyFont="1" applyFill="1" applyBorder="1" applyAlignment="1">
      <alignment horizontal="right" vertical="center"/>
    </xf>
    <xf numFmtId="39" fontId="28" fillId="10" borderId="29" xfId="0" applyNumberFormat="1" applyFont="1" applyFill="1" applyBorder="1" applyAlignment="1">
      <alignment horizontal="right" vertical="center"/>
    </xf>
    <xf numFmtId="49" fontId="39" fillId="15" borderId="30" xfId="0" applyNumberFormat="1" applyFont="1" applyFill="1" applyBorder="1" applyAlignment="1">
      <alignment horizontal="left" vertical="center" wrapText="1"/>
    </xf>
    <xf numFmtId="39" fontId="35" fillId="15" borderId="31" xfId="0" applyNumberFormat="1" applyFont="1" applyFill="1" applyBorder="1" applyAlignment="1">
      <alignment horizontal="right" vertical="center"/>
    </xf>
    <xf numFmtId="49" fontId="40" fillId="11" borderId="24"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5" xfId="0" applyNumberFormat="1" applyFont="1" applyFill="1" applyBorder="1" applyAlignment="1">
      <alignment horizontal="right" vertical="center"/>
    </xf>
    <xf numFmtId="49" fontId="40" fillId="11" borderId="26" xfId="0" applyNumberFormat="1" applyFont="1" applyFill="1" applyBorder="1" applyAlignment="1">
      <alignment horizontal="left" vertical="center" wrapText="1"/>
    </xf>
    <xf numFmtId="39" fontId="36" fillId="11" borderId="27" xfId="0" applyNumberFormat="1" applyFont="1" applyFill="1" applyBorder="1" applyAlignment="1">
      <alignment horizontal="right" vertical="center"/>
    </xf>
    <xf numFmtId="49" fontId="36" fillId="12" borderId="24" xfId="0" applyNumberFormat="1" applyFont="1" applyFill="1" applyBorder="1" applyAlignment="1">
      <alignment horizontal="left" vertical="center" wrapText="1"/>
    </xf>
    <xf numFmtId="39" fontId="36" fillId="12" borderId="0" xfId="0" applyNumberFormat="1" applyFont="1" applyFill="1" applyAlignment="1">
      <alignment horizontal="right" vertical="center"/>
    </xf>
    <xf numFmtId="39" fontId="36" fillId="12" borderId="25" xfId="0" applyNumberFormat="1" applyFont="1" applyFill="1" applyBorder="1" applyAlignment="1">
      <alignment horizontal="right" vertical="center"/>
    </xf>
    <xf numFmtId="49" fontId="36" fillId="12" borderId="26" xfId="0" applyNumberFormat="1" applyFont="1" applyFill="1" applyBorder="1" applyAlignment="1">
      <alignment horizontal="left" vertical="center" wrapText="1"/>
    </xf>
    <xf numFmtId="39" fontId="36" fillId="12" borderId="13" xfId="0" applyNumberFormat="1" applyFont="1" applyFill="1" applyBorder="1" applyAlignment="1">
      <alignment horizontal="right" vertical="center"/>
    </xf>
    <xf numFmtId="39" fontId="36" fillId="12" borderId="27" xfId="0" applyNumberFormat="1" applyFont="1" applyFill="1" applyBorder="1" applyAlignment="1">
      <alignment horizontal="right" vertical="center"/>
    </xf>
    <xf numFmtId="49" fontId="29" fillId="2" borderId="32" xfId="0" applyNumberFormat="1" applyFont="1" applyFill="1" applyBorder="1" applyAlignment="1">
      <alignment horizontal="left" vertical="center" wrapText="1"/>
    </xf>
    <xf numFmtId="39" fontId="29" fillId="2" borderId="2" xfId="0" applyNumberFormat="1" applyFont="1" applyFill="1" applyBorder="1" applyAlignment="1">
      <alignment horizontal="right" vertical="center"/>
    </xf>
    <xf numFmtId="39" fontId="29" fillId="2" borderId="33"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39" fontId="35" fillId="14" borderId="13" xfId="0" applyNumberFormat="1" applyFont="1" applyFill="1" applyBorder="1" applyAlignment="1">
      <alignment horizontal="right" vertical="center"/>
    </xf>
    <xf numFmtId="0" fontId="21" fillId="8" borderId="34" xfId="0" applyFont="1" applyFill="1" applyBorder="1" applyAlignment="1">
      <alignment horizontal="center"/>
    </xf>
    <xf numFmtId="49" fontId="21" fillId="8" borderId="7" xfId="0" applyNumberFormat="1" applyFont="1" applyFill="1" applyBorder="1" applyAlignment="1">
      <alignment horizontal="center" vertical="center"/>
    </xf>
    <xf numFmtId="49" fontId="21" fillId="8" borderId="35" xfId="0" applyNumberFormat="1" applyFont="1" applyFill="1" applyBorder="1" applyAlignment="1">
      <alignment horizontal="center" vertical="center"/>
    </xf>
    <xf numFmtId="0" fontId="7" fillId="0" borderId="36" xfId="0" applyFont="1" applyFill="1" applyBorder="1" applyAlignment="1">
      <alignment horizontal="left" vertical="center" wrapText="1"/>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2"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3" xfId="0" applyNumberFormat="1" applyFont="1" applyFill="1" applyBorder="1" applyAlignment="1">
      <alignment horizontal="right" vertical="center"/>
    </xf>
    <xf numFmtId="39" fontId="28" fillId="10" borderId="0" xfId="0" applyNumberFormat="1" applyFont="1" applyFill="1" applyBorder="1" applyAlignment="1">
      <alignment horizontal="right" vertical="center"/>
    </xf>
    <xf numFmtId="49" fontId="22" fillId="7" borderId="19" xfId="0" applyNumberFormat="1" applyFont="1" applyFill="1" applyBorder="1" applyAlignment="1">
      <alignment horizontal="left" vertical="center" wrapText="1"/>
    </xf>
    <xf numFmtId="168" fontId="12" fillId="7" borderId="20" xfId="0" applyNumberFormat="1" applyFont="1" applyFill="1" applyBorder="1" applyAlignment="1">
      <alignment horizontal="right" vertical="center"/>
    </xf>
    <xf numFmtId="49" fontId="12" fillId="9" borderId="15" xfId="0" applyNumberFormat="1" applyFont="1" applyFill="1" applyBorder="1" applyAlignment="1">
      <alignment horizontal="left"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167" fontId="22" fillId="7" borderId="20" xfId="0" applyNumberFormat="1" applyFont="1" applyFill="1" applyBorder="1" applyAlignment="1">
      <alignment horizontal="right" vertical="center"/>
    </xf>
    <xf numFmtId="49" fontId="12" fillId="7" borderId="0" xfId="0" applyNumberFormat="1" applyFont="1" applyFill="1" applyAlignment="1">
      <alignment horizontal="left" vertical="center"/>
    </xf>
    <xf numFmtId="167" fontId="12" fillId="7" borderId="0" xfId="0" applyNumberFormat="1" applyFont="1" applyFill="1" applyAlignment="1">
      <alignment horizontal="right" vertical="center"/>
    </xf>
    <xf numFmtId="49" fontId="28" fillId="7" borderId="19" xfId="0" applyNumberFormat="1" applyFont="1" applyFill="1" applyBorder="1" applyAlignment="1">
      <alignment horizontal="left" vertical="center"/>
    </xf>
    <xf numFmtId="167" fontId="28" fillId="7" borderId="0" xfId="0" applyNumberFormat="1" applyFont="1" applyFill="1" applyAlignment="1">
      <alignment horizontal="right" vertical="center"/>
    </xf>
    <xf numFmtId="167" fontId="28" fillId="7" borderId="20" xfId="0" applyNumberFormat="1" applyFont="1" applyFill="1" applyBorder="1" applyAlignment="1">
      <alignment horizontal="right" vertical="center"/>
    </xf>
    <xf numFmtId="49" fontId="29" fillId="2" borderId="37" xfId="0" applyNumberFormat="1" applyFont="1" applyFill="1" applyBorder="1" applyAlignment="1">
      <alignment horizontal="left" vertical="center"/>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5" fillId="15" borderId="1" xfId="0" applyNumberFormat="1" applyFont="1" applyFill="1" applyBorder="1" applyAlignment="1">
      <alignment horizontal="left" vertical="center" wrapText="1"/>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49" fontId="36" fillId="11" borderId="12" xfId="0" applyNumberFormat="1" applyFont="1" applyFill="1" applyBorder="1" applyAlignment="1">
      <alignment horizontal="left" vertical="center" wrapText="1"/>
    </xf>
    <xf numFmtId="39" fontId="36" fillId="11" borderId="14" xfId="0" applyNumberFormat="1" applyFont="1" applyFill="1" applyBorder="1" applyAlignment="1">
      <alignment horizontal="right" vertical="center"/>
    </xf>
    <xf numFmtId="49" fontId="35" fillId="14" borderId="12" xfId="0" applyNumberFormat="1" applyFont="1" applyFill="1" applyBorder="1" applyAlignment="1">
      <alignment horizontal="left" vertical="center" wrapText="1"/>
    </xf>
    <xf numFmtId="39" fontId="35" fillId="14" borderId="14" xfId="0" applyNumberFormat="1" applyFont="1" applyFill="1" applyBorder="1" applyAlignment="1">
      <alignment horizontal="right" vertical="center"/>
    </xf>
    <xf numFmtId="49" fontId="12" fillId="9" borderId="32" xfId="0" applyNumberFormat="1" applyFont="1" applyFill="1" applyBorder="1" applyAlignment="1">
      <alignment horizontal="left" vertical="center" wrapText="1"/>
    </xf>
    <xf numFmtId="49" fontId="28" fillId="7" borderId="32" xfId="0" applyNumberFormat="1" applyFont="1" applyFill="1" applyBorder="1" applyAlignment="1">
      <alignment horizontal="left" vertical="center" wrapText="1"/>
    </xf>
    <xf numFmtId="39" fontId="28" fillId="10" borderId="2" xfId="0" applyNumberFormat="1" applyFont="1" applyFill="1" applyBorder="1" applyAlignment="1">
      <alignment horizontal="right" vertical="center"/>
    </xf>
    <xf numFmtId="39" fontId="28" fillId="10" borderId="33" xfId="0" applyNumberFormat="1" applyFont="1" applyFill="1" applyBorder="1" applyAlignment="1">
      <alignment horizontal="right" vertical="center"/>
    </xf>
    <xf numFmtId="49" fontId="36" fillId="11" borderId="0" xfId="0" applyNumberFormat="1" applyFont="1" applyFill="1" applyBorder="1" applyAlignment="1">
      <alignment horizontal="left" vertical="center" wrapText="1"/>
    </xf>
    <xf numFmtId="168" fontId="43" fillId="2" borderId="22" xfId="0" applyNumberFormat="1" applyFont="1" applyFill="1" applyBorder="1" applyAlignment="1">
      <alignment horizontal="right" vertical="center"/>
    </xf>
    <xf numFmtId="49" fontId="44" fillId="7" borderId="19" xfId="0" applyNumberFormat="1" applyFont="1" applyFill="1" applyBorder="1" applyAlignment="1">
      <alignment horizontal="left" vertical="center"/>
    </xf>
    <xf numFmtId="169" fontId="44" fillId="7" borderId="0" xfId="0" applyNumberFormat="1" applyFont="1" applyFill="1" applyAlignment="1">
      <alignment horizontal="right" vertical="center"/>
    </xf>
    <xf numFmtId="169" fontId="45" fillId="7" borderId="20" xfId="0" applyNumberFormat="1" applyFont="1" applyFill="1" applyBorder="1" applyAlignment="1">
      <alignment horizontal="right" vertical="center"/>
    </xf>
    <xf numFmtId="49" fontId="43" fillId="2" borderId="15" xfId="0" applyNumberFormat="1" applyFont="1" applyFill="1" applyBorder="1" applyAlignment="1">
      <alignment horizontal="left" vertical="center" wrapText="1"/>
    </xf>
    <xf numFmtId="169" fontId="45" fillId="2" borderId="21" xfId="0" applyNumberFormat="1" applyFont="1" applyFill="1" applyBorder="1" applyAlignment="1">
      <alignment horizontal="right" vertical="center"/>
    </xf>
    <xf numFmtId="169" fontId="45" fillId="2" borderId="22" xfId="0" applyNumberFormat="1" applyFont="1" applyFill="1" applyBorder="1" applyAlignment="1">
      <alignment horizontal="right" vertical="center"/>
    </xf>
    <xf numFmtId="49" fontId="36" fillId="12" borderId="30" xfId="0" applyNumberFormat="1" applyFont="1" applyFill="1" applyBorder="1" applyAlignment="1">
      <alignment horizontal="left" vertical="center" wrapText="1"/>
    </xf>
    <xf numFmtId="39" fontId="36" fillId="12" borderId="2" xfId="0" applyNumberFormat="1" applyFont="1" applyFill="1" applyBorder="1" applyAlignment="1">
      <alignment horizontal="right" vertical="center"/>
    </xf>
    <xf numFmtId="39" fontId="36" fillId="12" borderId="31" xfId="0" applyNumberFormat="1" applyFont="1" applyFill="1" applyBorder="1" applyAlignment="1">
      <alignment horizontal="right" vertical="center"/>
    </xf>
    <xf numFmtId="0" fontId="39" fillId="13" borderId="38" xfId="0" applyFont="1" applyFill="1" applyBorder="1" applyAlignment="1">
      <alignment horizontal="left" vertical="center"/>
    </xf>
    <xf numFmtId="49" fontId="34" fillId="13" borderId="39" xfId="0" applyNumberFormat="1" applyFont="1" applyFill="1" applyBorder="1" applyAlignment="1">
      <alignment horizontal="center" vertical="center"/>
    </xf>
    <xf numFmtId="49" fontId="34" fillId="13" borderId="40" xfId="0" applyNumberFormat="1" applyFont="1" applyFill="1" applyBorder="1" applyAlignment="1">
      <alignment horizontal="center" vertical="center"/>
    </xf>
    <xf numFmtId="49" fontId="35" fillId="14" borderId="26" xfId="0" applyNumberFormat="1" applyFont="1" applyFill="1" applyBorder="1" applyAlignment="1">
      <alignment horizontal="left" vertical="center" wrapText="1"/>
    </xf>
    <xf numFmtId="39" fontId="35" fillId="14" borderId="27" xfId="0" applyNumberFormat="1" applyFont="1" applyFill="1" applyBorder="1" applyAlignment="1">
      <alignment horizontal="right" vertical="center"/>
    </xf>
    <xf numFmtId="49" fontId="40" fillId="11" borderId="30" xfId="0" applyNumberFormat="1" applyFont="1" applyFill="1" applyBorder="1" applyAlignment="1">
      <alignment horizontal="left" vertical="center" wrapText="1"/>
    </xf>
    <xf numFmtId="39" fontId="36" fillId="11" borderId="2" xfId="0" applyNumberFormat="1" applyFont="1" applyFill="1" applyBorder="1" applyAlignment="1">
      <alignment horizontal="right" vertical="center"/>
    </xf>
    <xf numFmtId="39" fontId="36" fillId="11" borderId="31" xfId="0" applyNumberFormat="1" applyFont="1" applyFill="1" applyBorder="1" applyAlignment="1">
      <alignment horizontal="right" vertical="center"/>
    </xf>
    <xf numFmtId="49" fontId="29" fillId="2" borderId="32" xfId="0" applyNumberFormat="1" applyFont="1" applyFill="1" applyBorder="1" applyAlignment="1">
      <alignment horizontal="left" vertical="center"/>
    </xf>
    <xf numFmtId="39" fontId="28" fillId="7" borderId="0" xfId="0" applyNumberFormat="1" applyFont="1" applyFill="1" applyAlignment="1">
      <alignment horizontal="right" vertical="center"/>
    </xf>
    <xf numFmtId="39" fontId="28" fillId="7" borderId="20" xfId="0" applyNumberFormat="1" applyFont="1" applyFill="1" applyBorder="1" applyAlignment="1">
      <alignment horizontal="right" vertical="center"/>
    </xf>
    <xf numFmtId="39" fontId="28" fillId="7" borderId="13" xfId="0" applyNumberFormat="1" applyFont="1" applyFill="1" applyBorder="1" applyAlignment="1">
      <alignment horizontal="right" vertical="center"/>
    </xf>
    <xf numFmtId="39" fontId="28" fillId="7" borderId="29" xfId="0" applyNumberFormat="1" applyFont="1" applyFill="1" applyBorder="1" applyAlignment="1">
      <alignment horizontal="right" vertical="center"/>
    </xf>
    <xf numFmtId="49" fontId="28" fillId="7" borderId="41" xfId="0" applyNumberFormat="1" applyFont="1" applyFill="1" applyBorder="1" applyAlignment="1">
      <alignment horizontal="left" vertical="center" wrapText="1"/>
    </xf>
    <xf numFmtId="39" fontId="28" fillId="7" borderId="17" xfId="0" applyNumberFormat="1" applyFont="1" applyFill="1" applyBorder="1" applyAlignment="1">
      <alignment horizontal="right" vertical="center"/>
    </xf>
    <xf numFmtId="39" fontId="28" fillId="7" borderId="18" xfId="0" applyNumberFormat="1" applyFont="1" applyFill="1" applyBorder="1" applyAlignment="1">
      <alignment horizontal="right" vertical="center"/>
    </xf>
    <xf numFmtId="49" fontId="21" fillId="8" borderId="17" xfId="0" applyNumberFormat="1" applyFont="1" applyFill="1" applyBorder="1" applyAlignment="1">
      <alignment horizontal="center" vertical="center"/>
    </xf>
    <xf numFmtId="49" fontId="21" fillId="8" borderId="18"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xf>
    <xf numFmtId="49" fontId="21" fillId="8" borderId="22" xfId="0" applyNumberFormat="1" applyFont="1" applyFill="1" applyBorder="1" applyAlignment="1">
      <alignment horizontal="center" vertical="center"/>
    </xf>
    <xf numFmtId="49" fontId="21" fillId="8" borderId="17" xfId="0" applyNumberFormat="1" applyFont="1" applyFill="1" applyBorder="1" applyAlignment="1">
      <alignment horizontal="center" vertical="center" wrapText="1"/>
    </xf>
    <xf numFmtId="0" fontId="37" fillId="11" borderId="0" xfId="0" applyFont="1" applyFill="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49" fontId="28" fillId="7" borderId="4" xfId="0" applyNumberFormat="1" applyFont="1" applyFill="1" applyBorder="1" applyAlignment="1">
      <alignment horizontal="left" vertical="center" wrapText="1"/>
    </xf>
    <xf numFmtId="39" fontId="28" fillId="10" borderId="5" xfId="0" applyNumberFormat="1" applyFont="1" applyFill="1" applyBorder="1" applyAlignment="1">
      <alignment horizontal="right" vertical="center"/>
    </xf>
    <xf numFmtId="49" fontId="34" fillId="13" borderId="1" xfId="0" applyNumberFormat="1" applyFont="1" applyFill="1" applyBorder="1" applyAlignment="1">
      <alignment horizontal="center" vertical="center"/>
    </xf>
    <xf numFmtId="49" fontId="34" fillId="13" borderId="2" xfId="0" applyNumberFormat="1" applyFont="1" applyFill="1" applyBorder="1" applyAlignment="1">
      <alignment horizontal="center" vertical="center"/>
    </xf>
    <xf numFmtId="49" fontId="34" fillId="13" borderId="3" xfId="0" applyNumberFormat="1" applyFont="1" applyFill="1" applyBorder="1" applyAlignment="1">
      <alignment horizontal="center" vertical="center"/>
    </xf>
    <xf numFmtId="49" fontId="22" fillId="7" borderId="0" xfId="0" applyNumberFormat="1" applyFont="1" applyFill="1" applyBorder="1" applyAlignment="1">
      <alignment horizontal="left" vertical="center" wrapText="1"/>
    </xf>
    <xf numFmtId="4" fontId="22" fillId="7" borderId="0" xfId="0" applyNumberFormat="1" applyFont="1" applyFill="1" applyBorder="1" applyAlignment="1">
      <alignment horizontal="right" vertical="center"/>
    </xf>
    <xf numFmtId="4" fontId="22" fillId="7" borderId="5" xfId="0" applyNumberFormat="1" applyFont="1" applyFill="1" applyBorder="1" applyAlignment="1">
      <alignment horizontal="right" vertical="center"/>
    </xf>
    <xf numFmtId="49" fontId="21" fillId="8" borderId="15"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21" fillId="8" borderId="15" xfId="0" applyNumberFormat="1" applyFont="1" applyFill="1" applyBorder="1" applyAlignment="1">
      <alignment horizontal="center" vertical="center" wrapText="1"/>
    </xf>
    <xf numFmtId="0" fontId="39" fillId="13" borderId="42" xfId="0" applyFont="1" applyFill="1" applyBorder="1" applyAlignment="1">
      <alignment horizontal="left" vertical="center"/>
    </xf>
    <xf numFmtId="49" fontId="34" fillId="13" borderId="43" xfId="0" applyNumberFormat="1" applyFont="1" applyFill="1" applyBorder="1" applyAlignment="1">
      <alignment horizontal="center" vertical="center"/>
    </xf>
    <xf numFmtId="49" fontId="34" fillId="13" borderId="44" xfId="0" applyNumberFormat="1" applyFont="1" applyFill="1" applyBorder="1" applyAlignment="1">
      <alignment horizontal="center" vertical="center"/>
    </xf>
    <xf numFmtId="49" fontId="35" fillId="14" borderId="30" xfId="0" applyNumberFormat="1" applyFont="1" applyFill="1" applyBorder="1" applyAlignment="1">
      <alignment horizontal="left" vertical="center" wrapText="1"/>
    </xf>
    <xf numFmtId="39" fontId="35" fillId="14" borderId="31" xfId="0" applyNumberFormat="1" applyFont="1" applyFill="1" applyBorder="1" applyAlignment="1">
      <alignment horizontal="right" vertical="center"/>
    </xf>
    <xf numFmtId="49" fontId="39" fillId="14" borderId="30" xfId="0" applyNumberFormat="1" applyFont="1" applyFill="1" applyBorder="1" applyAlignment="1">
      <alignment horizontal="left" vertical="center" wrapText="1"/>
    </xf>
    <xf numFmtId="49" fontId="21" fillId="16" borderId="15" xfId="0" applyNumberFormat="1" applyFont="1" applyFill="1" applyBorder="1" applyAlignment="1">
      <alignment horizontal="center" vertical="center"/>
    </xf>
    <xf numFmtId="49" fontId="21" fillId="16" borderId="21" xfId="0" applyNumberFormat="1" applyFont="1" applyFill="1" applyBorder="1" applyAlignment="1">
      <alignment horizontal="center" vertical="center"/>
    </xf>
    <xf numFmtId="49" fontId="21" fillId="16" borderId="22"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49" fontId="21" fillId="8" borderId="16" xfId="0" applyNumberFormat="1" applyFont="1" applyFill="1" applyBorder="1" applyAlignment="1">
      <alignment horizontal="center" vertical="center"/>
    </xf>
    <xf numFmtId="49" fontId="21" fillId="8" borderId="15" xfId="0" applyNumberFormat="1" applyFont="1" applyFill="1" applyBorder="1" applyAlignment="1">
      <alignment horizontal="center" vertical="center"/>
    </xf>
    <xf numFmtId="49" fontId="25" fillId="7" borderId="0" xfId="0" applyNumberFormat="1" applyFont="1" applyFill="1" applyAlignment="1">
      <alignment horizontal="left" vertical="center"/>
    </xf>
    <xf numFmtId="0" fontId="38" fillId="0" borderId="0" xfId="21" applyFont="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0" fontId="0" fillId="0" borderId="0" xfId="0" applyAlignment="1">
      <alignment horizontal="left"/>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5" xfId="0" applyNumberFormat="1" applyFont="1" applyFill="1" applyBorder="1" applyAlignment="1">
      <alignment horizontal="center" vertical="center" wrapText="1"/>
    </xf>
    <xf numFmtId="49" fontId="21" fillId="8" borderId="23" xfId="0" applyNumberFormat="1"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0B64A0"/>
      <color rgb="FFFFFFFF"/>
      <color rgb="FFDBE5F1"/>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A5" sqref="A5:D20"/>
    </sheetView>
  </sheetViews>
  <sheetFormatPr defaultRowHeight="12.75"/>
  <cols>
    <col min="1" max="1" width="23.42578125" customWidth="1"/>
    <col min="2" max="3" width="20.42578125" customWidth="1"/>
    <col min="4" max="4" width="19.140625" customWidth="1"/>
    <col min="5" max="5" width="19.140625" bestFit="1" customWidth="1"/>
  </cols>
  <sheetData>
    <row r="1" spans="1:4">
      <c r="A1" s="93" t="s">
        <v>362</v>
      </c>
      <c r="B1" s="94"/>
      <c r="C1" s="94"/>
    </row>
    <row r="2" spans="1:4">
      <c r="A2" s="94"/>
      <c r="B2" s="94"/>
      <c r="C2" s="94"/>
    </row>
    <row r="3" spans="1:4">
      <c r="A3" s="94"/>
      <c r="B3" s="93" t="s">
        <v>950</v>
      </c>
      <c r="C3" s="94"/>
    </row>
    <row r="4" spans="1:4">
      <c r="A4" s="94"/>
      <c r="B4" s="94"/>
      <c r="C4" s="94"/>
    </row>
    <row r="5" spans="1:4" ht="30" customHeight="1">
      <c r="A5" s="29"/>
      <c r="B5" s="30" t="s">
        <v>7</v>
      </c>
      <c r="C5" s="30" t="s">
        <v>8</v>
      </c>
      <c r="D5" s="31" t="s">
        <v>9</v>
      </c>
    </row>
    <row r="6" spans="1:4" ht="15" customHeight="1">
      <c r="A6" s="56" t="s">
        <v>10</v>
      </c>
      <c r="B6" s="41"/>
      <c r="C6" s="41"/>
      <c r="D6" s="42"/>
    </row>
    <row r="7" spans="1:4" ht="15" customHeight="1">
      <c r="A7" s="55" t="s">
        <v>11</v>
      </c>
      <c r="B7" s="37">
        <v>342834148678.96997</v>
      </c>
      <c r="C7" s="41"/>
      <c r="D7" s="42"/>
    </row>
    <row r="8" spans="1:4" ht="15" customHeight="1">
      <c r="A8" s="55" t="s">
        <v>12</v>
      </c>
      <c r="B8" s="41"/>
      <c r="C8" s="37">
        <v>402362808071.53003</v>
      </c>
      <c r="D8" s="42"/>
    </row>
    <row r="9" spans="1:4" ht="15" customHeight="1">
      <c r="A9" s="55" t="s">
        <v>13</v>
      </c>
      <c r="B9" s="41"/>
      <c r="C9" s="37">
        <v>137856756912.39001</v>
      </c>
      <c r="D9" s="42"/>
    </row>
    <row r="10" spans="1:4" ht="15" customHeight="1">
      <c r="A10" s="55" t="s">
        <v>55</v>
      </c>
      <c r="B10" s="37">
        <v>198035477142.81</v>
      </c>
      <c r="C10" s="41"/>
      <c r="D10" s="42"/>
    </row>
    <row r="11" spans="1:4" ht="25.5" customHeight="1">
      <c r="A11" s="71" t="s">
        <v>14</v>
      </c>
      <c r="B11" s="72">
        <f>SUM(B6:B10)</f>
        <v>540869625821.77997</v>
      </c>
      <c r="C11" s="72">
        <f t="shared" ref="C11" si="0">SUM(C6:C10)</f>
        <v>540219564983.92004</v>
      </c>
      <c r="D11" s="73">
        <f>+B11-C11</f>
        <v>650060837.85992432</v>
      </c>
    </row>
    <row r="12" spans="1:4" ht="15" customHeight="1">
      <c r="A12" s="56" t="s">
        <v>15</v>
      </c>
      <c r="B12" s="41"/>
      <c r="C12" s="41"/>
      <c r="D12" s="42"/>
    </row>
    <row r="13" spans="1:4" ht="15" customHeight="1">
      <c r="A13" s="55" t="s">
        <v>16</v>
      </c>
      <c r="B13" s="37">
        <v>1504483721606.1201</v>
      </c>
      <c r="C13" s="37">
        <v>1485585690266.6799</v>
      </c>
      <c r="D13" s="38">
        <f>B13-C13</f>
        <v>18898031339.440186</v>
      </c>
    </row>
    <row r="14" spans="1:4" ht="15" customHeight="1">
      <c r="A14" s="55" t="s">
        <v>17</v>
      </c>
      <c r="B14" s="37">
        <v>380756491590.29999</v>
      </c>
      <c r="C14" s="37">
        <v>400304583767.59998</v>
      </c>
      <c r="D14" s="38">
        <f>B14-C14</f>
        <v>-19548092177.299988</v>
      </c>
    </row>
    <row r="15" spans="1:4" ht="24" customHeight="1">
      <c r="A15" s="66" t="s">
        <v>91</v>
      </c>
      <c r="B15" s="67">
        <v>71152594980.830002</v>
      </c>
      <c r="C15" s="67">
        <v>50896894092.089996</v>
      </c>
      <c r="D15" s="78">
        <f>B15-C15</f>
        <v>20255700888.740005</v>
      </c>
    </row>
    <row r="16" spans="1:4" ht="25.5" customHeight="1">
      <c r="A16" s="74" t="s">
        <v>14</v>
      </c>
      <c r="B16" s="75">
        <f>SUM(B13:B14)</f>
        <v>1885240213196.4202</v>
      </c>
      <c r="C16" s="75">
        <f>SUM(C13:C14)</f>
        <v>1885890274034.2798</v>
      </c>
      <c r="D16" s="76">
        <f>+B16-C16</f>
        <v>-650060837.85961914</v>
      </c>
    </row>
    <row r="17" spans="1:5" ht="15" customHeight="1">
      <c r="A17" s="55" t="s">
        <v>18</v>
      </c>
      <c r="B17" s="41"/>
      <c r="C17" s="41"/>
      <c r="D17" s="42"/>
    </row>
    <row r="18" spans="1:5" ht="25.5" customHeight="1">
      <c r="A18" s="63" t="s">
        <v>64</v>
      </c>
      <c r="B18" s="64">
        <f>+B11+B16</f>
        <v>2426109839018.2002</v>
      </c>
      <c r="C18" s="64">
        <f>+C11+C16</f>
        <v>2426109839018.1997</v>
      </c>
      <c r="D18" s="65"/>
      <c r="E18" s="70"/>
    </row>
    <row r="19" spans="1:5">
      <c r="A19" s="57" t="s">
        <v>89</v>
      </c>
      <c r="B19" s="58"/>
      <c r="C19" s="58"/>
      <c r="D19" s="59"/>
    </row>
    <row r="20" spans="1:5" ht="33.75">
      <c r="A20" s="60" t="s">
        <v>90</v>
      </c>
      <c r="B20" s="61">
        <f>B18-B15</f>
        <v>2354957244037.3701</v>
      </c>
      <c r="C20" s="61">
        <f>C18-C15</f>
        <v>2375212944926.1099</v>
      </c>
      <c r="D20" s="62">
        <f>B20-C20</f>
        <v>-20255700888.739746</v>
      </c>
    </row>
    <row r="23" spans="1:5">
      <c r="C23" s="70"/>
    </row>
  </sheetData>
  <pageMargins left="0.7" right="0.7" top="0.75" bottom="0.75" header="0.3" footer="0.3"/>
  <pageSetup paperSize="9" orientation="portrait" r:id="rId1"/>
  <ignoredErrors>
    <ignoredError sqref="B16:C1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workbookViewId="0">
      <selection activeCell="M44" sqref="M44"/>
    </sheetView>
  </sheetViews>
  <sheetFormatPr defaultRowHeight="12.75"/>
  <cols>
    <col min="1" max="1" width="36.140625" style="80" customWidth="1"/>
    <col min="2" max="22" width="14.85546875" style="80" customWidth="1"/>
    <col min="23" max="16384" width="9.140625" style="80"/>
  </cols>
  <sheetData>
    <row r="1" spans="1:22" s="79" customFormat="1" ht="14.45" customHeight="1">
      <c r="A1" s="242" t="s">
        <v>377</v>
      </c>
      <c r="B1" s="242"/>
      <c r="C1" s="242"/>
      <c r="D1" s="242"/>
      <c r="E1" s="245"/>
      <c r="F1" s="245"/>
      <c r="G1" s="245"/>
      <c r="H1" s="245"/>
      <c r="I1" s="242"/>
      <c r="J1" s="242"/>
      <c r="K1" s="242"/>
      <c r="L1" s="242"/>
      <c r="M1" s="245"/>
      <c r="N1" s="245"/>
      <c r="O1" s="245"/>
      <c r="P1" s="245"/>
    </row>
    <row r="2" spans="1:22" s="79" customFormat="1" ht="18" customHeight="1">
      <c r="A2" s="243"/>
      <c r="B2" s="243"/>
      <c r="C2" s="243"/>
      <c r="D2" s="243"/>
      <c r="E2" s="243"/>
      <c r="F2" s="243"/>
      <c r="G2" s="243"/>
    </row>
    <row r="3" spans="1:22" s="79" customFormat="1" ht="18.2" customHeight="1">
      <c r="A3" s="97"/>
      <c r="B3" s="97" t="s">
        <v>950</v>
      </c>
      <c r="C3" s="97"/>
      <c r="D3" s="97"/>
      <c r="E3" s="97"/>
      <c r="F3" s="97"/>
      <c r="G3" s="97"/>
      <c r="I3" s="97"/>
      <c r="K3" s="97"/>
    </row>
    <row r="4" spans="1:22" s="79" customFormat="1" ht="14.25" customHeight="1"/>
    <row r="5" spans="1:22" s="79" customFormat="1" ht="18.2" customHeight="1"/>
    <row r="6" spans="1:22" s="79" customFormat="1" ht="0.75" customHeight="1"/>
    <row r="7" spans="1:22" s="79" customFormat="1" ht="44.25" customHeight="1">
      <c r="A7" s="224" t="s">
        <v>638</v>
      </c>
      <c r="B7" s="222" t="s">
        <v>675</v>
      </c>
      <c r="C7" s="222" t="s">
        <v>676</v>
      </c>
      <c r="D7" s="222" t="s">
        <v>677</v>
      </c>
      <c r="E7" s="222" t="s">
        <v>678</v>
      </c>
      <c r="F7" s="222" t="s">
        <v>679</v>
      </c>
      <c r="G7" s="222" t="s">
        <v>680</v>
      </c>
      <c r="H7" s="222" t="s">
        <v>681</v>
      </c>
      <c r="I7" s="222" t="s">
        <v>682</v>
      </c>
      <c r="J7" s="222" t="s">
        <v>683</v>
      </c>
      <c r="K7" s="222" t="s">
        <v>684</v>
      </c>
      <c r="L7" s="222" t="s">
        <v>685</v>
      </c>
      <c r="M7" s="222" t="s">
        <v>686</v>
      </c>
      <c r="N7" s="222" t="s">
        <v>687</v>
      </c>
      <c r="O7" s="222" t="s">
        <v>917</v>
      </c>
      <c r="P7" s="222" t="s">
        <v>688</v>
      </c>
      <c r="Q7" s="222" t="s">
        <v>689</v>
      </c>
      <c r="R7" s="222" t="s">
        <v>690</v>
      </c>
      <c r="S7" s="222" t="s">
        <v>691</v>
      </c>
      <c r="T7" s="222" t="s">
        <v>692</v>
      </c>
      <c r="U7" s="222" t="s">
        <v>693</v>
      </c>
      <c r="V7" s="223" t="s">
        <v>64</v>
      </c>
    </row>
    <row r="8" spans="1:22" s="79" customFormat="1" ht="22.9" customHeight="1">
      <c r="A8" s="150" t="s">
        <v>641</v>
      </c>
      <c r="B8" s="85"/>
      <c r="C8" s="85"/>
      <c r="D8" s="85"/>
      <c r="E8" s="85">
        <v>1630241697.3399999</v>
      </c>
      <c r="F8" s="85">
        <v>9723601.5099999998</v>
      </c>
      <c r="G8" s="85"/>
      <c r="H8" s="85"/>
      <c r="I8" s="85"/>
      <c r="J8" s="85"/>
      <c r="K8" s="85"/>
      <c r="L8" s="85"/>
      <c r="M8" s="85"/>
      <c r="N8" s="85"/>
      <c r="O8" s="85"/>
      <c r="P8" s="85"/>
      <c r="Q8" s="85"/>
      <c r="R8" s="85"/>
      <c r="S8" s="85">
        <v>3495062.83</v>
      </c>
      <c r="T8" s="85"/>
      <c r="U8" s="85"/>
      <c r="V8" s="151">
        <v>1643460361.6800001</v>
      </c>
    </row>
    <row r="9" spans="1:22" s="79" customFormat="1" ht="32.450000000000003" customHeight="1">
      <c r="A9" s="150" t="s">
        <v>642</v>
      </c>
      <c r="B9" s="85">
        <v>288568148.81</v>
      </c>
      <c r="C9" s="85">
        <v>125820325.43000001</v>
      </c>
      <c r="D9" s="85">
        <v>18441144.43</v>
      </c>
      <c r="E9" s="85">
        <v>5148876</v>
      </c>
      <c r="F9" s="85"/>
      <c r="G9" s="85"/>
      <c r="H9" s="85"/>
      <c r="I9" s="85"/>
      <c r="J9" s="85"/>
      <c r="K9" s="85"/>
      <c r="L9" s="85"/>
      <c r="M9" s="85"/>
      <c r="N9" s="85">
        <v>1168239.98</v>
      </c>
      <c r="O9" s="85">
        <v>850000</v>
      </c>
      <c r="P9" s="85"/>
      <c r="Q9" s="85"/>
      <c r="R9" s="85"/>
      <c r="S9" s="85"/>
      <c r="T9" s="85"/>
      <c r="U9" s="85"/>
      <c r="V9" s="151">
        <v>439996734.64999998</v>
      </c>
    </row>
    <row r="10" spans="1:22" s="79" customFormat="1" ht="18.2" customHeight="1">
      <c r="A10" s="150" t="s">
        <v>643</v>
      </c>
      <c r="B10" s="85">
        <v>35993123.170000002</v>
      </c>
      <c r="C10" s="85">
        <v>10210590.060000001</v>
      </c>
      <c r="D10" s="85">
        <v>2103568.36</v>
      </c>
      <c r="E10" s="85">
        <v>75701201163.960007</v>
      </c>
      <c r="F10" s="85"/>
      <c r="G10" s="85"/>
      <c r="H10" s="85"/>
      <c r="I10" s="85"/>
      <c r="J10" s="85">
        <v>539829787.51999998</v>
      </c>
      <c r="K10" s="85"/>
      <c r="L10" s="85"/>
      <c r="M10" s="85">
        <v>33557.94</v>
      </c>
      <c r="N10" s="85">
        <v>2836594.96</v>
      </c>
      <c r="O10" s="85">
        <v>772953542.20000005</v>
      </c>
      <c r="P10" s="85"/>
      <c r="Q10" s="85"/>
      <c r="R10" s="85"/>
      <c r="S10" s="85"/>
      <c r="T10" s="85">
        <v>200000000</v>
      </c>
      <c r="U10" s="85">
        <v>367893380.08999997</v>
      </c>
      <c r="V10" s="151">
        <v>77633055308.259995</v>
      </c>
    </row>
    <row r="11" spans="1:22" s="79" customFormat="1" ht="18.2" customHeight="1">
      <c r="A11" s="150" t="s">
        <v>644</v>
      </c>
      <c r="B11" s="85">
        <v>480572497.25999999</v>
      </c>
      <c r="C11" s="85">
        <v>123206454.25</v>
      </c>
      <c r="D11" s="85">
        <v>5202615.51</v>
      </c>
      <c r="E11" s="85">
        <v>463110440.31999999</v>
      </c>
      <c r="F11" s="85">
        <v>20157289.890000001</v>
      </c>
      <c r="G11" s="85"/>
      <c r="H11" s="85">
        <v>952582314.21000004</v>
      </c>
      <c r="I11" s="85">
        <v>14463220135.559999</v>
      </c>
      <c r="J11" s="85"/>
      <c r="K11" s="85">
        <v>34705014</v>
      </c>
      <c r="L11" s="85"/>
      <c r="M11" s="85">
        <v>117063946.45</v>
      </c>
      <c r="N11" s="85">
        <v>12421861.869999999</v>
      </c>
      <c r="O11" s="85">
        <v>4520000000</v>
      </c>
      <c r="P11" s="85"/>
      <c r="Q11" s="85"/>
      <c r="R11" s="85">
        <v>40500000</v>
      </c>
      <c r="S11" s="85"/>
      <c r="T11" s="85">
        <v>495436411.18000001</v>
      </c>
      <c r="U11" s="85"/>
      <c r="V11" s="151">
        <v>21728178980.5</v>
      </c>
    </row>
    <row r="12" spans="1:22" s="79" customFormat="1" ht="18.2" customHeight="1">
      <c r="A12" s="150" t="s">
        <v>645</v>
      </c>
      <c r="B12" s="85">
        <v>11340803286.450001</v>
      </c>
      <c r="C12" s="85">
        <v>1039178921.39</v>
      </c>
      <c r="D12" s="85">
        <v>703461992.92999995</v>
      </c>
      <c r="E12" s="85">
        <v>1940514.13</v>
      </c>
      <c r="F12" s="85">
        <v>986021.1</v>
      </c>
      <c r="G12" s="85"/>
      <c r="H12" s="85">
        <v>80591</v>
      </c>
      <c r="I12" s="85"/>
      <c r="J12" s="85">
        <v>395219.57</v>
      </c>
      <c r="K12" s="85">
        <v>205239391.09</v>
      </c>
      <c r="L12" s="85"/>
      <c r="M12" s="85">
        <v>16925310.120000001</v>
      </c>
      <c r="N12" s="85">
        <v>1511071312.4400001</v>
      </c>
      <c r="O12" s="85"/>
      <c r="P12" s="85"/>
      <c r="Q12" s="85">
        <v>7308.16</v>
      </c>
      <c r="R12" s="85">
        <v>61048820.329999998</v>
      </c>
      <c r="S12" s="85"/>
      <c r="T12" s="85"/>
      <c r="U12" s="85"/>
      <c r="V12" s="151">
        <v>14881138688.709999</v>
      </c>
    </row>
    <row r="13" spans="1:22" s="79" customFormat="1" ht="18.2" customHeight="1">
      <c r="A13" s="150" t="s">
        <v>646</v>
      </c>
      <c r="B13" s="85">
        <v>3801840181.8299999</v>
      </c>
      <c r="C13" s="85">
        <v>1211510138.9300001</v>
      </c>
      <c r="D13" s="85">
        <v>247397169.28</v>
      </c>
      <c r="E13" s="85">
        <v>184427952.22999999</v>
      </c>
      <c r="F13" s="85">
        <v>161731172.08000001</v>
      </c>
      <c r="G13" s="85"/>
      <c r="H13" s="85"/>
      <c r="I13" s="85"/>
      <c r="J13" s="85">
        <v>127616.73</v>
      </c>
      <c r="K13" s="85"/>
      <c r="L13" s="85"/>
      <c r="M13" s="85">
        <v>6926685.0099999998</v>
      </c>
      <c r="N13" s="85">
        <v>96651561.75</v>
      </c>
      <c r="O13" s="85"/>
      <c r="P13" s="85"/>
      <c r="Q13" s="85"/>
      <c r="R13" s="85"/>
      <c r="S13" s="85"/>
      <c r="T13" s="85"/>
      <c r="U13" s="85"/>
      <c r="V13" s="151">
        <v>5710612477.8400002</v>
      </c>
    </row>
    <row r="14" spans="1:22" s="79" customFormat="1" ht="18.2" customHeight="1">
      <c r="A14" s="150" t="s">
        <v>647</v>
      </c>
      <c r="B14" s="85">
        <v>5463776485.4200001</v>
      </c>
      <c r="C14" s="85">
        <v>1604590213.9300001</v>
      </c>
      <c r="D14" s="85">
        <v>347078285.30000001</v>
      </c>
      <c r="E14" s="85"/>
      <c r="F14" s="85">
        <v>63810501.890000001</v>
      </c>
      <c r="G14" s="85"/>
      <c r="H14" s="85">
        <v>2780739</v>
      </c>
      <c r="I14" s="85"/>
      <c r="J14" s="85">
        <v>30090</v>
      </c>
      <c r="K14" s="85">
        <v>42376752.689999998</v>
      </c>
      <c r="L14" s="85"/>
      <c r="M14" s="85">
        <v>16955191.850000001</v>
      </c>
      <c r="N14" s="85">
        <v>240573743.06999999</v>
      </c>
      <c r="O14" s="85">
        <v>2012009.82</v>
      </c>
      <c r="P14" s="85">
        <v>11720.46</v>
      </c>
      <c r="Q14" s="85"/>
      <c r="R14" s="85"/>
      <c r="S14" s="85"/>
      <c r="T14" s="85"/>
      <c r="U14" s="85"/>
      <c r="V14" s="151">
        <v>7783995733.4300003</v>
      </c>
    </row>
    <row r="15" spans="1:22" s="79" customFormat="1" ht="18.2" customHeight="1">
      <c r="A15" s="150" t="s">
        <v>648</v>
      </c>
      <c r="B15" s="85">
        <v>1272602337.5599999</v>
      </c>
      <c r="C15" s="85">
        <v>155823165.61000001</v>
      </c>
      <c r="D15" s="85">
        <v>77448748.280000001</v>
      </c>
      <c r="E15" s="85">
        <v>62322107.25</v>
      </c>
      <c r="F15" s="85">
        <v>16390334</v>
      </c>
      <c r="G15" s="85"/>
      <c r="H15" s="85">
        <v>3500</v>
      </c>
      <c r="I15" s="85"/>
      <c r="J15" s="85">
        <v>26819982.300000001</v>
      </c>
      <c r="K15" s="85">
        <v>4647971.3600000003</v>
      </c>
      <c r="L15" s="85"/>
      <c r="M15" s="85">
        <v>1149342.96</v>
      </c>
      <c r="N15" s="85">
        <v>54107658.270000003</v>
      </c>
      <c r="O15" s="85">
        <v>919184042.50999999</v>
      </c>
      <c r="P15" s="85">
        <v>58352.480000000003</v>
      </c>
      <c r="Q15" s="85"/>
      <c r="R15" s="85"/>
      <c r="S15" s="85">
        <v>536527996.91000003</v>
      </c>
      <c r="T15" s="85"/>
      <c r="U15" s="85">
        <v>218672056.33000001</v>
      </c>
      <c r="V15" s="151">
        <v>3345757595.8200002</v>
      </c>
    </row>
    <row r="16" spans="1:22" s="79" customFormat="1" ht="18.2" customHeight="1">
      <c r="A16" s="150" t="s">
        <v>649</v>
      </c>
      <c r="B16" s="85">
        <v>43424291.82</v>
      </c>
      <c r="C16" s="85">
        <v>30050787.670000002</v>
      </c>
      <c r="D16" s="85">
        <v>2839996.56</v>
      </c>
      <c r="E16" s="85">
        <v>232896705.08000001</v>
      </c>
      <c r="F16" s="85">
        <v>877846.79</v>
      </c>
      <c r="G16" s="85">
        <v>81803822</v>
      </c>
      <c r="H16" s="85">
        <v>369466</v>
      </c>
      <c r="I16" s="85"/>
      <c r="J16" s="85"/>
      <c r="K16" s="85"/>
      <c r="L16" s="85"/>
      <c r="M16" s="85">
        <v>334416.82</v>
      </c>
      <c r="N16" s="85">
        <v>63268407.539999999</v>
      </c>
      <c r="O16" s="85">
        <v>99231420.650000006</v>
      </c>
      <c r="P16" s="85">
        <v>51137625</v>
      </c>
      <c r="Q16" s="85"/>
      <c r="R16" s="85"/>
      <c r="S16" s="85"/>
      <c r="T16" s="85"/>
      <c r="U16" s="85"/>
      <c r="V16" s="151">
        <v>606234785.92999995</v>
      </c>
    </row>
    <row r="17" spans="1:22" s="79" customFormat="1" ht="18.2" customHeight="1">
      <c r="A17" s="150" t="s">
        <v>650</v>
      </c>
      <c r="B17" s="85">
        <v>7730658.7199999997</v>
      </c>
      <c r="C17" s="85">
        <v>5854193.5700000003</v>
      </c>
      <c r="D17" s="85">
        <v>506500.08</v>
      </c>
      <c r="E17" s="85">
        <v>15138814.85</v>
      </c>
      <c r="F17" s="85">
        <v>14374007</v>
      </c>
      <c r="G17" s="85">
        <v>40277815.969999999</v>
      </c>
      <c r="H17" s="85">
        <v>50593.87</v>
      </c>
      <c r="I17" s="85"/>
      <c r="J17" s="85"/>
      <c r="K17" s="85">
        <v>247672.56</v>
      </c>
      <c r="L17" s="85"/>
      <c r="M17" s="85">
        <v>835823.17</v>
      </c>
      <c r="N17" s="85">
        <v>66840.45</v>
      </c>
      <c r="O17" s="85">
        <v>138914908.5</v>
      </c>
      <c r="P17" s="85"/>
      <c r="Q17" s="85"/>
      <c r="R17" s="85"/>
      <c r="S17" s="85"/>
      <c r="T17" s="85"/>
      <c r="U17" s="85"/>
      <c r="V17" s="151">
        <v>223997828.74000001</v>
      </c>
    </row>
    <row r="18" spans="1:22" s="79" customFormat="1" ht="18.2" customHeight="1">
      <c r="A18" s="150" t="s">
        <v>651</v>
      </c>
      <c r="B18" s="85">
        <v>23769339.489999998</v>
      </c>
      <c r="C18" s="85">
        <v>6738397.3700000001</v>
      </c>
      <c r="D18" s="85">
        <v>1547025.98</v>
      </c>
      <c r="E18" s="85">
        <v>1624961</v>
      </c>
      <c r="F18" s="85">
        <v>8953595400</v>
      </c>
      <c r="G18" s="85">
        <v>693574868.15999997</v>
      </c>
      <c r="H18" s="85">
        <v>21108689.289999999</v>
      </c>
      <c r="I18" s="85"/>
      <c r="J18" s="85"/>
      <c r="K18" s="85"/>
      <c r="L18" s="85"/>
      <c r="M18" s="85">
        <v>1201806.31</v>
      </c>
      <c r="N18" s="85">
        <v>26059382.370000001</v>
      </c>
      <c r="O18" s="85">
        <v>151864.17000000001</v>
      </c>
      <c r="P18" s="85">
        <v>1869126161.8699999</v>
      </c>
      <c r="Q18" s="85"/>
      <c r="R18" s="85"/>
      <c r="S18" s="85"/>
      <c r="T18" s="85">
        <v>1177001501</v>
      </c>
      <c r="U18" s="85"/>
      <c r="V18" s="151">
        <v>12775499397.01</v>
      </c>
    </row>
    <row r="19" spans="1:22" s="79" customFormat="1" ht="18.2" customHeight="1">
      <c r="A19" s="150" t="s">
        <v>652</v>
      </c>
      <c r="B19" s="85">
        <v>5474581.6600000001</v>
      </c>
      <c r="C19" s="85">
        <v>1216354.28</v>
      </c>
      <c r="D19" s="85">
        <v>354049.3</v>
      </c>
      <c r="E19" s="85">
        <v>7166150.46</v>
      </c>
      <c r="F19" s="85">
        <v>563970.79</v>
      </c>
      <c r="G19" s="85"/>
      <c r="H19" s="85">
        <v>588683</v>
      </c>
      <c r="I19" s="85"/>
      <c r="J19" s="85"/>
      <c r="K19" s="85"/>
      <c r="L19" s="85"/>
      <c r="M19" s="85">
        <v>6751</v>
      </c>
      <c r="N19" s="85">
        <v>54398.06</v>
      </c>
      <c r="O19" s="85"/>
      <c r="P19" s="85"/>
      <c r="Q19" s="85"/>
      <c r="R19" s="85"/>
      <c r="S19" s="85"/>
      <c r="T19" s="85"/>
      <c r="U19" s="85"/>
      <c r="V19" s="151">
        <v>15424938.550000001</v>
      </c>
    </row>
    <row r="20" spans="1:22" s="79" customFormat="1" ht="22.9" customHeight="1">
      <c r="A20" s="150" t="s">
        <v>653</v>
      </c>
      <c r="B20" s="85">
        <v>104819559.15000001</v>
      </c>
      <c r="C20" s="85">
        <v>87309149.359999999</v>
      </c>
      <c r="D20" s="85">
        <v>6445968.9199999999</v>
      </c>
      <c r="E20" s="85">
        <v>3746919528.48</v>
      </c>
      <c r="F20" s="85"/>
      <c r="G20" s="85">
        <v>1493140281.53</v>
      </c>
      <c r="H20" s="85">
        <v>601865.97</v>
      </c>
      <c r="I20" s="85"/>
      <c r="J20" s="85"/>
      <c r="K20" s="85">
        <v>340823.55</v>
      </c>
      <c r="L20" s="85"/>
      <c r="M20" s="85">
        <v>9002381.6099999994</v>
      </c>
      <c r="N20" s="85">
        <v>16793879.800000001</v>
      </c>
      <c r="O20" s="85">
        <v>202797027.38999999</v>
      </c>
      <c r="P20" s="85">
        <v>1986858754.49</v>
      </c>
      <c r="Q20" s="85"/>
      <c r="R20" s="85"/>
      <c r="S20" s="85"/>
      <c r="T20" s="85"/>
      <c r="U20" s="85"/>
      <c r="V20" s="151">
        <v>7655029220.25</v>
      </c>
    </row>
    <row r="21" spans="1:22" s="79" customFormat="1" ht="18.2" customHeight="1">
      <c r="A21" s="150" t="s">
        <v>654</v>
      </c>
      <c r="B21" s="85">
        <v>69714938.099999994</v>
      </c>
      <c r="C21" s="85">
        <v>9114145.6600000001</v>
      </c>
      <c r="D21" s="85">
        <v>4356164.8600000003</v>
      </c>
      <c r="E21" s="85"/>
      <c r="F21" s="85"/>
      <c r="G21" s="85"/>
      <c r="H21" s="85"/>
      <c r="I21" s="85"/>
      <c r="J21" s="85"/>
      <c r="K21" s="85"/>
      <c r="L21" s="85"/>
      <c r="M21" s="85"/>
      <c r="N21" s="85">
        <v>61445399.450000003</v>
      </c>
      <c r="O21" s="85">
        <v>1081282011.76</v>
      </c>
      <c r="P21" s="85">
        <v>123687636.03</v>
      </c>
      <c r="Q21" s="85">
        <v>1495532.23</v>
      </c>
      <c r="R21" s="85">
        <v>304867</v>
      </c>
      <c r="S21" s="85">
        <v>492045165.45999998</v>
      </c>
      <c r="T21" s="85"/>
      <c r="U21" s="85"/>
      <c r="V21" s="151">
        <v>1843445860.55</v>
      </c>
    </row>
    <row r="22" spans="1:22" s="79" customFormat="1" ht="18.2" customHeight="1">
      <c r="A22" s="150" t="s">
        <v>655</v>
      </c>
      <c r="B22" s="85">
        <v>34724156.020000003</v>
      </c>
      <c r="C22" s="85">
        <v>9044313.4399999995</v>
      </c>
      <c r="D22" s="85">
        <v>2275405.2999999998</v>
      </c>
      <c r="E22" s="85">
        <v>104855094.5</v>
      </c>
      <c r="F22" s="85"/>
      <c r="G22" s="85">
        <v>246633942.94</v>
      </c>
      <c r="H22" s="85">
        <v>4649265.0199999996</v>
      </c>
      <c r="I22" s="85"/>
      <c r="J22" s="85"/>
      <c r="K22" s="85">
        <v>80170.63</v>
      </c>
      <c r="L22" s="85"/>
      <c r="M22" s="85">
        <v>2482.1</v>
      </c>
      <c r="N22" s="85">
        <v>15275628.25</v>
      </c>
      <c r="O22" s="85"/>
      <c r="P22" s="85"/>
      <c r="Q22" s="85"/>
      <c r="R22" s="85"/>
      <c r="S22" s="85"/>
      <c r="T22" s="85"/>
      <c r="U22" s="85"/>
      <c r="V22" s="151">
        <v>417540458.19999999</v>
      </c>
    </row>
    <row r="23" spans="1:22" s="79" customFormat="1" ht="22.9" customHeight="1">
      <c r="A23" s="150" t="s">
        <v>656</v>
      </c>
      <c r="B23" s="85">
        <v>6490529.0199999996</v>
      </c>
      <c r="C23" s="85">
        <v>612235.73</v>
      </c>
      <c r="D23" s="85">
        <v>427933.53</v>
      </c>
      <c r="E23" s="85">
        <v>82759808</v>
      </c>
      <c r="F23" s="85"/>
      <c r="G23" s="85"/>
      <c r="H23" s="85">
        <v>60000</v>
      </c>
      <c r="I23" s="85"/>
      <c r="J23" s="85"/>
      <c r="K23" s="85">
        <v>374.26</v>
      </c>
      <c r="L23" s="85"/>
      <c r="M23" s="85"/>
      <c r="N23" s="85">
        <v>234167.31</v>
      </c>
      <c r="O23" s="85">
        <v>68468204.840000004</v>
      </c>
      <c r="P23" s="85">
        <v>230414.21</v>
      </c>
      <c r="Q23" s="85"/>
      <c r="R23" s="85">
        <v>206349.92</v>
      </c>
      <c r="S23" s="85"/>
      <c r="T23" s="85"/>
      <c r="U23" s="85"/>
      <c r="V23" s="151">
        <v>159490016.81999999</v>
      </c>
    </row>
    <row r="24" spans="1:22" s="79" customFormat="1" ht="18.2" customHeight="1">
      <c r="A24" s="150" t="s">
        <v>657</v>
      </c>
      <c r="B24" s="85">
        <v>19280629.579999998</v>
      </c>
      <c r="C24" s="85">
        <v>1840433.92</v>
      </c>
      <c r="D24" s="85">
        <v>1252791.99</v>
      </c>
      <c r="E24" s="85">
        <v>282399787.64999998</v>
      </c>
      <c r="F24" s="85">
        <v>1500000</v>
      </c>
      <c r="G24" s="85"/>
      <c r="H24" s="85">
        <v>650119.21</v>
      </c>
      <c r="I24" s="85"/>
      <c r="J24" s="85"/>
      <c r="K24" s="85"/>
      <c r="L24" s="85"/>
      <c r="M24" s="85"/>
      <c r="N24" s="85">
        <v>1132765.44</v>
      </c>
      <c r="O24" s="85">
        <v>1963228806.9400001</v>
      </c>
      <c r="P24" s="85">
        <v>4000000</v>
      </c>
      <c r="Q24" s="85">
        <v>5000000</v>
      </c>
      <c r="R24" s="85">
        <v>150396724.93000001</v>
      </c>
      <c r="S24" s="85"/>
      <c r="T24" s="85"/>
      <c r="U24" s="85"/>
      <c r="V24" s="151">
        <v>2430682059.6599998</v>
      </c>
    </row>
    <row r="25" spans="1:22" s="79" customFormat="1" ht="22.9" customHeight="1">
      <c r="A25" s="150" t="s">
        <v>658</v>
      </c>
      <c r="B25" s="85">
        <v>333018427.60000002</v>
      </c>
      <c r="C25" s="85">
        <v>72847241.379999995</v>
      </c>
      <c r="D25" s="85">
        <v>21523152.379999999</v>
      </c>
      <c r="E25" s="85">
        <v>76365099.939999998</v>
      </c>
      <c r="F25" s="85"/>
      <c r="G25" s="85">
        <v>2037044.68</v>
      </c>
      <c r="H25" s="85">
        <v>8464227.3000000007</v>
      </c>
      <c r="I25" s="85"/>
      <c r="J25" s="85">
        <v>1041302.33</v>
      </c>
      <c r="K25" s="85"/>
      <c r="L25" s="85"/>
      <c r="M25" s="85">
        <v>801660.58</v>
      </c>
      <c r="N25" s="85">
        <v>40383661.340000004</v>
      </c>
      <c r="O25" s="85">
        <v>105056202.88</v>
      </c>
      <c r="P25" s="85">
        <v>217261.77</v>
      </c>
      <c r="Q25" s="85"/>
      <c r="R25" s="85">
        <v>70912968.849999994</v>
      </c>
      <c r="S25" s="85">
        <v>470327</v>
      </c>
      <c r="T25" s="85"/>
      <c r="U25" s="85">
        <v>5637287.8099999996</v>
      </c>
      <c r="V25" s="151">
        <v>738775865.84000003</v>
      </c>
    </row>
    <row r="26" spans="1:22" s="79" customFormat="1" ht="18.2" customHeight="1">
      <c r="A26" s="150" t="s">
        <v>659</v>
      </c>
      <c r="B26" s="85">
        <v>2128775.0099999998</v>
      </c>
      <c r="C26" s="85">
        <v>22945.57</v>
      </c>
      <c r="D26" s="85">
        <v>129923.27</v>
      </c>
      <c r="E26" s="85">
        <v>96254934.519999996</v>
      </c>
      <c r="F26" s="85"/>
      <c r="G26" s="85">
        <v>27317312.469999999</v>
      </c>
      <c r="H26" s="85"/>
      <c r="I26" s="85"/>
      <c r="J26" s="85"/>
      <c r="K26" s="85"/>
      <c r="L26" s="85"/>
      <c r="M26" s="85"/>
      <c r="N26" s="85">
        <v>76935614.599999994</v>
      </c>
      <c r="O26" s="85">
        <v>15449544.810000001</v>
      </c>
      <c r="P26" s="85">
        <v>4016513.77</v>
      </c>
      <c r="Q26" s="85"/>
      <c r="R26" s="85"/>
      <c r="S26" s="85"/>
      <c r="T26" s="85"/>
      <c r="U26" s="85"/>
      <c r="V26" s="151">
        <v>222255564.02000001</v>
      </c>
    </row>
    <row r="27" spans="1:22" s="79" customFormat="1" ht="18.2" customHeight="1">
      <c r="A27" s="150" t="s">
        <v>660</v>
      </c>
      <c r="B27" s="85">
        <v>73539083.159999996</v>
      </c>
      <c r="C27" s="85">
        <v>41765722.399999999</v>
      </c>
      <c r="D27" s="85">
        <v>4359824.6500000004</v>
      </c>
      <c r="E27" s="85">
        <v>1111383688.78</v>
      </c>
      <c r="F27" s="85">
        <v>457389808.87</v>
      </c>
      <c r="G27" s="85">
        <v>711498</v>
      </c>
      <c r="H27" s="85">
        <v>15568515.32</v>
      </c>
      <c r="I27" s="85"/>
      <c r="J27" s="85"/>
      <c r="K27" s="85"/>
      <c r="L27" s="85"/>
      <c r="M27" s="85"/>
      <c r="N27" s="85">
        <v>321031.01</v>
      </c>
      <c r="O27" s="85">
        <v>9874428.0999999996</v>
      </c>
      <c r="P27" s="85"/>
      <c r="Q27" s="85"/>
      <c r="R27" s="85"/>
      <c r="S27" s="85">
        <v>46805</v>
      </c>
      <c r="T27" s="85"/>
      <c r="U27" s="85"/>
      <c r="V27" s="151">
        <v>1714960405.29</v>
      </c>
    </row>
    <row r="28" spans="1:22" s="79" customFormat="1" ht="22.9" customHeight="1">
      <c r="A28" s="150" t="s">
        <v>661</v>
      </c>
      <c r="B28" s="85">
        <v>414196543.04000002</v>
      </c>
      <c r="C28" s="85">
        <v>101448031.18000001</v>
      </c>
      <c r="D28" s="85">
        <v>26929738.239999998</v>
      </c>
      <c r="E28" s="85">
        <v>246142374.15000001</v>
      </c>
      <c r="F28" s="85">
        <v>170848185.09999999</v>
      </c>
      <c r="G28" s="85">
        <v>32749826.379999999</v>
      </c>
      <c r="H28" s="85"/>
      <c r="I28" s="85"/>
      <c r="J28" s="85">
        <v>4998981.43</v>
      </c>
      <c r="K28" s="85"/>
      <c r="L28" s="85"/>
      <c r="M28" s="85">
        <v>3118089.63</v>
      </c>
      <c r="N28" s="85">
        <v>208408191.28</v>
      </c>
      <c r="O28" s="85">
        <v>3277923.16</v>
      </c>
      <c r="P28" s="85">
        <v>214155707.25999999</v>
      </c>
      <c r="Q28" s="85">
        <v>60995487.609999999</v>
      </c>
      <c r="R28" s="85"/>
      <c r="S28" s="85">
        <v>59192.29</v>
      </c>
      <c r="T28" s="85"/>
      <c r="U28" s="85">
        <v>27034451.030000001</v>
      </c>
      <c r="V28" s="151">
        <v>1514362721.78</v>
      </c>
    </row>
    <row r="29" spans="1:22" s="79" customFormat="1" ht="18.2" customHeight="1">
      <c r="A29" s="150" t="s">
        <v>662</v>
      </c>
      <c r="B29" s="85">
        <v>29617018664.639999</v>
      </c>
      <c r="C29" s="85">
        <v>827749740.97000003</v>
      </c>
      <c r="D29" s="85">
        <v>1918396606.8299999</v>
      </c>
      <c r="E29" s="85">
        <v>300336005.41000003</v>
      </c>
      <c r="F29" s="85">
        <v>24503737.84</v>
      </c>
      <c r="G29" s="85">
        <v>225832912.91999999</v>
      </c>
      <c r="H29" s="85">
        <v>323169.82</v>
      </c>
      <c r="I29" s="85"/>
      <c r="J29" s="85"/>
      <c r="K29" s="85"/>
      <c r="L29" s="85"/>
      <c r="M29" s="85">
        <v>75133738.269999996</v>
      </c>
      <c r="N29" s="85">
        <v>4152206.49</v>
      </c>
      <c r="O29" s="85">
        <v>83645013.709999993</v>
      </c>
      <c r="P29" s="85"/>
      <c r="Q29" s="85"/>
      <c r="R29" s="85"/>
      <c r="S29" s="85"/>
      <c r="T29" s="85"/>
      <c r="U29" s="85"/>
      <c r="V29" s="151">
        <v>33077091796.900002</v>
      </c>
    </row>
    <row r="30" spans="1:22" s="79" customFormat="1" ht="22.9" customHeight="1">
      <c r="A30" s="150" t="s">
        <v>663</v>
      </c>
      <c r="B30" s="85">
        <v>284985621.80000001</v>
      </c>
      <c r="C30" s="85">
        <v>2518800.2200000002</v>
      </c>
      <c r="D30" s="85">
        <v>18449429.190000001</v>
      </c>
      <c r="E30" s="85">
        <v>3297182277.8400002</v>
      </c>
      <c r="F30" s="85">
        <v>3720452</v>
      </c>
      <c r="G30" s="85">
        <v>64473130</v>
      </c>
      <c r="H30" s="85"/>
      <c r="I30" s="85"/>
      <c r="J30" s="85">
        <v>1911254.1</v>
      </c>
      <c r="K30" s="85"/>
      <c r="L30" s="85"/>
      <c r="M30" s="85">
        <v>18601499.329999998</v>
      </c>
      <c r="N30" s="85">
        <v>87109.2</v>
      </c>
      <c r="O30" s="85">
        <v>1391565.78</v>
      </c>
      <c r="P30" s="85"/>
      <c r="Q30" s="85"/>
      <c r="R30" s="85"/>
      <c r="S30" s="85"/>
      <c r="T30" s="85"/>
      <c r="U30" s="85">
        <v>3018713.56</v>
      </c>
      <c r="V30" s="151">
        <v>3696339853.02</v>
      </c>
    </row>
    <row r="31" spans="1:22" s="79" customFormat="1" ht="18.2" customHeight="1">
      <c r="A31" s="150" t="s">
        <v>664</v>
      </c>
      <c r="B31" s="85">
        <v>10597299.609999999</v>
      </c>
      <c r="C31" s="85">
        <v>10148111.310000001</v>
      </c>
      <c r="D31" s="85">
        <v>671745.18</v>
      </c>
      <c r="E31" s="85">
        <v>22636026969.810001</v>
      </c>
      <c r="F31" s="85">
        <v>1068962126.77</v>
      </c>
      <c r="G31" s="85"/>
      <c r="H31" s="85"/>
      <c r="I31" s="85"/>
      <c r="J31" s="85"/>
      <c r="K31" s="85"/>
      <c r="L31" s="85"/>
      <c r="M31" s="85">
        <v>2278073.38</v>
      </c>
      <c r="N31" s="85">
        <v>1525.86</v>
      </c>
      <c r="O31" s="85"/>
      <c r="P31" s="85"/>
      <c r="Q31" s="85"/>
      <c r="R31" s="85">
        <v>1961247.91</v>
      </c>
      <c r="S31" s="85"/>
      <c r="T31" s="85"/>
      <c r="U31" s="85"/>
      <c r="V31" s="151">
        <v>23730647099.830002</v>
      </c>
    </row>
    <row r="32" spans="1:22" s="79" customFormat="1" ht="18.2" customHeight="1">
      <c r="A32" s="150" t="s">
        <v>665</v>
      </c>
      <c r="B32" s="85">
        <v>8507151165.1000004</v>
      </c>
      <c r="C32" s="85">
        <v>111607.8</v>
      </c>
      <c r="D32" s="85">
        <v>180829.31</v>
      </c>
      <c r="E32" s="85">
        <v>45033668422.839996</v>
      </c>
      <c r="F32" s="85">
        <v>250102799.24000001</v>
      </c>
      <c r="G32" s="85"/>
      <c r="H32" s="85"/>
      <c r="I32" s="85"/>
      <c r="J32" s="85"/>
      <c r="K32" s="85">
        <v>42000000</v>
      </c>
      <c r="L32" s="85"/>
      <c r="M32" s="85"/>
      <c r="N32" s="85"/>
      <c r="O32" s="85"/>
      <c r="P32" s="85"/>
      <c r="Q32" s="85"/>
      <c r="R32" s="85"/>
      <c r="S32" s="85"/>
      <c r="T32" s="85"/>
      <c r="U32" s="85"/>
      <c r="V32" s="151">
        <v>53833214824.290001</v>
      </c>
    </row>
    <row r="33" spans="1:22" s="79" customFormat="1" ht="18.2" customHeight="1">
      <c r="A33" s="150" t="s">
        <v>666</v>
      </c>
      <c r="B33" s="85">
        <v>9281323.5700000003</v>
      </c>
      <c r="C33" s="85">
        <v>5771256.21</v>
      </c>
      <c r="D33" s="85">
        <v>586727.77</v>
      </c>
      <c r="E33" s="85">
        <v>4044342103.3899999</v>
      </c>
      <c r="F33" s="85">
        <v>111666.08</v>
      </c>
      <c r="G33" s="85"/>
      <c r="H33" s="85"/>
      <c r="I33" s="85"/>
      <c r="J33" s="85"/>
      <c r="K33" s="85"/>
      <c r="L33" s="85"/>
      <c r="M33" s="85">
        <v>27818.75</v>
      </c>
      <c r="N33" s="85">
        <v>12271316.109999999</v>
      </c>
      <c r="O33" s="85">
        <v>10340801.5</v>
      </c>
      <c r="P33" s="85"/>
      <c r="Q33" s="85"/>
      <c r="R33" s="85"/>
      <c r="S33" s="85"/>
      <c r="T33" s="85"/>
      <c r="U33" s="85"/>
      <c r="V33" s="151">
        <v>4082733013.3800001</v>
      </c>
    </row>
    <row r="34" spans="1:22" s="79" customFormat="1" ht="18.2" customHeight="1">
      <c r="A34" s="150" t="s">
        <v>667</v>
      </c>
      <c r="B34" s="85">
        <v>16564186.140000001</v>
      </c>
      <c r="C34" s="85">
        <v>11438802.35</v>
      </c>
      <c r="D34" s="85">
        <v>1072404.8400000001</v>
      </c>
      <c r="E34" s="85">
        <v>241706360.21000001</v>
      </c>
      <c r="F34" s="85">
        <v>2837155382.9099998</v>
      </c>
      <c r="G34" s="85">
        <v>79387652.519999996</v>
      </c>
      <c r="H34" s="85">
        <v>11296836.279999999</v>
      </c>
      <c r="I34" s="85"/>
      <c r="J34" s="85"/>
      <c r="K34" s="85">
        <v>20598.5</v>
      </c>
      <c r="L34" s="85"/>
      <c r="M34" s="85">
        <v>22432.03</v>
      </c>
      <c r="N34" s="85">
        <v>18062200.23</v>
      </c>
      <c r="O34" s="85"/>
      <c r="P34" s="85"/>
      <c r="Q34" s="85"/>
      <c r="R34" s="85"/>
      <c r="S34" s="85"/>
      <c r="T34" s="85"/>
      <c r="U34" s="85"/>
      <c r="V34" s="151">
        <v>3216726856.0100002</v>
      </c>
    </row>
    <row r="35" spans="1:22" s="79" customFormat="1" ht="18.2" customHeight="1">
      <c r="A35" s="150" t="s">
        <v>668</v>
      </c>
      <c r="B35" s="85"/>
      <c r="C35" s="85"/>
      <c r="D35" s="85"/>
      <c r="E35" s="85">
        <v>15980445.4</v>
      </c>
      <c r="F35" s="85"/>
      <c r="G35" s="85"/>
      <c r="H35" s="85"/>
      <c r="I35" s="85"/>
      <c r="J35" s="85"/>
      <c r="K35" s="85"/>
      <c r="L35" s="85"/>
      <c r="M35" s="85"/>
      <c r="N35" s="85"/>
      <c r="O35" s="85">
        <v>928698015.59000003</v>
      </c>
      <c r="P35" s="85"/>
      <c r="Q35" s="85"/>
      <c r="R35" s="85"/>
      <c r="S35" s="85"/>
      <c r="T35" s="85"/>
      <c r="U35" s="85"/>
      <c r="V35" s="151">
        <v>944678460.99000001</v>
      </c>
    </row>
    <row r="36" spans="1:22" s="79" customFormat="1" ht="22.9" customHeight="1">
      <c r="A36" s="150" t="s">
        <v>669</v>
      </c>
      <c r="B36" s="85">
        <v>1869569009.76</v>
      </c>
      <c r="C36" s="85">
        <v>973809165.36000001</v>
      </c>
      <c r="D36" s="85">
        <v>116400625.75</v>
      </c>
      <c r="E36" s="85">
        <v>2341538696.6500001</v>
      </c>
      <c r="F36" s="85">
        <v>140670168</v>
      </c>
      <c r="G36" s="85">
        <v>9556101.3399999999</v>
      </c>
      <c r="H36" s="85">
        <v>21356566.050000001</v>
      </c>
      <c r="I36" s="85"/>
      <c r="J36" s="85">
        <v>1256825609.51</v>
      </c>
      <c r="K36" s="85">
        <v>51153004198.309998</v>
      </c>
      <c r="L36" s="85"/>
      <c r="M36" s="85">
        <v>1687817.63</v>
      </c>
      <c r="N36" s="85">
        <v>133922106.56</v>
      </c>
      <c r="O36" s="85">
        <v>5677138.1299999999</v>
      </c>
      <c r="P36" s="85">
        <v>4637088.1900000004</v>
      </c>
      <c r="Q36" s="85"/>
      <c r="R36" s="85"/>
      <c r="S36" s="85">
        <v>2500000000</v>
      </c>
      <c r="T36" s="85">
        <v>1000000</v>
      </c>
      <c r="U36" s="85"/>
      <c r="V36" s="151">
        <v>60529654291.239998</v>
      </c>
    </row>
    <row r="37" spans="1:22" s="79" customFormat="1" ht="18.2" customHeight="1">
      <c r="A37" s="150" t="s">
        <v>670</v>
      </c>
      <c r="B37" s="85"/>
      <c r="C37" s="85"/>
      <c r="D37" s="85"/>
      <c r="E37" s="85">
        <v>501642500.30000001</v>
      </c>
      <c r="F37" s="85"/>
      <c r="G37" s="85"/>
      <c r="H37" s="85"/>
      <c r="I37" s="85"/>
      <c r="J37" s="85"/>
      <c r="K37" s="85"/>
      <c r="L37" s="85"/>
      <c r="M37" s="85"/>
      <c r="N37" s="85"/>
      <c r="O37" s="85">
        <v>30732532.32</v>
      </c>
      <c r="P37" s="85"/>
      <c r="Q37" s="85"/>
      <c r="R37" s="85"/>
      <c r="S37" s="85">
        <v>92666666.659999996</v>
      </c>
      <c r="T37" s="85"/>
      <c r="U37" s="85"/>
      <c r="V37" s="151">
        <v>625041699.27999997</v>
      </c>
    </row>
    <row r="38" spans="1:22" s="79" customFormat="1" ht="18.2" customHeight="1">
      <c r="A38" s="150" t="s">
        <v>671</v>
      </c>
      <c r="B38" s="85">
        <v>1514721.5</v>
      </c>
      <c r="C38" s="85">
        <v>261846.76</v>
      </c>
      <c r="D38" s="85">
        <v>99002.57</v>
      </c>
      <c r="E38" s="85">
        <v>22640186.91</v>
      </c>
      <c r="F38" s="85"/>
      <c r="G38" s="85"/>
      <c r="H38" s="85"/>
      <c r="I38" s="85"/>
      <c r="J38" s="85"/>
      <c r="K38" s="85"/>
      <c r="L38" s="85"/>
      <c r="M38" s="85"/>
      <c r="N38" s="85">
        <v>350961.79</v>
      </c>
      <c r="O38" s="85"/>
      <c r="P38" s="85"/>
      <c r="Q38" s="85"/>
      <c r="R38" s="85"/>
      <c r="S38" s="85"/>
      <c r="T38" s="85"/>
      <c r="U38" s="85"/>
      <c r="V38" s="151">
        <v>24866719.530000001</v>
      </c>
    </row>
    <row r="39" spans="1:22" s="79" customFormat="1" ht="22.9" customHeight="1">
      <c r="A39" s="150" t="s">
        <v>672</v>
      </c>
      <c r="B39" s="85">
        <v>897130431.46000004</v>
      </c>
      <c r="C39" s="85">
        <v>350225048.25</v>
      </c>
      <c r="D39" s="85">
        <v>24318544.100000001</v>
      </c>
      <c r="E39" s="85">
        <v>246407296.50999999</v>
      </c>
      <c r="F39" s="85">
        <v>60425662.18</v>
      </c>
      <c r="G39" s="85"/>
      <c r="H39" s="85">
        <v>88382491.629999995</v>
      </c>
      <c r="I39" s="85"/>
      <c r="J39" s="85">
        <v>2749917.49</v>
      </c>
      <c r="K39" s="85">
        <v>32052622.969999999</v>
      </c>
      <c r="L39" s="85"/>
      <c r="M39" s="85">
        <v>23383583.920000002</v>
      </c>
      <c r="N39" s="85">
        <v>75475258.480000004</v>
      </c>
      <c r="O39" s="85"/>
      <c r="P39" s="85">
        <v>1285299.73</v>
      </c>
      <c r="Q39" s="85"/>
      <c r="R39" s="85"/>
      <c r="S39" s="85"/>
      <c r="T39" s="85">
        <v>32817000</v>
      </c>
      <c r="U39" s="85">
        <v>91633.8</v>
      </c>
      <c r="V39" s="151">
        <v>1834744790.52</v>
      </c>
    </row>
    <row r="40" spans="1:22" s="79" customFormat="1" ht="18.2" customHeight="1">
      <c r="A40" s="150" t="s">
        <v>673</v>
      </c>
      <c r="B40" s="85">
        <v>1088448393</v>
      </c>
      <c r="C40" s="85"/>
      <c r="D40" s="85"/>
      <c r="E40" s="85"/>
      <c r="F40" s="85"/>
      <c r="G40" s="85"/>
      <c r="H40" s="85"/>
      <c r="I40" s="85"/>
      <c r="J40" s="85"/>
      <c r="K40" s="85"/>
      <c r="L40" s="85"/>
      <c r="M40" s="85"/>
      <c r="N40" s="85"/>
      <c r="O40" s="85"/>
      <c r="P40" s="85"/>
      <c r="Q40" s="85"/>
      <c r="R40" s="85"/>
      <c r="S40" s="85"/>
      <c r="T40" s="85"/>
      <c r="U40" s="85"/>
      <c r="V40" s="151">
        <v>1088448393</v>
      </c>
    </row>
    <row r="41" spans="1:22" s="79" customFormat="1" ht="18.2" customHeight="1">
      <c r="A41" s="150" t="s">
        <v>674</v>
      </c>
      <c r="B41" s="85"/>
      <c r="C41" s="85">
        <v>689900402.5</v>
      </c>
      <c r="D41" s="85"/>
      <c r="E41" s="85"/>
      <c r="F41" s="85"/>
      <c r="G41" s="85"/>
      <c r="H41" s="85"/>
      <c r="I41" s="85"/>
      <c r="J41" s="85">
        <v>52127172390.129997</v>
      </c>
      <c r="K41" s="85"/>
      <c r="L41" s="85"/>
      <c r="M41" s="85"/>
      <c r="N41" s="85"/>
      <c r="O41" s="85"/>
      <c r="P41" s="85"/>
      <c r="Q41" s="85"/>
      <c r="R41" s="85"/>
      <c r="S41" s="85"/>
      <c r="T41" s="85"/>
      <c r="U41" s="85">
        <v>137234409389.77</v>
      </c>
      <c r="V41" s="151">
        <v>190051482182.39999</v>
      </c>
    </row>
    <row r="42" spans="1:22" s="79" customFormat="1" ht="26.1" customHeight="1">
      <c r="A42" s="87" t="s">
        <v>64</v>
      </c>
      <c r="B42" s="88">
        <v>66124728389.449997</v>
      </c>
      <c r="C42" s="88">
        <v>7510138542.8599997</v>
      </c>
      <c r="D42" s="88">
        <v>3554257914.6900001</v>
      </c>
      <c r="E42" s="88">
        <v>162733770963.91</v>
      </c>
      <c r="F42" s="88">
        <v>14257600134.040001</v>
      </c>
      <c r="G42" s="88">
        <v>2997496208.9099998</v>
      </c>
      <c r="H42" s="88">
        <v>1128917632.97</v>
      </c>
      <c r="I42" s="88">
        <v>14463220135.559999</v>
      </c>
      <c r="J42" s="88">
        <v>53961902151.110001</v>
      </c>
      <c r="K42" s="88">
        <v>51514715589.919998</v>
      </c>
      <c r="L42" s="88"/>
      <c r="M42" s="88">
        <v>295492408.86000001</v>
      </c>
      <c r="N42" s="88">
        <v>2673533023.96</v>
      </c>
      <c r="O42" s="88">
        <v>10963217004.76</v>
      </c>
      <c r="P42" s="88">
        <v>4259422535.2600002</v>
      </c>
      <c r="Q42" s="88">
        <v>67498328</v>
      </c>
      <c r="R42" s="88">
        <v>325330978.94</v>
      </c>
      <c r="S42" s="88">
        <v>3625311216.1500001</v>
      </c>
      <c r="T42" s="88">
        <v>1906254912.1800001</v>
      </c>
      <c r="U42" s="88">
        <v>137856756912.39001</v>
      </c>
      <c r="V42" s="177">
        <v>540219564983.91998</v>
      </c>
    </row>
    <row r="43" spans="1:22" s="79" customFormat="1" ht="75.2"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9"/>
  <sheetViews>
    <sheetView showGridLines="0" workbookViewId="0">
      <selection activeCell="K19" sqref="K19"/>
    </sheetView>
  </sheetViews>
  <sheetFormatPr defaultRowHeight="12.75"/>
  <cols>
    <col min="1" max="1" width="48.140625" style="80" customWidth="1"/>
    <col min="2" max="2" width="15.28515625" style="80" customWidth="1"/>
    <col min="3" max="3" width="17.140625" style="80" customWidth="1"/>
    <col min="4" max="4" width="16.28515625" style="80" customWidth="1"/>
    <col min="5" max="6" width="15.140625" style="80" customWidth="1"/>
    <col min="7" max="10" width="16.5703125" style="80" customWidth="1"/>
    <col min="11" max="11" width="4.7109375" style="80" customWidth="1"/>
    <col min="12" max="16384" width="9.140625" style="80"/>
  </cols>
  <sheetData>
    <row r="1" spans="1:10" s="79" customFormat="1" ht="14.45" customHeight="1">
      <c r="A1" s="99" t="s">
        <v>368</v>
      </c>
      <c r="B1" s="83"/>
      <c r="C1" s="83"/>
      <c r="D1" s="83"/>
      <c r="E1" s="83"/>
      <c r="F1" s="83"/>
      <c r="G1" s="83"/>
      <c r="H1" s="83"/>
    </row>
    <row r="2" spans="1:10" s="79" customFormat="1" ht="14.25" customHeight="1">
      <c r="A2" s="248"/>
      <c r="B2" s="248"/>
      <c r="C2" s="248"/>
      <c r="D2" s="248"/>
      <c r="E2" s="248"/>
      <c r="F2" s="248"/>
      <c r="G2" s="248"/>
      <c r="H2" s="248"/>
    </row>
    <row r="3" spans="1:10" s="79" customFormat="1" ht="15" customHeight="1">
      <c r="A3" s="83"/>
      <c r="B3" s="100"/>
      <c r="C3" s="97" t="s">
        <v>950</v>
      </c>
      <c r="D3" s="100"/>
      <c r="E3" s="100"/>
      <c r="F3" s="100"/>
      <c r="G3" s="100"/>
      <c r="H3" s="100"/>
    </row>
    <row r="4" spans="1:10" s="79" customFormat="1" ht="15" customHeight="1">
      <c r="A4" s="91"/>
      <c r="B4" s="91"/>
      <c r="C4" s="91"/>
      <c r="D4" s="91"/>
      <c r="E4" s="91"/>
      <c r="F4" s="91"/>
      <c r="G4" s="91"/>
      <c r="H4" s="91"/>
    </row>
    <row r="5" spans="1:10" s="79" customFormat="1" ht="15.75" customHeight="1"/>
    <row r="6" spans="1:10" s="79" customFormat="1" ht="12.75" customHeight="1"/>
    <row r="7" spans="1:10" s="79" customFormat="1" ht="41.1" customHeight="1">
      <c r="A7" s="249" t="s">
        <v>694</v>
      </c>
      <c r="B7" s="250" t="s">
        <v>695</v>
      </c>
      <c r="C7" s="250"/>
      <c r="D7" s="250"/>
      <c r="E7" s="250" t="s">
        <v>696</v>
      </c>
      <c r="F7" s="250"/>
      <c r="G7" s="250" t="s">
        <v>697</v>
      </c>
      <c r="H7" s="250"/>
      <c r="I7" s="246" t="s">
        <v>698</v>
      </c>
      <c r="J7" s="247" t="s">
        <v>64</v>
      </c>
    </row>
    <row r="8" spans="1:10" s="79" customFormat="1" ht="33" customHeight="1">
      <c r="A8" s="249"/>
      <c r="B8" s="207" t="s">
        <v>699</v>
      </c>
      <c r="C8" s="207" t="s">
        <v>700</v>
      </c>
      <c r="D8" s="207" t="s">
        <v>701</v>
      </c>
      <c r="E8" s="207" t="s">
        <v>700</v>
      </c>
      <c r="F8" s="207" t="s">
        <v>702</v>
      </c>
      <c r="G8" s="207" t="s">
        <v>703</v>
      </c>
      <c r="H8" s="207" t="s">
        <v>108</v>
      </c>
      <c r="I8" s="246"/>
      <c r="J8" s="247"/>
    </row>
    <row r="9" spans="1:10" s="79" customFormat="1" ht="19.149999999999999" customHeight="1">
      <c r="A9" s="178" t="s">
        <v>675</v>
      </c>
      <c r="B9" s="179">
        <v>1448812051.8199999</v>
      </c>
      <c r="C9" s="179">
        <v>8177173312.3699999</v>
      </c>
      <c r="D9" s="179">
        <v>516808477.62</v>
      </c>
      <c r="E9" s="179">
        <v>624050195.57000005</v>
      </c>
      <c r="F9" s="179">
        <v>64599213.979999997</v>
      </c>
      <c r="G9" s="179">
        <v>54887974542.160004</v>
      </c>
      <c r="H9" s="179">
        <v>405310595.93000001</v>
      </c>
      <c r="I9" s="179"/>
      <c r="J9" s="180">
        <v>66124728389.449997</v>
      </c>
    </row>
    <row r="10" spans="1:10" s="79" customFormat="1" ht="19.149999999999999" customHeight="1">
      <c r="A10" s="178" t="s">
        <v>676</v>
      </c>
      <c r="B10" s="179">
        <v>512034028.19999999</v>
      </c>
      <c r="C10" s="179">
        <v>1979614802.97</v>
      </c>
      <c r="D10" s="179">
        <v>2273012337.6799998</v>
      </c>
      <c r="E10" s="179">
        <v>1499390447.05</v>
      </c>
      <c r="F10" s="179">
        <v>1177445922.6700001</v>
      </c>
      <c r="G10" s="179">
        <v>68641004.290000007</v>
      </c>
      <c r="H10" s="179">
        <v>0</v>
      </c>
      <c r="I10" s="179"/>
      <c r="J10" s="180">
        <v>7510138542.8599997</v>
      </c>
    </row>
    <row r="11" spans="1:10" s="79" customFormat="1" ht="19.149999999999999" customHeight="1">
      <c r="A11" s="178" t="s">
        <v>677</v>
      </c>
      <c r="B11" s="179">
        <v>8118900.1699999999</v>
      </c>
      <c r="C11" s="179">
        <v>3652305.63</v>
      </c>
      <c r="D11" s="179">
        <v>98630.44</v>
      </c>
      <c r="E11" s="179">
        <v>4039519.37</v>
      </c>
      <c r="F11" s="179">
        <v>269249.96999999997</v>
      </c>
      <c r="G11" s="179">
        <v>3538079309.1100001</v>
      </c>
      <c r="H11" s="179">
        <v>0</v>
      </c>
      <c r="I11" s="179"/>
      <c r="J11" s="180">
        <v>3554257914.6900001</v>
      </c>
    </row>
    <row r="12" spans="1:10" s="79" customFormat="1" ht="19.149999999999999" customHeight="1">
      <c r="A12" s="178" t="s">
        <v>678</v>
      </c>
      <c r="B12" s="179">
        <v>1846373199.28</v>
      </c>
      <c r="C12" s="179">
        <v>158261047913.89001</v>
      </c>
      <c r="D12" s="179">
        <v>2242683412.5</v>
      </c>
      <c r="E12" s="179">
        <v>2633386.2999999998</v>
      </c>
      <c r="F12" s="179">
        <v>380806435.25999999</v>
      </c>
      <c r="G12" s="179">
        <v>215061.83</v>
      </c>
      <c r="H12" s="179">
        <v>11554.85</v>
      </c>
      <c r="I12" s="179"/>
      <c r="J12" s="180">
        <v>162733770963.91</v>
      </c>
    </row>
    <row r="13" spans="1:10" s="79" customFormat="1" ht="19.149999999999999" customHeight="1">
      <c r="A13" s="178" t="s">
        <v>679</v>
      </c>
      <c r="B13" s="179">
        <v>3424562.62</v>
      </c>
      <c r="C13" s="179">
        <v>9415721248.0499992</v>
      </c>
      <c r="D13" s="179">
        <v>2378403054.5700002</v>
      </c>
      <c r="E13" s="179">
        <v>1730957049.8800001</v>
      </c>
      <c r="F13" s="179">
        <v>147757416.63999999</v>
      </c>
      <c r="G13" s="179">
        <v>0</v>
      </c>
      <c r="H13" s="179">
        <v>581336802.27999997</v>
      </c>
      <c r="I13" s="179"/>
      <c r="J13" s="180">
        <v>14257600134.040001</v>
      </c>
    </row>
    <row r="14" spans="1:10" s="79" customFormat="1" ht="19.149999999999999" customHeight="1">
      <c r="A14" s="178" t="s">
        <v>680</v>
      </c>
      <c r="B14" s="179">
        <v>74317612.810000002</v>
      </c>
      <c r="C14" s="179">
        <v>2276841194.9699998</v>
      </c>
      <c r="D14" s="179">
        <v>605500007.46000004</v>
      </c>
      <c r="E14" s="179">
        <v>0</v>
      </c>
      <c r="F14" s="179">
        <v>37287370.340000004</v>
      </c>
      <c r="G14" s="179">
        <v>0</v>
      </c>
      <c r="H14" s="179">
        <v>3550023.33</v>
      </c>
      <c r="I14" s="179"/>
      <c r="J14" s="180">
        <v>2997496208.9099998</v>
      </c>
    </row>
    <row r="15" spans="1:10" s="79" customFormat="1" ht="19.149999999999999" customHeight="1">
      <c r="A15" s="178" t="s">
        <v>681</v>
      </c>
      <c r="B15" s="179">
        <v>63236.88</v>
      </c>
      <c r="C15" s="179">
        <v>430551147.45999998</v>
      </c>
      <c r="D15" s="179">
        <v>694906586.23000002</v>
      </c>
      <c r="E15" s="179">
        <v>428231</v>
      </c>
      <c r="F15" s="179">
        <v>2968431.4</v>
      </c>
      <c r="G15" s="179">
        <v>0</v>
      </c>
      <c r="H15" s="179">
        <v>0</v>
      </c>
      <c r="I15" s="179"/>
      <c r="J15" s="180">
        <v>1128917632.97</v>
      </c>
    </row>
    <row r="16" spans="1:10" s="79" customFormat="1" ht="19.149999999999999" customHeight="1">
      <c r="A16" s="178" t="s">
        <v>682</v>
      </c>
      <c r="B16" s="179">
        <v>0</v>
      </c>
      <c r="C16" s="179">
        <v>14463220135.559999</v>
      </c>
      <c r="D16" s="179">
        <v>0</v>
      </c>
      <c r="E16" s="179">
        <v>0</v>
      </c>
      <c r="F16" s="179">
        <v>0</v>
      </c>
      <c r="G16" s="179">
        <v>0</v>
      </c>
      <c r="H16" s="179">
        <v>0</v>
      </c>
      <c r="I16" s="179"/>
      <c r="J16" s="180">
        <v>14463220135.559999</v>
      </c>
    </row>
    <row r="17" spans="1:10" s="79" customFormat="1" ht="19.149999999999999" customHeight="1">
      <c r="A17" s="178" t="s">
        <v>683</v>
      </c>
      <c r="B17" s="179">
        <v>90961.81</v>
      </c>
      <c r="C17" s="179">
        <v>6777757141.0100002</v>
      </c>
      <c r="D17" s="179">
        <v>4233185785.4400001</v>
      </c>
      <c r="E17" s="179">
        <v>88606.6</v>
      </c>
      <c r="F17" s="179">
        <v>26161601.760000002</v>
      </c>
      <c r="G17" s="179">
        <v>0</v>
      </c>
      <c r="H17" s="179">
        <v>0</v>
      </c>
      <c r="I17" s="179">
        <v>42924618054.489998</v>
      </c>
      <c r="J17" s="180">
        <v>53961902151.110001</v>
      </c>
    </row>
    <row r="18" spans="1:10" s="79" customFormat="1" ht="19.149999999999999" customHeight="1">
      <c r="A18" s="178" t="s">
        <v>684</v>
      </c>
      <c r="B18" s="179">
        <v>1309181440.4100001</v>
      </c>
      <c r="C18" s="179">
        <v>46659706697.25</v>
      </c>
      <c r="D18" s="179">
        <v>2987447458.29</v>
      </c>
      <c r="E18" s="179">
        <v>57529184.100000001</v>
      </c>
      <c r="F18" s="179">
        <v>500850809.87</v>
      </c>
      <c r="G18" s="179">
        <v>0</v>
      </c>
      <c r="H18" s="179">
        <v>0</v>
      </c>
      <c r="I18" s="179"/>
      <c r="J18" s="180">
        <v>51514715589.919998</v>
      </c>
    </row>
    <row r="19" spans="1:10" s="79" customFormat="1" ht="19.149999999999999" customHeight="1">
      <c r="A19" s="178" t="s">
        <v>685</v>
      </c>
      <c r="B19" s="179"/>
      <c r="C19" s="179"/>
      <c r="D19" s="179"/>
      <c r="E19" s="179"/>
      <c r="F19" s="179"/>
      <c r="G19" s="179"/>
      <c r="H19" s="179"/>
      <c r="I19" s="179"/>
      <c r="J19" s="180"/>
    </row>
    <row r="20" spans="1:10" s="79" customFormat="1" ht="19.149999999999999" customHeight="1">
      <c r="A20" s="178" t="s">
        <v>686</v>
      </c>
      <c r="B20" s="179">
        <v>5528418.1100000003</v>
      </c>
      <c r="C20" s="179">
        <v>208161215.25999999</v>
      </c>
      <c r="D20" s="179">
        <v>59571442.969999999</v>
      </c>
      <c r="E20" s="179">
        <v>12994213.289999999</v>
      </c>
      <c r="F20" s="179">
        <v>9237119.2300000004</v>
      </c>
      <c r="G20" s="179">
        <v>0</v>
      </c>
      <c r="H20" s="179">
        <v>0</v>
      </c>
      <c r="I20" s="179"/>
      <c r="J20" s="180">
        <v>295492408.86000001</v>
      </c>
    </row>
    <row r="21" spans="1:10" s="79" customFormat="1" ht="19.149999999999999" customHeight="1">
      <c r="A21" s="178" t="s">
        <v>687</v>
      </c>
      <c r="B21" s="179">
        <v>100678795.8</v>
      </c>
      <c r="C21" s="179">
        <v>180774660.05000001</v>
      </c>
      <c r="D21" s="179">
        <v>1978650284.1099999</v>
      </c>
      <c r="E21" s="179">
        <v>188924290.12</v>
      </c>
      <c r="F21" s="179">
        <v>179725586.47999999</v>
      </c>
      <c r="G21" s="179">
        <v>0</v>
      </c>
      <c r="H21" s="179">
        <v>44779407.399999999</v>
      </c>
      <c r="I21" s="179"/>
      <c r="J21" s="180">
        <v>2673533023.96</v>
      </c>
    </row>
    <row r="22" spans="1:10" s="79" customFormat="1" ht="19.149999999999999" customHeight="1">
      <c r="A22" s="178" t="s">
        <v>917</v>
      </c>
      <c r="B22" s="179">
        <v>2512307.89</v>
      </c>
      <c r="C22" s="179">
        <v>10727037974.879999</v>
      </c>
      <c r="D22" s="179">
        <v>207380465.44</v>
      </c>
      <c r="E22" s="179">
        <v>24898881.82</v>
      </c>
      <c r="F22" s="179">
        <v>136005.01999999999</v>
      </c>
      <c r="G22" s="179">
        <v>0</v>
      </c>
      <c r="H22" s="179">
        <v>1251369.71</v>
      </c>
      <c r="I22" s="179"/>
      <c r="J22" s="180">
        <v>10963217004.76</v>
      </c>
    </row>
    <row r="23" spans="1:10" s="79" customFormat="1" ht="19.149999999999999" customHeight="1">
      <c r="A23" s="178" t="s">
        <v>688</v>
      </c>
      <c r="B23" s="179">
        <v>3135713.69</v>
      </c>
      <c r="C23" s="179">
        <v>2685212617.29</v>
      </c>
      <c r="D23" s="179">
        <v>1024140648.8200001</v>
      </c>
      <c r="E23" s="179">
        <v>9960000</v>
      </c>
      <c r="F23" s="179">
        <v>509000000</v>
      </c>
      <c r="G23" s="179">
        <v>0</v>
      </c>
      <c r="H23" s="179">
        <v>27973555.460000001</v>
      </c>
      <c r="I23" s="179"/>
      <c r="J23" s="180">
        <v>4259422535.2600002</v>
      </c>
    </row>
    <row r="24" spans="1:10" s="79" customFormat="1" ht="19.149999999999999" customHeight="1">
      <c r="A24" s="178" t="s">
        <v>689</v>
      </c>
      <c r="B24" s="179">
        <v>0</v>
      </c>
      <c r="C24" s="179">
        <v>1440491.54</v>
      </c>
      <c r="D24" s="179">
        <v>5161898.34</v>
      </c>
      <c r="E24" s="179">
        <v>60817301</v>
      </c>
      <c r="F24" s="179">
        <v>78304.61</v>
      </c>
      <c r="G24" s="179">
        <v>0</v>
      </c>
      <c r="H24" s="179">
        <v>332.51</v>
      </c>
      <c r="I24" s="179"/>
      <c r="J24" s="180">
        <v>67498328</v>
      </c>
    </row>
    <row r="25" spans="1:10" s="79" customFormat="1" ht="19.149999999999999" customHeight="1">
      <c r="A25" s="178" t="s">
        <v>690</v>
      </c>
      <c r="B25" s="179">
        <v>38058.28</v>
      </c>
      <c r="C25" s="179">
        <v>169139.28</v>
      </c>
      <c r="D25" s="179">
        <v>325123781.38</v>
      </c>
      <c r="E25" s="179">
        <v>0</v>
      </c>
      <c r="F25" s="179">
        <v>0</v>
      </c>
      <c r="G25" s="179">
        <v>0</v>
      </c>
      <c r="H25" s="179">
        <v>0</v>
      </c>
      <c r="I25" s="179"/>
      <c r="J25" s="180">
        <v>325330978.94</v>
      </c>
    </row>
    <row r="26" spans="1:10" s="79" customFormat="1" ht="19.149999999999999" customHeight="1">
      <c r="A26" s="178" t="s">
        <v>691</v>
      </c>
      <c r="B26" s="179">
        <v>25832.79</v>
      </c>
      <c r="C26" s="179">
        <v>3446957277.1399999</v>
      </c>
      <c r="D26" s="179">
        <v>178268913.93000001</v>
      </c>
      <c r="E26" s="179">
        <v>0</v>
      </c>
      <c r="F26" s="179">
        <v>59192.29</v>
      </c>
      <c r="G26" s="179">
        <v>0</v>
      </c>
      <c r="H26" s="179">
        <v>0</v>
      </c>
      <c r="I26" s="179"/>
      <c r="J26" s="180">
        <v>3625311216.1500001</v>
      </c>
    </row>
    <row r="27" spans="1:10" s="79" customFormat="1" ht="19.149999999999999" customHeight="1">
      <c r="A27" s="178" t="s">
        <v>692</v>
      </c>
      <c r="B27" s="179">
        <v>534000000</v>
      </c>
      <c r="C27" s="179">
        <v>875818501</v>
      </c>
      <c r="D27" s="179">
        <v>496436411.18000001</v>
      </c>
      <c r="E27" s="179">
        <v>0</v>
      </c>
      <c r="F27" s="179">
        <v>0</v>
      </c>
      <c r="G27" s="179">
        <v>0</v>
      </c>
      <c r="H27" s="179">
        <v>0</v>
      </c>
      <c r="I27" s="179"/>
      <c r="J27" s="180">
        <v>1906254912.1800001</v>
      </c>
    </row>
    <row r="28" spans="1:10" s="79" customFormat="1" ht="26.1" customHeight="1">
      <c r="A28" s="178" t="s">
        <v>693</v>
      </c>
      <c r="B28" s="179">
        <v>0</v>
      </c>
      <c r="C28" s="179">
        <v>387980640.39999998</v>
      </c>
      <c r="D28" s="179">
        <v>3549265824</v>
      </c>
      <c r="E28" s="179">
        <v>0</v>
      </c>
      <c r="F28" s="179">
        <v>0</v>
      </c>
      <c r="G28" s="179">
        <v>0</v>
      </c>
      <c r="H28" s="179">
        <v>0</v>
      </c>
      <c r="I28" s="179">
        <v>133919510447.99001</v>
      </c>
      <c r="J28" s="180">
        <v>137856756912.39001</v>
      </c>
    </row>
    <row r="29" spans="1:10" s="79" customFormat="1" ht="28.7" customHeight="1">
      <c r="A29" s="181" t="s">
        <v>64</v>
      </c>
      <c r="B29" s="182">
        <v>5848335120.5600004</v>
      </c>
      <c r="C29" s="182">
        <v>266958838416</v>
      </c>
      <c r="D29" s="182">
        <v>23756045420.400002</v>
      </c>
      <c r="E29" s="182">
        <v>4216711306.0999999</v>
      </c>
      <c r="F29" s="182">
        <v>3036382659.52</v>
      </c>
      <c r="G29" s="182">
        <v>58494909917.389999</v>
      </c>
      <c r="H29" s="182">
        <v>1064213641.47</v>
      </c>
      <c r="I29" s="182">
        <v>176844128502.48001</v>
      </c>
      <c r="J29" s="183">
        <v>540219564983.91998</v>
      </c>
    </row>
  </sheetData>
  <mergeCells count="7">
    <mergeCell ref="I7:I8"/>
    <mergeCell ref="J7:J8"/>
    <mergeCell ref="A2:H2"/>
    <mergeCell ref="A7:A8"/>
    <mergeCell ref="B7:D7"/>
    <mergeCell ref="E7:F7"/>
    <mergeCell ref="G7:H7"/>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showGridLines="0" zoomScale="115" zoomScaleNormal="115" workbookViewId="0">
      <selection activeCell="E24" sqref="E24"/>
    </sheetView>
  </sheetViews>
  <sheetFormatPr defaultRowHeight="12.75"/>
  <cols>
    <col min="1" max="1" width="30" style="82" customWidth="1"/>
    <col min="2" max="5" width="16.7109375" style="82" customWidth="1"/>
    <col min="6" max="6" width="4.7109375" style="82" customWidth="1"/>
    <col min="7" max="16384" width="9.140625" style="82"/>
  </cols>
  <sheetData>
    <row r="1" spans="1:8" s="92" customFormat="1" ht="15.95" customHeight="1">
      <c r="A1" s="93" t="s">
        <v>369</v>
      </c>
      <c r="B1" s="83"/>
      <c r="C1" s="83"/>
      <c r="D1" s="83"/>
      <c r="E1" s="83"/>
      <c r="F1" s="83"/>
      <c r="G1" s="83"/>
      <c r="H1" s="83"/>
    </row>
    <row r="2" spans="1:8" s="92" customFormat="1" ht="15.95" customHeight="1">
      <c r="A2" s="248"/>
      <c r="B2" s="248"/>
      <c r="C2" s="248"/>
      <c r="D2" s="248"/>
      <c r="E2" s="248"/>
      <c r="F2" s="248"/>
      <c r="G2" s="248"/>
      <c r="H2" s="248"/>
    </row>
    <row r="3" spans="1:8" s="92" customFormat="1" ht="12.2" customHeight="1">
      <c r="A3" s="83"/>
      <c r="B3" s="100"/>
      <c r="C3" s="97" t="s">
        <v>944</v>
      </c>
      <c r="D3" s="100"/>
      <c r="E3" s="100"/>
      <c r="F3" s="100"/>
      <c r="G3" s="100"/>
      <c r="H3" s="100"/>
    </row>
    <row r="4" spans="1:8" s="92" customFormat="1" ht="17.25" customHeight="1">
      <c r="A4" s="101"/>
      <c r="B4" s="101"/>
      <c r="C4" s="101"/>
      <c r="D4" s="101"/>
      <c r="E4" s="101"/>
      <c r="F4" s="101"/>
      <c r="G4" s="101"/>
      <c r="H4" s="101"/>
    </row>
    <row r="5" spans="1:8" ht="23.1" customHeight="1">
      <c r="A5" s="139"/>
      <c r="B5" s="140" t="s">
        <v>913</v>
      </c>
      <c r="C5" s="140" t="s">
        <v>109</v>
      </c>
      <c r="D5" s="140" t="s">
        <v>110</v>
      </c>
      <c r="E5" s="141" t="s">
        <v>111</v>
      </c>
    </row>
    <row r="6" spans="1:8" ht="23.1" customHeight="1">
      <c r="A6" s="132" t="s">
        <v>64</v>
      </c>
      <c r="B6" s="133">
        <v>193670913799.38</v>
      </c>
      <c r="C6" s="133">
        <v>96200499421.199997</v>
      </c>
      <c r="D6" s="133">
        <v>93038613718.279999</v>
      </c>
      <c r="E6" s="134">
        <v>196832799502.29999</v>
      </c>
    </row>
    <row r="7" spans="1:8" ht="23.1" customHeight="1">
      <c r="A7" s="113" t="s">
        <v>383</v>
      </c>
      <c r="B7" s="114">
        <v>855608476</v>
      </c>
      <c r="C7" s="114">
        <v>0</v>
      </c>
      <c r="D7" s="114">
        <v>97257164.5</v>
      </c>
      <c r="E7" s="115">
        <v>758351311.5</v>
      </c>
    </row>
    <row r="8" spans="1:8" ht="23.1" customHeight="1">
      <c r="A8" s="113" t="s">
        <v>112</v>
      </c>
      <c r="B8" s="114">
        <v>38850825607.489998</v>
      </c>
      <c r="C8" s="114">
        <v>0</v>
      </c>
      <c r="D8" s="114">
        <v>1823363220.25</v>
      </c>
      <c r="E8" s="115">
        <v>37027462387.239998</v>
      </c>
    </row>
    <row r="9" spans="1:8" ht="23.1" customHeight="1">
      <c r="A9" s="113" t="s">
        <v>113</v>
      </c>
      <c r="B9" s="114">
        <v>379221426.88</v>
      </c>
      <c r="C9" s="114">
        <v>35734395939.559998</v>
      </c>
      <c r="D9" s="114">
        <v>35942606688.129997</v>
      </c>
      <c r="E9" s="115">
        <v>171010678.31</v>
      </c>
    </row>
    <row r="10" spans="1:8" ht="23.1" customHeight="1">
      <c r="A10" s="113" t="s">
        <v>114</v>
      </c>
      <c r="B10" s="114">
        <v>90211681.329999998</v>
      </c>
      <c r="C10" s="114">
        <v>2323279823.8699999</v>
      </c>
      <c r="D10" s="114">
        <v>2155045006.3400002</v>
      </c>
      <c r="E10" s="115">
        <v>258446498.86000001</v>
      </c>
    </row>
    <row r="11" spans="1:8" ht="23.1" customHeight="1">
      <c r="A11" s="113" t="s">
        <v>115</v>
      </c>
      <c r="B11" s="114">
        <v>1215879449.3099999</v>
      </c>
      <c r="C11" s="114">
        <v>3375223398.8899999</v>
      </c>
      <c r="D11" s="114">
        <v>4178872837.0799999</v>
      </c>
      <c r="E11" s="115">
        <v>412230011.12</v>
      </c>
    </row>
    <row r="12" spans="1:8" ht="23.1" customHeight="1">
      <c r="A12" s="113" t="s">
        <v>116</v>
      </c>
      <c r="B12" s="114">
        <v>52587.3</v>
      </c>
      <c r="C12" s="114">
        <v>0</v>
      </c>
      <c r="D12" s="114">
        <v>52587.3</v>
      </c>
      <c r="E12" s="115">
        <v>0</v>
      </c>
    </row>
    <row r="13" spans="1:8" ht="23.1" customHeight="1">
      <c r="A13" s="113" t="s">
        <v>117</v>
      </c>
      <c r="B13" s="114">
        <v>251972211.43000001</v>
      </c>
      <c r="C13" s="114">
        <v>80746787.290000007</v>
      </c>
      <c r="D13" s="114">
        <v>235094679.12</v>
      </c>
      <c r="E13" s="115">
        <v>97624319.599999994</v>
      </c>
    </row>
    <row r="14" spans="1:8" ht="23.1" customHeight="1">
      <c r="A14" s="113" t="s">
        <v>118</v>
      </c>
      <c r="B14" s="114">
        <v>111407483.64</v>
      </c>
      <c r="C14" s="114">
        <v>0</v>
      </c>
      <c r="D14" s="114">
        <v>200000</v>
      </c>
      <c r="E14" s="115">
        <v>111207483.64</v>
      </c>
    </row>
    <row r="15" spans="1:8" ht="23.1" customHeight="1">
      <c r="A15" s="113" t="s">
        <v>119</v>
      </c>
      <c r="B15" s="114">
        <v>2719127271.8699999</v>
      </c>
      <c r="C15" s="114">
        <v>13226329035.59</v>
      </c>
      <c r="D15" s="114">
        <v>12374041900</v>
      </c>
      <c r="E15" s="115">
        <v>3571414407.46</v>
      </c>
    </row>
    <row r="16" spans="1:8" ht="23.1" customHeight="1">
      <c r="A16" s="113" t="s">
        <v>120</v>
      </c>
      <c r="B16" s="114">
        <v>557622.57000000007</v>
      </c>
      <c r="C16" s="114">
        <v>12298040.380000001</v>
      </c>
      <c r="D16" s="114">
        <v>12298039.77</v>
      </c>
      <c r="E16" s="115">
        <v>557623.18000000005</v>
      </c>
    </row>
    <row r="17" spans="1:5" ht="23.1" customHeight="1">
      <c r="A17" s="113" t="s">
        <v>121</v>
      </c>
      <c r="B17" s="114">
        <v>1275828661.4100001</v>
      </c>
      <c r="C17" s="114">
        <v>132067008.22</v>
      </c>
      <c r="D17" s="114">
        <v>113851055.86</v>
      </c>
      <c r="E17" s="115">
        <v>1294044613.77</v>
      </c>
    </row>
    <row r="18" spans="1:5" ht="23.1" customHeight="1">
      <c r="A18" s="113" t="s">
        <v>122</v>
      </c>
      <c r="B18" s="114">
        <v>23383325.879999999</v>
      </c>
      <c r="C18" s="114">
        <v>419758015</v>
      </c>
      <c r="D18" s="114">
        <v>205299000</v>
      </c>
      <c r="E18" s="115">
        <v>237842340.88</v>
      </c>
    </row>
    <row r="19" spans="1:5" ht="19.5" customHeight="1">
      <c r="A19" s="113" t="s">
        <v>375</v>
      </c>
      <c r="B19" s="114">
        <v>39420</v>
      </c>
      <c r="C19" s="114">
        <v>3333333</v>
      </c>
      <c r="D19" s="114">
        <v>0</v>
      </c>
      <c r="E19" s="115">
        <v>3372753</v>
      </c>
    </row>
    <row r="20" spans="1:5" ht="20.25" customHeight="1">
      <c r="A20" s="213" t="s">
        <v>123</v>
      </c>
      <c r="B20" s="149">
        <v>147896798574.26999</v>
      </c>
      <c r="C20" s="149">
        <v>40893068039.400002</v>
      </c>
      <c r="D20" s="149">
        <v>35900631539.93</v>
      </c>
      <c r="E20" s="214">
        <v>152889235073.73999</v>
      </c>
    </row>
    <row r="21" spans="1:5">
      <c r="A21" s="116" t="s">
        <v>383</v>
      </c>
      <c r="B21" s="117">
        <v>855608476</v>
      </c>
      <c r="C21" s="117">
        <v>0</v>
      </c>
      <c r="D21" s="117">
        <v>97257164.5</v>
      </c>
      <c r="E21" s="118">
        <v>758351311.5</v>
      </c>
    </row>
  </sheetData>
  <mergeCells count="1">
    <mergeCell ref="A2:H2"/>
  </mergeCells>
  <pageMargins left="0.7" right="0.7"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72"/>
  <sheetViews>
    <sheetView showGridLines="0" zoomScaleNormal="100" workbookViewId="0">
      <selection activeCell="B64" sqref="B64"/>
    </sheetView>
  </sheetViews>
  <sheetFormatPr defaultRowHeight="12.75"/>
  <cols>
    <col min="1" max="1" width="30" style="82" customWidth="1"/>
    <col min="2" max="5" width="16.7109375" style="82"/>
    <col min="6" max="6" width="4.7109375" style="82" customWidth="1"/>
    <col min="7" max="16384" width="9.140625" style="82"/>
  </cols>
  <sheetData>
    <row r="1" spans="1:5" s="92" customFormat="1" ht="15.95" customHeight="1">
      <c r="A1" s="93" t="s">
        <v>370</v>
      </c>
      <c r="B1"/>
      <c r="C1"/>
      <c r="D1" s="102"/>
    </row>
    <row r="2" spans="1:5" s="92" customFormat="1" ht="12.2" customHeight="1">
      <c r="A2" s="93"/>
      <c r="B2"/>
      <c r="C2"/>
      <c r="D2" s="101"/>
    </row>
    <row r="3" spans="1:5" s="92" customFormat="1" ht="12.2" customHeight="1">
      <c r="A3" s="103"/>
      <c r="B3"/>
      <c r="C3" s="97" t="s">
        <v>950</v>
      </c>
      <c r="D3" s="101"/>
    </row>
    <row r="4" spans="1:5" s="92" customFormat="1" ht="19.149999999999999" customHeight="1">
      <c r="A4" s="101"/>
      <c r="B4" s="101"/>
      <c r="C4" s="101"/>
      <c r="D4" s="101"/>
    </row>
    <row r="5" spans="1:5" ht="23.1" customHeight="1">
      <c r="A5" s="139"/>
      <c r="B5" s="140" t="s">
        <v>913</v>
      </c>
      <c r="C5" s="140" t="s">
        <v>109</v>
      </c>
      <c r="D5" s="140" t="s">
        <v>110</v>
      </c>
      <c r="E5" s="141" t="s">
        <v>111</v>
      </c>
    </row>
    <row r="6" spans="1:5" ht="23.1" customHeight="1">
      <c r="A6" s="132" t="s">
        <v>64</v>
      </c>
      <c r="B6" s="133">
        <v>165037889475.32996</v>
      </c>
      <c r="C6" s="133">
        <v>303577855300.10992</v>
      </c>
      <c r="D6" s="133">
        <v>307241707097.42975</v>
      </c>
      <c r="E6" s="134">
        <v>161374037678.01007</v>
      </c>
    </row>
    <row r="7" spans="1:5" ht="23.1" customHeight="1">
      <c r="A7" s="146" t="s">
        <v>124</v>
      </c>
      <c r="B7" s="147">
        <v>436110600.06999999</v>
      </c>
      <c r="C7" s="147">
        <v>373449481.09999996</v>
      </c>
      <c r="D7" s="147">
        <v>333747956.49000001</v>
      </c>
      <c r="E7" s="148">
        <v>475812124.68000001</v>
      </c>
    </row>
    <row r="8" spans="1:5" ht="23.1" customHeight="1">
      <c r="A8" s="113" t="s">
        <v>390</v>
      </c>
      <c r="B8" s="114">
        <v>196847983.36000001</v>
      </c>
      <c r="C8" s="114">
        <v>213716312.41999999</v>
      </c>
      <c r="D8" s="114">
        <v>183093340.31999999</v>
      </c>
      <c r="E8" s="115">
        <v>227470955.46000001</v>
      </c>
    </row>
    <row r="9" spans="1:5" ht="23.1" customHeight="1">
      <c r="A9" s="113" t="s">
        <v>391</v>
      </c>
      <c r="B9" s="114">
        <v>5918637.4800000004</v>
      </c>
      <c r="C9" s="114">
        <v>5420670.4199999999</v>
      </c>
      <c r="D9" s="114">
        <v>4076672.18</v>
      </c>
      <c r="E9" s="115">
        <v>7262635.7199999997</v>
      </c>
    </row>
    <row r="10" spans="1:5" ht="23.1" customHeight="1">
      <c r="A10" s="116" t="s">
        <v>392</v>
      </c>
      <c r="B10" s="117">
        <v>233343979.22999999</v>
      </c>
      <c r="C10" s="117">
        <v>154312498.25999999</v>
      </c>
      <c r="D10" s="117">
        <v>146577943.99000001</v>
      </c>
      <c r="E10" s="118">
        <v>241078533.5</v>
      </c>
    </row>
    <row r="11" spans="1:5" ht="23.1" customHeight="1">
      <c r="A11" s="146" t="s">
        <v>125</v>
      </c>
      <c r="B11" s="147">
        <v>78681348613.039978</v>
      </c>
      <c r="C11" s="147">
        <v>8761696985.7299976</v>
      </c>
      <c r="D11" s="147">
        <v>10445396254.640001</v>
      </c>
      <c r="E11" s="148">
        <v>76997649344.13002</v>
      </c>
    </row>
    <row r="12" spans="1:5" ht="23.1" customHeight="1">
      <c r="A12" s="113" t="s">
        <v>393</v>
      </c>
      <c r="B12" s="114">
        <v>49025231.270000003</v>
      </c>
      <c r="C12" s="114">
        <v>552769.32000000007</v>
      </c>
      <c r="D12" s="114">
        <v>888576.48</v>
      </c>
      <c r="E12" s="115">
        <v>48689424.109999999</v>
      </c>
    </row>
    <row r="13" spans="1:5" ht="23.1" customHeight="1">
      <c r="A13" s="113" t="s">
        <v>394</v>
      </c>
      <c r="B13" s="114">
        <v>152415073.22999999</v>
      </c>
      <c r="C13" s="114">
        <v>0</v>
      </c>
      <c r="D13" s="114">
        <v>43000000</v>
      </c>
      <c r="E13" s="115">
        <v>109415073.23</v>
      </c>
    </row>
    <row r="14" spans="1:5" ht="23.1" customHeight="1">
      <c r="A14" s="113" t="s">
        <v>395</v>
      </c>
      <c r="B14" s="114">
        <v>21450300.640000001</v>
      </c>
      <c r="C14" s="114">
        <v>0</v>
      </c>
      <c r="D14" s="114">
        <v>0</v>
      </c>
      <c r="E14" s="115">
        <v>21450300.640000001</v>
      </c>
    </row>
    <row r="15" spans="1:5" ht="23.1" customHeight="1">
      <c r="A15" s="113" t="s">
        <v>396</v>
      </c>
      <c r="B15" s="114">
        <v>13312935.4</v>
      </c>
      <c r="C15" s="114">
        <v>0</v>
      </c>
      <c r="D15" s="114">
        <v>1236518.49</v>
      </c>
      <c r="E15" s="115">
        <v>12076416.91</v>
      </c>
    </row>
    <row r="16" spans="1:5" ht="23.1" customHeight="1">
      <c r="A16" s="113" t="s">
        <v>397</v>
      </c>
      <c r="B16" s="114">
        <v>61409120.630000003</v>
      </c>
      <c r="C16" s="114">
        <v>0</v>
      </c>
      <c r="D16" s="114">
        <v>61409120.630000003</v>
      </c>
      <c r="E16" s="115">
        <v>0</v>
      </c>
    </row>
    <row r="17" spans="1:5" ht="23.1" customHeight="1">
      <c r="A17" s="113" t="s">
        <v>398</v>
      </c>
      <c r="B17" s="114">
        <v>1257169.79</v>
      </c>
      <c r="C17" s="114">
        <v>0</v>
      </c>
      <c r="D17" s="114">
        <v>1257169.79</v>
      </c>
      <c r="E17" s="115">
        <v>0</v>
      </c>
    </row>
    <row r="18" spans="1:5" ht="23.1" customHeight="1">
      <c r="A18" s="113" t="s">
        <v>399</v>
      </c>
      <c r="B18" s="114">
        <v>221631943.27000001</v>
      </c>
      <c r="C18" s="114">
        <v>5372.14</v>
      </c>
      <c r="D18" s="114">
        <v>10744.3</v>
      </c>
      <c r="E18" s="115">
        <v>221626571.11000001</v>
      </c>
    </row>
    <row r="19" spans="1:5" ht="23.1" customHeight="1">
      <c r="A19" s="113" t="s">
        <v>400</v>
      </c>
      <c r="B19" s="114">
        <v>19537467.539999999</v>
      </c>
      <c r="C19" s="114">
        <v>0</v>
      </c>
      <c r="D19" s="114">
        <v>0</v>
      </c>
      <c r="E19" s="115">
        <v>19537467.539999999</v>
      </c>
    </row>
    <row r="20" spans="1:5" ht="23.1" customHeight="1">
      <c r="A20" s="113" t="s">
        <v>401</v>
      </c>
      <c r="B20" s="114">
        <v>34198088.079999998</v>
      </c>
      <c r="C20" s="114">
        <v>0.44</v>
      </c>
      <c r="D20" s="114">
        <v>562746.01</v>
      </c>
      <c r="E20" s="115">
        <v>33635342.509999998</v>
      </c>
    </row>
    <row r="21" spans="1:5" ht="23.1" customHeight="1">
      <c r="A21" s="113" t="s">
        <v>402</v>
      </c>
      <c r="B21" s="114">
        <v>3347313.94</v>
      </c>
      <c r="C21" s="114">
        <v>0</v>
      </c>
      <c r="D21" s="114">
        <v>45368.160000000003</v>
      </c>
      <c r="E21" s="115">
        <v>3301945.78</v>
      </c>
    </row>
    <row r="22" spans="1:5" ht="23.1" customHeight="1">
      <c r="A22" s="113" t="s">
        <v>403</v>
      </c>
      <c r="B22" s="114">
        <v>139111</v>
      </c>
      <c r="C22" s="114">
        <v>0</v>
      </c>
      <c r="D22" s="114">
        <v>139111</v>
      </c>
      <c r="E22" s="115">
        <v>0</v>
      </c>
    </row>
    <row r="23" spans="1:5" ht="23.1" customHeight="1">
      <c r="A23" s="113" t="s">
        <v>404</v>
      </c>
      <c r="B23" s="114">
        <v>5440950.6299999999</v>
      </c>
      <c r="C23" s="114">
        <v>0</v>
      </c>
      <c r="D23" s="114">
        <v>0</v>
      </c>
      <c r="E23" s="115">
        <v>5440950.6299999999</v>
      </c>
    </row>
    <row r="24" spans="1:5" ht="23.1" customHeight="1">
      <c r="A24" s="113" t="s">
        <v>405</v>
      </c>
      <c r="B24" s="114">
        <v>406027514.00999999</v>
      </c>
      <c r="C24" s="114">
        <v>20.05</v>
      </c>
      <c r="D24" s="114">
        <v>726328.14</v>
      </c>
      <c r="E24" s="115">
        <v>405301205.92000002</v>
      </c>
    </row>
    <row r="25" spans="1:5" ht="23.1" customHeight="1">
      <c r="A25" s="113" t="s">
        <v>406</v>
      </c>
      <c r="B25" s="114">
        <v>1100780773.46</v>
      </c>
      <c r="C25" s="114">
        <v>1962.63</v>
      </c>
      <c r="D25" s="114">
        <v>5273135.05</v>
      </c>
      <c r="E25" s="115">
        <v>1095509601.04</v>
      </c>
    </row>
    <row r="26" spans="1:5" ht="23.1" customHeight="1">
      <c r="A26" s="113" t="s">
        <v>407</v>
      </c>
      <c r="B26" s="114">
        <v>16754347.75</v>
      </c>
      <c r="C26" s="114">
        <v>0</v>
      </c>
      <c r="D26" s="114">
        <v>0</v>
      </c>
      <c r="E26" s="115">
        <v>16754347.75</v>
      </c>
    </row>
    <row r="27" spans="1:5" ht="23.1" customHeight="1">
      <c r="A27" s="113" t="s">
        <v>408</v>
      </c>
      <c r="B27" s="114">
        <v>656374982.16999996</v>
      </c>
      <c r="C27" s="114">
        <v>66806.540000000008</v>
      </c>
      <c r="D27" s="114">
        <v>87802788.560000002</v>
      </c>
      <c r="E27" s="115">
        <v>568639000.14999998</v>
      </c>
    </row>
    <row r="28" spans="1:5" ht="23.1" customHeight="1">
      <c r="A28" s="113" t="s">
        <v>409</v>
      </c>
      <c r="B28" s="114">
        <v>7659653395.71</v>
      </c>
      <c r="C28" s="114">
        <v>3675000000</v>
      </c>
      <c r="D28" s="114">
        <v>4353237052.04</v>
      </c>
      <c r="E28" s="115">
        <v>6981416343.6700001</v>
      </c>
    </row>
    <row r="29" spans="1:5" ht="23.1" customHeight="1">
      <c r="A29" s="113" t="s">
        <v>410</v>
      </c>
      <c r="B29" s="114">
        <v>41169035026.400002</v>
      </c>
      <c r="C29" s="114">
        <v>561253936.64999998</v>
      </c>
      <c r="D29" s="114">
        <v>1043024025.6</v>
      </c>
      <c r="E29" s="115">
        <v>40687264937.449997</v>
      </c>
    </row>
    <row r="30" spans="1:5" ht="23.1" customHeight="1">
      <c r="A30" s="113" t="s">
        <v>411</v>
      </c>
      <c r="B30" s="114">
        <v>734453208.61000001</v>
      </c>
      <c r="C30" s="114">
        <v>1069.5</v>
      </c>
      <c r="D30" s="114">
        <v>4816459.13</v>
      </c>
      <c r="E30" s="115">
        <v>729637818.98000002</v>
      </c>
    </row>
    <row r="31" spans="1:5" ht="23.1" customHeight="1">
      <c r="A31" s="113" t="s">
        <v>412</v>
      </c>
      <c r="B31" s="114">
        <v>58368558.659999996</v>
      </c>
      <c r="C31" s="114">
        <v>8635740.5199999996</v>
      </c>
      <c r="D31" s="114">
        <v>61226800.210000001</v>
      </c>
      <c r="E31" s="115">
        <v>5777498.9699999997</v>
      </c>
    </row>
    <row r="32" spans="1:5" ht="23.1" customHeight="1">
      <c r="A32" s="113" t="s">
        <v>413</v>
      </c>
      <c r="B32" s="114">
        <v>123019948.27</v>
      </c>
      <c r="C32" s="114">
        <v>18776.560000000001</v>
      </c>
      <c r="D32" s="114">
        <v>0</v>
      </c>
      <c r="E32" s="115">
        <v>123038724.83</v>
      </c>
    </row>
    <row r="33" spans="1:5" ht="23.1" customHeight="1">
      <c r="A33" s="113" t="s">
        <v>414</v>
      </c>
      <c r="B33" s="114">
        <v>0.38</v>
      </c>
      <c r="C33" s="114">
        <v>0</v>
      </c>
      <c r="D33" s="114">
        <v>0</v>
      </c>
      <c r="E33" s="115">
        <v>0.38</v>
      </c>
    </row>
    <row r="34" spans="1:5" ht="23.1" customHeight="1">
      <c r="A34" s="113" t="s">
        <v>928</v>
      </c>
      <c r="B34" s="114">
        <v>0</v>
      </c>
      <c r="C34" s="114">
        <v>537278.52</v>
      </c>
      <c r="D34" s="114">
        <v>537278.52</v>
      </c>
      <c r="E34" s="115">
        <v>0</v>
      </c>
    </row>
    <row r="35" spans="1:5" ht="23.1" customHeight="1">
      <c r="A35" s="113" t="s">
        <v>415</v>
      </c>
      <c r="B35" s="114">
        <v>101455222.19</v>
      </c>
      <c r="C35" s="114">
        <v>31453226.960000001</v>
      </c>
      <c r="D35" s="114">
        <v>30734995.93</v>
      </c>
      <c r="E35" s="115">
        <v>102173453.22</v>
      </c>
    </row>
    <row r="36" spans="1:5" ht="23.1" customHeight="1">
      <c r="A36" s="113" t="s">
        <v>416</v>
      </c>
      <c r="B36" s="114">
        <v>5379011.1900000004</v>
      </c>
      <c r="C36" s="114">
        <v>3838001.36</v>
      </c>
      <c r="D36" s="114">
        <v>5869845.7999999998</v>
      </c>
      <c r="E36" s="115">
        <v>3347166.75</v>
      </c>
    </row>
    <row r="37" spans="1:5" ht="23.1" customHeight="1">
      <c r="A37" s="113" t="s">
        <v>417</v>
      </c>
      <c r="B37" s="114">
        <v>10796.64</v>
      </c>
      <c r="C37" s="114">
        <v>9000000</v>
      </c>
      <c r="D37" s="114">
        <v>8000000</v>
      </c>
      <c r="E37" s="115">
        <v>1010796.64</v>
      </c>
    </row>
    <row r="38" spans="1:5" ht="23.1" customHeight="1">
      <c r="A38" s="113" t="s">
        <v>418</v>
      </c>
      <c r="B38" s="114">
        <v>30994800.170000002</v>
      </c>
      <c r="C38" s="114">
        <v>44546.26</v>
      </c>
      <c r="D38" s="114">
        <v>0</v>
      </c>
      <c r="E38" s="115">
        <v>31039346.43</v>
      </c>
    </row>
    <row r="39" spans="1:5" ht="23.1" customHeight="1">
      <c r="A39" s="113" t="s">
        <v>419</v>
      </c>
      <c r="B39" s="114">
        <v>17437.2</v>
      </c>
      <c r="C39" s="114">
        <v>0</v>
      </c>
      <c r="D39" s="114">
        <v>0</v>
      </c>
      <c r="E39" s="115">
        <v>17437.2</v>
      </c>
    </row>
    <row r="40" spans="1:5" ht="23.1" customHeight="1">
      <c r="A40" s="113" t="s">
        <v>420</v>
      </c>
      <c r="B40" s="114">
        <v>91544501.390000001</v>
      </c>
      <c r="C40" s="114">
        <v>51.6</v>
      </c>
      <c r="D40" s="114">
        <v>994004.24</v>
      </c>
      <c r="E40" s="115">
        <v>90550548.75</v>
      </c>
    </row>
    <row r="41" spans="1:5" ht="23.1" customHeight="1">
      <c r="A41" s="113" t="s">
        <v>421</v>
      </c>
      <c r="B41" s="114">
        <v>90286061.209999993</v>
      </c>
      <c r="C41" s="114">
        <v>0</v>
      </c>
      <c r="D41" s="114">
        <v>141171</v>
      </c>
      <c r="E41" s="115">
        <v>90144890.209999993</v>
      </c>
    </row>
    <row r="42" spans="1:5" ht="23.1" customHeight="1">
      <c r="A42" s="113" t="s">
        <v>422</v>
      </c>
      <c r="B42" s="114">
        <v>136957206.90000001</v>
      </c>
      <c r="C42" s="114">
        <v>17812.07</v>
      </c>
      <c r="D42" s="114">
        <v>1856370</v>
      </c>
      <c r="E42" s="115">
        <v>135118648.97</v>
      </c>
    </row>
    <row r="43" spans="1:5" ht="23.1" customHeight="1">
      <c r="A43" s="113" t="s">
        <v>423</v>
      </c>
      <c r="B43" s="114">
        <v>683242.47</v>
      </c>
      <c r="C43" s="114">
        <v>0</v>
      </c>
      <c r="D43" s="114">
        <v>683242.47</v>
      </c>
      <c r="E43" s="115">
        <v>0</v>
      </c>
    </row>
    <row r="44" spans="1:5" ht="23.1" customHeight="1">
      <c r="A44" s="113" t="s">
        <v>424</v>
      </c>
      <c r="B44" s="114">
        <v>2396175.59</v>
      </c>
      <c r="C44" s="114">
        <v>0</v>
      </c>
      <c r="D44" s="114">
        <v>2396175.59</v>
      </c>
      <c r="E44" s="115">
        <v>0</v>
      </c>
    </row>
    <row r="45" spans="1:5" ht="23.1" customHeight="1">
      <c r="A45" s="113" t="s">
        <v>425</v>
      </c>
      <c r="B45" s="114">
        <v>157234501.38</v>
      </c>
      <c r="C45" s="114">
        <v>0</v>
      </c>
      <c r="D45" s="114">
        <v>0</v>
      </c>
      <c r="E45" s="115">
        <v>157234501.38</v>
      </c>
    </row>
    <row r="46" spans="1:5" ht="23.1" customHeight="1">
      <c r="A46" s="113" t="s">
        <v>426</v>
      </c>
      <c r="B46" s="114">
        <v>5491282236.1599998</v>
      </c>
      <c r="C46" s="114">
        <v>328205880.75999999</v>
      </c>
      <c r="D46" s="114">
        <v>392254138.31999999</v>
      </c>
      <c r="E46" s="115">
        <v>5427233978.6000004</v>
      </c>
    </row>
    <row r="47" spans="1:5" ht="23.1" customHeight="1">
      <c r="A47" s="113" t="s">
        <v>427</v>
      </c>
      <c r="B47" s="114">
        <v>23829737.050000001</v>
      </c>
      <c r="C47" s="114">
        <v>0</v>
      </c>
      <c r="D47" s="114">
        <v>350000</v>
      </c>
      <c r="E47" s="115">
        <v>23479737.050000001</v>
      </c>
    </row>
    <row r="48" spans="1:5" ht="23.1" customHeight="1">
      <c r="A48" s="113" t="s">
        <v>428</v>
      </c>
      <c r="B48" s="114">
        <v>2167978734.7800002</v>
      </c>
      <c r="C48" s="114">
        <v>106000000</v>
      </c>
      <c r="D48" s="114">
        <v>18000000</v>
      </c>
      <c r="E48" s="115">
        <v>2255978734.7800002</v>
      </c>
    </row>
    <row r="49" spans="1:5" ht="23.1" customHeight="1">
      <c r="A49" s="113" t="s">
        <v>429</v>
      </c>
      <c r="B49" s="114">
        <v>68588385.989999995</v>
      </c>
      <c r="C49" s="114">
        <v>142827.74</v>
      </c>
      <c r="D49" s="114">
        <v>313936.52</v>
      </c>
      <c r="E49" s="115">
        <v>68417277.209999993</v>
      </c>
    </row>
    <row r="50" spans="1:5" ht="23.1" customHeight="1">
      <c r="A50" s="113" t="s">
        <v>430</v>
      </c>
      <c r="B50" s="114">
        <v>82911404.790000007</v>
      </c>
      <c r="C50" s="114">
        <v>30989670.920000002</v>
      </c>
      <c r="D50" s="114">
        <v>100359071.64</v>
      </c>
      <c r="E50" s="115">
        <v>13542004.07</v>
      </c>
    </row>
    <row r="51" spans="1:5" ht="23.1" customHeight="1">
      <c r="A51" s="113" t="s">
        <v>431</v>
      </c>
      <c r="B51" s="114">
        <v>494050301.94</v>
      </c>
      <c r="C51" s="114">
        <v>7000000</v>
      </c>
      <c r="D51" s="114">
        <v>61000000.189999998</v>
      </c>
      <c r="E51" s="115">
        <v>440050301.75</v>
      </c>
    </row>
    <row r="52" spans="1:5" ht="23.1" customHeight="1">
      <c r="A52" s="113" t="s">
        <v>432</v>
      </c>
      <c r="B52" s="114">
        <v>88535026.170000002</v>
      </c>
      <c r="C52" s="114">
        <v>0</v>
      </c>
      <c r="D52" s="114">
        <v>0</v>
      </c>
      <c r="E52" s="115">
        <v>88535026.170000002</v>
      </c>
    </row>
    <row r="53" spans="1:5" ht="23.1" customHeight="1">
      <c r="A53" s="113" t="s">
        <v>433</v>
      </c>
      <c r="B53" s="114">
        <v>121338378.51000001</v>
      </c>
      <c r="C53" s="114">
        <v>58187351.829999998</v>
      </c>
      <c r="D53" s="114">
        <v>8650000</v>
      </c>
      <c r="E53" s="115">
        <v>170875730.34</v>
      </c>
    </row>
    <row r="54" spans="1:5" ht="23.1" customHeight="1">
      <c r="A54" s="113" t="s">
        <v>434</v>
      </c>
      <c r="B54" s="114">
        <v>3387100.76</v>
      </c>
      <c r="C54" s="114">
        <v>1295000</v>
      </c>
      <c r="D54" s="114">
        <v>0</v>
      </c>
      <c r="E54" s="115">
        <v>4682100.76</v>
      </c>
    </row>
    <row r="55" spans="1:5" ht="30.75" customHeight="1">
      <c r="A55" s="113" t="s">
        <v>435</v>
      </c>
      <c r="B55" s="114">
        <v>11185137.970000001</v>
      </c>
      <c r="C55" s="114">
        <v>0</v>
      </c>
      <c r="D55" s="114">
        <v>0</v>
      </c>
      <c r="E55" s="115">
        <v>11185137.970000001</v>
      </c>
    </row>
    <row r="56" spans="1:5" ht="23.1" customHeight="1">
      <c r="A56" s="113" t="s">
        <v>436</v>
      </c>
      <c r="B56" s="114">
        <v>4198956.2300000004</v>
      </c>
      <c r="C56" s="114">
        <v>0</v>
      </c>
      <c r="D56" s="114">
        <v>1194747</v>
      </c>
      <c r="E56" s="115">
        <v>3004209.23</v>
      </c>
    </row>
    <row r="57" spans="1:5" ht="23.1" customHeight="1">
      <c r="A57" s="113" t="s">
        <v>437</v>
      </c>
      <c r="B57" s="114">
        <v>9351877.2100000009</v>
      </c>
      <c r="C57" s="114">
        <v>0</v>
      </c>
      <c r="D57" s="114">
        <v>0</v>
      </c>
      <c r="E57" s="115">
        <v>9351877.2100000009</v>
      </c>
    </row>
    <row r="58" spans="1:5" ht="23.1" customHeight="1">
      <c r="A58" s="113" t="s">
        <v>438</v>
      </c>
      <c r="B58" s="114">
        <v>21896855.649999999</v>
      </c>
      <c r="C58" s="114">
        <v>10818015.68</v>
      </c>
      <c r="D58" s="114">
        <v>10829986.08</v>
      </c>
      <c r="E58" s="115">
        <v>21884885.25</v>
      </c>
    </row>
    <row r="59" spans="1:5" ht="23.1" customHeight="1">
      <c r="A59" s="113" t="s">
        <v>439</v>
      </c>
      <c r="B59" s="114">
        <v>4135807530.9699998</v>
      </c>
      <c r="C59" s="114">
        <v>1780944597.0699999</v>
      </c>
      <c r="D59" s="114">
        <v>2380462544.75</v>
      </c>
      <c r="E59" s="115">
        <v>3536289583.29</v>
      </c>
    </row>
    <row r="60" spans="1:5" ht="23.1" customHeight="1">
      <c r="A60" s="113" t="s">
        <v>440</v>
      </c>
      <c r="B60" s="114">
        <v>997038.3</v>
      </c>
      <c r="C60" s="114">
        <v>0</v>
      </c>
      <c r="D60" s="114">
        <v>0</v>
      </c>
      <c r="E60" s="115">
        <v>997038.3</v>
      </c>
    </row>
    <row r="61" spans="1:5" ht="23.1" customHeight="1">
      <c r="A61" s="113" t="s">
        <v>441</v>
      </c>
      <c r="B61" s="114">
        <v>9884865.7100000009</v>
      </c>
      <c r="C61" s="114">
        <v>0</v>
      </c>
      <c r="D61" s="114">
        <v>0</v>
      </c>
      <c r="E61" s="115">
        <v>9884865.7100000009</v>
      </c>
    </row>
    <row r="62" spans="1:5" ht="23.1" customHeight="1">
      <c r="A62" s="113" t="s">
        <v>442</v>
      </c>
      <c r="B62" s="114">
        <v>3409308.98</v>
      </c>
      <c r="C62" s="114">
        <v>0</v>
      </c>
      <c r="D62" s="114">
        <v>0</v>
      </c>
      <c r="E62" s="115">
        <v>3409308.98</v>
      </c>
    </row>
    <row r="63" spans="1:5" ht="23.1" customHeight="1">
      <c r="A63" s="113" t="s">
        <v>443</v>
      </c>
      <c r="B63" s="114">
        <v>8455862.7300000004</v>
      </c>
      <c r="C63" s="114">
        <v>0</v>
      </c>
      <c r="D63" s="114">
        <v>0</v>
      </c>
      <c r="E63" s="115">
        <v>8455862.7300000004</v>
      </c>
    </row>
    <row r="64" spans="1:5" ht="23.1" customHeight="1">
      <c r="A64" s="113" t="s">
        <v>444</v>
      </c>
      <c r="B64" s="114">
        <v>11139313.35</v>
      </c>
      <c r="C64" s="114">
        <v>184758.19</v>
      </c>
      <c r="D64" s="114">
        <v>193771.85</v>
      </c>
      <c r="E64" s="115">
        <v>11130299.689999999</v>
      </c>
    </row>
    <row r="65" spans="1:5" ht="23.1" customHeight="1">
      <c r="A65" s="113" t="s">
        <v>445</v>
      </c>
      <c r="B65" s="114">
        <v>317645.31</v>
      </c>
      <c r="C65" s="114">
        <v>0</v>
      </c>
      <c r="D65" s="114">
        <v>0</v>
      </c>
      <c r="E65" s="115">
        <v>317645.31</v>
      </c>
    </row>
    <row r="66" spans="1:5" ht="23.1" customHeight="1">
      <c r="A66" s="113" t="s">
        <v>446</v>
      </c>
      <c r="B66" s="114">
        <v>2445249.27</v>
      </c>
      <c r="C66" s="114">
        <v>0</v>
      </c>
      <c r="D66" s="114">
        <v>2445249.27</v>
      </c>
      <c r="E66" s="115">
        <v>0</v>
      </c>
    </row>
    <row r="67" spans="1:5" ht="23.1" customHeight="1">
      <c r="A67" s="113" t="s">
        <v>447</v>
      </c>
      <c r="B67" s="114">
        <v>442917.12</v>
      </c>
      <c r="C67" s="114">
        <v>0</v>
      </c>
      <c r="D67" s="114">
        <v>442917.12</v>
      </c>
      <c r="E67" s="115">
        <v>0</v>
      </c>
    </row>
    <row r="68" spans="1:5" ht="23.1" customHeight="1">
      <c r="A68" s="113" t="s">
        <v>448</v>
      </c>
      <c r="B68" s="114">
        <v>3816670.37</v>
      </c>
      <c r="C68" s="114">
        <v>0</v>
      </c>
      <c r="D68" s="114">
        <v>0</v>
      </c>
      <c r="E68" s="115">
        <v>3816670.37</v>
      </c>
    </row>
    <row r="69" spans="1:5" ht="23.1" customHeight="1">
      <c r="A69" s="113" t="s">
        <v>449</v>
      </c>
      <c r="B69" s="114">
        <v>4484276.57</v>
      </c>
      <c r="C69" s="114">
        <v>0</v>
      </c>
      <c r="D69" s="114">
        <v>0</v>
      </c>
      <c r="E69" s="115">
        <v>4484276.57</v>
      </c>
    </row>
    <row r="70" spans="1:5" ht="23.1" customHeight="1">
      <c r="A70" s="113" t="s">
        <v>450</v>
      </c>
      <c r="B70" s="114">
        <v>9440539.3499999996</v>
      </c>
      <c r="C70" s="114">
        <v>0</v>
      </c>
      <c r="D70" s="114">
        <v>0</v>
      </c>
      <c r="E70" s="115">
        <v>9440539.3499999996</v>
      </c>
    </row>
    <row r="71" spans="1:5" ht="23.1" customHeight="1">
      <c r="A71" s="113" t="s">
        <v>451</v>
      </c>
      <c r="B71" s="114">
        <v>5837803.1900000004</v>
      </c>
      <c r="C71" s="114">
        <v>0</v>
      </c>
      <c r="D71" s="114">
        <v>0</v>
      </c>
      <c r="E71" s="115">
        <v>5837803.1900000004</v>
      </c>
    </row>
    <row r="72" spans="1:5" ht="23.1" customHeight="1">
      <c r="A72" s="113" t="s">
        <v>452</v>
      </c>
      <c r="B72" s="114">
        <v>48099448.560000002</v>
      </c>
      <c r="C72" s="114">
        <v>0</v>
      </c>
      <c r="D72" s="114">
        <v>3550</v>
      </c>
      <c r="E72" s="115">
        <v>48095898.560000002</v>
      </c>
    </row>
    <row r="73" spans="1:5" ht="23.1" customHeight="1">
      <c r="A73" s="113" t="s">
        <v>453</v>
      </c>
      <c r="B73" s="114">
        <v>35702554.409999996</v>
      </c>
      <c r="C73" s="114">
        <v>5000000</v>
      </c>
      <c r="D73" s="114">
        <v>5000000</v>
      </c>
      <c r="E73" s="115">
        <v>35702554.409999996</v>
      </c>
    </row>
    <row r="74" spans="1:5" ht="23.1" customHeight="1">
      <c r="A74" s="113" t="s">
        <v>454</v>
      </c>
      <c r="B74" s="114">
        <v>21131966.34</v>
      </c>
      <c r="C74" s="114">
        <v>1000000</v>
      </c>
      <c r="D74" s="114">
        <v>2177399.2000000002</v>
      </c>
      <c r="E74" s="115">
        <v>19954567.140000001</v>
      </c>
    </row>
    <row r="75" spans="1:5" ht="23.1" customHeight="1">
      <c r="A75" s="113" t="s">
        <v>455</v>
      </c>
      <c r="B75" s="114">
        <v>6824718.1100000003</v>
      </c>
      <c r="C75" s="114">
        <v>0</v>
      </c>
      <c r="D75" s="114">
        <v>0</v>
      </c>
      <c r="E75" s="115">
        <v>6824718.1100000003</v>
      </c>
    </row>
    <row r="76" spans="1:5" ht="23.1" customHeight="1">
      <c r="A76" s="113" t="s">
        <v>456</v>
      </c>
      <c r="B76" s="114">
        <v>17569861.68</v>
      </c>
      <c r="C76" s="114">
        <v>0.3</v>
      </c>
      <c r="D76" s="114">
        <v>0</v>
      </c>
      <c r="E76" s="115">
        <v>17569861.98</v>
      </c>
    </row>
    <row r="77" spans="1:5" ht="23.1" customHeight="1">
      <c r="A77" s="113" t="s">
        <v>457</v>
      </c>
      <c r="B77" s="114">
        <v>19011829.260000002</v>
      </c>
      <c r="C77" s="114">
        <v>0</v>
      </c>
      <c r="D77" s="114">
        <v>0</v>
      </c>
      <c r="E77" s="115">
        <v>19011829.260000002</v>
      </c>
    </row>
    <row r="78" spans="1:5" ht="23.1" customHeight="1">
      <c r="A78" s="113" t="s">
        <v>458</v>
      </c>
      <c r="B78" s="114">
        <v>73831916.390000001</v>
      </c>
      <c r="C78" s="114">
        <v>0</v>
      </c>
      <c r="D78" s="114">
        <v>0</v>
      </c>
      <c r="E78" s="115">
        <v>73831916.390000001</v>
      </c>
    </row>
    <row r="79" spans="1:5" ht="23.1" customHeight="1">
      <c r="A79" s="113" t="s">
        <v>459</v>
      </c>
      <c r="B79" s="114">
        <v>136936221</v>
      </c>
      <c r="C79" s="114">
        <v>0</v>
      </c>
      <c r="D79" s="114">
        <v>936446.35</v>
      </c>
      <c r="E79" s="115">
        <v>135999774.65000001</v>
      </c>
    </row>
    <row r="80" spans="1:5" ht="23.1" customHeight="1">
      <c r="A80" s="113" t="s">
        <v>460</v>
      </c>
      <c r="B80" s="114">
        <v>34002317.420000002</v>
      </c>
      <c r="C80" s="114">
        <v>0</v>
      </c>
      <c r="D80" s="114">
        <v>0</v>
      </c>
      <c r="E80" s="115">
        <v>34002317.420000002</v>
      </c>
    </row>
    <row r="81" spans="1:5" ht="23.1" customHeight="1">
      <c r="A81" s="113" t="s">
        <v>461</v>
      </c>
      <c r="B81" s="114">
        <v>255199753.31</v>
      </c>
      <c r="C81" s="114">
        <v>0</v>
      </c>
      <c r="D81" s="114">
        <v>1281193.76</v>
      </c>
      <c r="E81" s="115">
        <v>253918559.55000001</v>
      </c>
    </row>
    <row r="82" spans="1:5" ht="23.1" customHeight="1">
      <c r="A82" s="113" t="s">
        <v>462</v>
      </c>
      <c r="B82" s="114">
        <v>97050572.109999999</v>
      </c>
      <c r="C82" s="114">
        <v>1000000</v>
      </c>
      <c r="D82" s="114">
        <v>0</v>
      </c>
      <c r="E82" s="115">
        <v>98050572.109999999</v>
      </c>
    </row>
    <row r="83" spans="1:5" ht="23.1" customHeight="1">
      <c r="A83" s="113" t="s">
        <v>463</v>
      </c>
      <c r="B83" s="114">
        <v>22565651.829999998</v>
      </c>
      <c r="C83" s="114">
        <v>0</v>
      </c>
      <c r="D83" s="114">
        <v>53473.02</v>
      </c>
      <c r="E83" s="115">
        <v>22512178.809999999</v>
      </c>
    </row>
    <row r="84" spans="1:5" ht="23.1" customHeight="1">
      <c r="A84" s="113" t="s">
        <v>464</v>
      </c>
      <c r="B84" s="114">
        <v>26039081.07</v>
      </c>
      <c r="C84" s="114">
        <v>0</v>
      </c>
      <c r="D84" s="114">
        <v>0</v>
      </c>
      <c r="E84" s="115">
        <v>26039081.07</v>
      </c>
    </row>
    <row r="85" spans="1:5" ht="23.1" customHeight="1">
      <c r="A85" s="113" t="s">
        <v>465</v>
      </c>
      <c r="B85" s="114">
        <v>34299984.420000002</v>
      </c>
      <c r="C85" s="114">
        <v>11707814.98</v>
      </c>
      <c r="D85" s="114">
        <v>23596402.489999998</v>
      </c>
      <c r="E85" s="115">
        <v>22411396.91</v>
      </c>
    </row>
    <row r="86" spans="1:5" ht="23.1" customHeight="1">
      <c r="A86" s="113" t="s">
        <v>466</v>
      </c>
      <c r="B86" s="114">
        <v>92094289.200000003</v>
      </c>
      <c r="C86" s="114">
        <v>25424.04</v>
      </c>
      <c r="D86" s="114">
        <v>30777558.27</v>
      </c>
      <c r="E86" s="115">
        <v>61342154.969999999</v>
      </c>
    </row>
    <row r="87" spans="1:5" ht="23.1" customHeight="1">
      <c r="A87" s="113" t="s">
        <v>467</v>
      </c>
      <c r="B87" s="114">
        <v>2779516020.6900001</v>
      </c>
      <c r="C87" s="114">
        <v>96663278.439999998</v>
      </c>
      <c r="D87" s="114">
        <v>66497796.5</v>
      </c>
      <c r="E87" s="115">
        <v>2809681502.6300001</v>
      </c>
    </row>
    <row r="88" spans="1:5" ht="23.1" customHeight="1">
      <c r="A88" s="113" t="s">
        <v>468</v>
      </c>
      <c r="B88" s="114">
        <v>314101.67</v>
      </c>
      <c r="C88" s="114">
        <v>0</v>
      </c>
      <c r="D88" s="114">
        <v>11260.38</v>
      </c>
      <c r="E88" s="115">
        <v>302841.28999999998</v>
      </c>
    </row>
    <row r="89" spans="1:5" ht="23.1" customHeight="1">
      <c r="A89" s="113" t="s">
        <v>469</v>
      </c>
      <c r="B89" s="114">
        <v>32251980.949999999</v>
      </c>
      <c r="C89" s="114">
        <v>0</v>
      </c>
      <c r="D89" s="114">
        <v>0</v>
      </c>
      <c r="E89" s="115">
        <v>32251980.949999999</v>
      </c>
    </row>
    <row r="90" spans="1:5" ht="23.1" customHeight="1">
      <c r="A90" s="113" t="s">
        <v>470</v>
      </c>
      <c r="B90" s="114">
        <v>2277470.81</v>
      </c>
      <c r="C90" s="114">
        <v>0</v>
      </c>
      <c r="D90" s="114">
        <v>0</v>
      </c>
      <c r="E90" s="115">
        <v>2277470.81</v>
      </c>
    </row>
    <row r="91" spans="1:5" ht="23.1" customHeight="1">
      <c r="A91" s="113" t="s">
        <v>471</v>
      </c>
      <c r="B91" s="114">
        <v>959504.48</v>
      </c>
      <c r="C91" s="114">
        <v>0</v>
      </c>
      <c r="D91" s="114">
        <v>39743.020000000004</v>
      </c>
      <c r="E91" s="115">
        <v>919761.46</v>
      </c>
    </row>
    <row r="92" spans="1:5" ht="23.1" customHeight="1">
      <c r="A92" s="113" t="s">
        <v>472</v>
      </c>
      <c r="B92" s="114">
        <v>56935875.270000003</v>
      </c>
      <c r="C92" s="114">
        <v>0</v>
      </c>
      <c r="D92" s="114">
        <v>0</v>
      </c>
      <c r="E92" s="115">
        <v>56935875.270000003</v>
      </c>
    </row>
    <row r="93" spans="1:5" ht="23.1" customHeight="1">
      <c r="A93" s="113" t="s">
        <v>473</v>
      </c>
      <c r="B93" s="114">
        <v>2355722.16</v>
      </c>
      <c r="C93" s="114">
        <v>0</v>
      </c>
      <c r="D93" s="114">
        <v>250000</v>
      </c>
      <c r="E93" s="115">
        <v>2105722.16</v>
      </c>
    </row>
    <row r="94" spans="1:5" ht="23.1" customHeight="1">
      <c r="A94" s="113" t="s">
        <v>474</v>
      </c>
      <c r="B94" s="114">
        <v>1113674.07</v>
      </c>
      <c r="C94" s="114">
        <v>0</v>
      </c>
      <c r="D94" s="114">
        <v>0</v>
      </c>
      <c r="E94" s="115">
        <v>1113674.07</v>
      </c>
    </row>
    <row r="95" spans="1:5" ht="23.1" customHeight="1">
      <c r="A95" s="113" t="s">
        <v>475</v>
      </c>
      <c r="B95" s="114">
        <v>3155898.68</v>
      </c>
      <c r="C95" s="114">
        <v>22860.67</v>
      </c>
      <c r="D95" s="114">
        <v>164612.9</v>
      </c>
      <c r="E95" s="115">
        <v>3014146.45</v>
      </c>
    </row>
    <row r="96" spans="1:5" ht="23.1" customHeight="1">
      <c r="A96" s="113" t="s">
        <v>476</v>
      </c>
      <c r="B96" s="114">
        <v>601317656.48000002</v>
      </c>
      <c r="C96" s="114">
        <v>5147341.93</v>
      </c>
      <c r="D96" s="114">
        <v>12731639.300000001</v>
      </c>
      <c r="E96" s="115">
        <v>593733359.11000001</v>
      </c>
    </row>
    <row r="97" spans="1:5" ht="23.1" customHeight="1">
      <c r="A97" s="113" t="s">
        <v>477</v>
      </c>
      <c r="B97" s="114">
        <v>30627727.359999999</v>
      </c>
      <c r="C97" s="114">
        <v>0</v>
      </c>
      <c r="D97" s="114">
        <v>982615.5</v>
      </c>
      <c r="E97" s="115">
        <v>29645111.859999999</v>
      </c>
    </row>
    <row r="98" spans="1:5" ht="23.1" customHeight="1">
      <c r="A98" s="113" t="s">
        <v>478</v>
      </c>
      <c r="B98" s="114">
        <v>107843732</v>
      </c>
      <c r="C98" s="114">
        <v>0</v>
      </c>
      <c r="D98" s="114">
        <v>0</v>
      </c>
      <c r="E98" s="115">
        <v>107843732</v>
      </c>
    </row>
    <row r="99" spans="1:5" ht="23.1" customHeight="1">
      <c r="A99" s="113" t="s">
        <v>479</v>
      </c>
      <c r="B99" s="114">
        <v>548254138.39999998</v>
      </c>
      <c r="C99" s="114">
        <v>0</v>
      </c>
      <c r="D99" s="114">
        <v>415675.3</v>
      </c>
      <c r="E99" s="115">
        <v>547838463.10000002</v>
      </c>
    </row>
    <row r="100" spans="1:5" ht="23.1" customHeight="1">
      <c r="A100" s="113" t="s">
        <v>480</v>
      </c>
      <c r="B100" s="114">
        <v>17476762.050000001</v>
      </c>
      <c r="C100" s="114">
        <v>0</v>
      </c>
      <c r="D100" s="114">
        <v>212713.48</v>
      </c>
      <c r="E100" s="115">
        <v>17264048.57</v>
      </c>
    </row>
    <row r="101" spans="1:5" ht="23.1" customHeight="1">
      <c r="A101" s="113" t="s">
        <v>481</v>
      </c>
      <c r="B101" s="114">
        <v>1731685.31</v>
      </c>
      <c r="C101" s="114">
        <v>0</v>
      </c>
      <c r="D101" s="114">
        <v>859107.08</v>
      </c>
      <c r="E101" s="115">
        <v>872578.23</v>
      </c>
    </row>
    <row r="102" spans="1:5" ht="23.1" customHeight="1">
      <c r="A102" s="113" t="s">
        <v>482</v>
      </c>
      <c r="B102" s="114">
        <v>36069058.5</v>
      </c>
      <c r="C102" s="114">
        <v>336162823.38999999</v>
      </c>
      <c r="D102" s="114">
        <v>12913235.16</v>
      </c>
      <c r="E102" s="115">
        <v>359318646.73000002</v>
      </c>
    </row>
    <row r="103" spans="1:5" ht="23.1" customHeight="1">
      <c r="A103" s="113" t="s">
        <v>933</v>
      </c>
      <c r="B103" s="114">
        <v>0</v>
      </c>
      <c r="C103" s="114">
        <v>4211403.58</v>
      </c>
      <c r="D103" s="114">
        <v>4211403.58</v>
      </c>
      <c r="E103" s="115">
        <v>0</v>
      </c>
    </row>
    <row r="104" spans="1:5" ht="23.1" customHeight="1">
      <c r="A104" s="113" t="s">
        <v>934</v>
      </c>
      <c r="B104" s="114">
        <v>0</v>
      </c>
      <c r="C104" s="114">
        <v>544368893.24000001</v>
      </c>
      <c r="D104" s="114">
        <v>544368893.24000001</v>
      </c>
      <c r="E104" s="115">
        <v>0</v>
      </c>
    </row>
    <row r="105" spans="1:5" ht="23.1" customHeight="1">
      <c r="A105" s="113" t="s">
        <v>483</v>
      </c>
      <c r="B105" s="114">
        <v>82029216.75</v>
      </c>
      <c r="C105" s="114">
        <v>1070210.8500000001</v>
      </c>
      <c r="D105" s="114">
        <v>141520</v>
      </c>
      <c r="E105" s="115">
        <v>82957907.599999994</v>
      </c>
    </row>
    <row r="106" spans="1:5" ht="23.1" customHeight="1">
      <c r="A106" s="113" t="s">
        <v>484</v>
      </c>
      <c r="B106" s="114">
        <v>1568554.17</v>
      </c>
      <c r="C106" s="114">
        <v>2598980.7400000002</v>
      </c>
      <c r="D106" s="114">
        <v>4167534.91</v>
      </c>
      <c r="E106" s="115">
        <v>0</v>
      </c>
    </row>
    <row r="107" spans="1:5" ht="23.1" customHeight="1">
      <c r="A107" s="113" t="s">
        <v>485</v>
      </c>
      <c r="B107" s="114">
        <v>1770799046.1900001</v>
      </c>
      <c r="C107" s="114">
        <v>928930496.80999994</v>
      </c>
      <c r="D107" s="114">
        <v>989924170.90999997</v>
      </c>
      <c r="E107" s="115">
        <v>1709805372.0899999</v>
      </c>
    </row>
    <row r="108" spans="1:5" ht="23.1" customHeight="1">
      <c r="A108" s="113" t="s">
        <v>486</v>
      </c>
      <c r="B108" s="114">
        <v>1144920439.4100001</v>
      </c>
      <c r="C108" s="114">
        <v>131037853.26000001</v>
      </c>
      <c r="D108" s="114">
        <v>379880.75</v>
      </c>
      <c r="E108" s="115">
        <v>1275578411.9200001</v>
      </c>
    </row>
    <row r="109" spans="1:5" ht="23.1" customHeight="1">
      <c r="A109" s="113" t="s">
        <v>487</v>
      </c>
      <c r="B109" s="114">
        <v>120036465.68000001</v>
      </c>
      <c r="C109" s="114">
        <v>4635647</v>
      </c>
      <c r="D109" s="114">
        <v>404654.24</v>
      </c>
      <c r="E109" s="115">
        <v>124267458.44</v>
      </c>
    </row>
    <row r="110" spans="1:5" ht="23.1" customHeight="1">
      <c r="A110" s="113" t="s">
        <v>488</v>
      </c>
      <c r="B110" s="114">
        <v>2369822.0300000003</v>
      </c>
      <c r="C110" s="114">
        <v>22330483.059999999</v>
      </c>
      <c r="D110" s="114">
        <v>17911655.329999998</v>
      </c>
      <c r="E110" s="115">
        <v>6788649.7599999998</v>
      </c>
    </row>
    <row r="111" spans="1:5" ht="23.1" customHeight="1">
      <c r="A111" s="113" t="s">
        <v>489</v>
      </c>
      <c r="B111" s="114">
        <v>20000000</v>
      </c>
      <c r="C111" s="114">
        <v>40500000</v>
      </c>
      <c r="D111" s="114">
        <v>3400000</v>
      </c>
      <c r="E111" s="115">
        <v>57100000</v>
      </c>
    </row>
    <row r="112" spans="1:5" ht="23.1" customHeight="1">
      <c r="A112" s="113" t="s">
        <v>490</v>
      </c>
      <c r="B112" s="114">
        <v>4000000000</v>
      </c>
      <c r="C112" s="114">
        <v>0</v>
      </c>
      <c r="D112" s="114">
        <v>0</v>
      </c>
      <c r="E112" s="115">
        <v>4000000000</v>
      </c>
    </row>
    <row r="113" spans="1:5" ht="23.1" customHeight="1">
      <c r="A113" s="113" t="s">
        <v>951</v>
      </c>
      <c r="B113" s="114">
        <v>0</v>
      </c>
      <c r="C113" s="114">
        <v>11088000</v>
      </c>
      <c r="D113" s="114">
        <v>0</v>
      </c>
      <c r="E113" s="115">
        <v>11088000</v>
      </c>
    </row>
    <row r="114" spans="1:5" ht="23.1" customHeight="1">
      <c r="A114" s="113" t="s">
        <v>491</v>
      </c>
      <c r="B114" s="114">
        <v>104393.24</v>
      </c>
      <c r="C114" s="114">
        <v>0</v>
      </c>
      <c r="D114" s="114">
        <v>1198.4100000000001</v>
      </c>
      <c r="E114" s="115">
        <v>103194.83</v>
      </c>
    </row>
    <row r="115" spans="1:5" ht="23.1" customHeight="1">
      <c r="A115" s="113" t="s">
        <v>492</v>
      </c>
      <c r="B115" s="114">
        <v>124579771.23</v>
      </c>
      <c r="C115" s="114">
        <v>0</v>
      </c>
      <c r="D115" s="114">
        <v>5859253.3700000001</v>
      </c>
      <c r="E115" s="115">
        <v>118720517.86</v>
      </c>
    </row>
    <row r="116" spans="1:5" ht="23.1" customHeight="1">
      <c r="A116" s="116" t="s">
        <v>493</v>
      </c>
      <c r="B116" s="117">
        <v>362775158.75</v>
      </c>
      <c r="C116" s="117">
        <v>0.13</v>
      </c>
      <c r="D116" s="117">
        <v>23356278.309999999</v>
      </c>
      <c r="E116" s="118">
        <v>339418880.56999999</v>
      </c>
    </row>
    <row r="117" spans="1:5" ht="23.1" customHeight="1">
      <c r="A117" s="146" t="s">
        <v>126</v>
      </c>
      <c r="B117" s="147">
        <v>846723252.31999993</v>
      </c>
      <c r="C117" s="147">
        <v>158620709.86999997</v>
      </c>
      <c r="D117" s="147">
        <v>855132275.44000006</v>
      </c>
      <c r="E117" s="148">
        <v>150211686.74999997</v>
      </c>
    </row>
    <row r="118" spans="1:5" ht="23.1" customHeight="1">
      <c r="A118" s="113" t="s">
        <v>494</v>
      </c>
      <c r="B118" s="114">
        <v>116723090.56999999</v>
      </c>
      <c r="C118" s="114">
        <v>158620040.81</v>
      </c>
      <c r="D118" s="114">
        <v>125132275.44</v>
      </c>
      <c r="E118" s="115">
        <v>150210855.94</v>
      </c>
    </row>
    <row r="119" spans="1:5" ht="23.1" customHeight="1">
      <c r="A119" s="113" t="s">
        <v>495</v>
      </c>
      <c r="B119" s="114">
        <v>430000161.75</v>
      </c>
      <c r="C119" s="114">
        <v>638.64</v>
      </c>
      <c r="D119" s="114">
        <v>430000000</v>
      </c>
      <c r="E119" s="115">
        <v>800.39</v>
      </c>
    </row>
    <row r="120" spans="1:5" ht="23.1" customHeight="1">
      <c r="A120" s="116" t="s">
        <v>496</v>
      </c>
      <c r="B120" s="117">
        <v>300000000</v>
      </c>
      <c r="C120" s="117">
        <v>30.42</v>
      </c>
      <c r="D120" s="117">
        <v>300000000</v>
      </c>
      <c r="E120" s="118">
        <v>30.42</v>
      </c>
    </row>
    <row r="121" spans="1:5" ht="23.1" customHeight="1">
      <c r="A121" s="146" t="s">
        <v>127</v>
      </c>
      <c r="B121" s="147">
        <v>179242716.16999999</v>
      </c>
      <c r="C121" s="147">
        <v>792053108.46999991</v>
      </c>
      <c r="D121" s="147">
        <v>786876000.99000001</v>
      </c>
      <c r="E121" s="148">
        <v>184419823.65000001</v>
      </c>
    </row>
    <row r="122" spans="1:5" ht="23.1" customHeight="1">
      <c r="A122" s="113" t="s">
        <v>497</v>
      </c>
      <c r="B122" s="114">
        <v>49218410.710000001</v>
      </c>
      <c r="C122" s="114">
        <v>632763630.37</v>
      </c>
      <c r="D122" s="114">
        <v>639888770.86000001</v>
      </c>
      <c r="E122" s="115">
        <v>42093270.219999999</v>
      </c>
    </row>
    <row r="123" spans="1:5" ht="23.1" customHeight="1">
      <c r="A123" s="113" t="s">
        <v>498</v>
      </c>
      <c r="B123" s="114">
        <v>18784924.199999999</v>
      </c>
      <c r="C123" s="114">
        <v>2151689.81</v>
      </c>
      <c r="D123" s="114">
        <v>1940105.2000000002</v>
      </c>
      <c r="E123" s="115">
        <v>18996508.809999999</v>
      </c>
    </row>
    <row r="124" spans="1:5" ht="23.1" customHeight="1">
      <c r="A124" s="113" t="s">
        <v>499</v>
      </c>
      <c r="B124" s="149">
        <v>33861670.939999998</v>
      </c>
      <c r="C124" s="149">
        <v>0</v>
      </c>
      <c r="D124" s="149">
        <v>2646187.38</v>
      </c>
      <c r="E124" s="115">
        <v>31215483.559999999</v>
      </c>
    </row>
    <row r="125" spans="1:5" ht="23.1" customHeight="1">
      <c r="A125" s="116" t="s">
        <v>500</v>
      </c>
      <c r="B125" s="117">
        <v>77377710.319999993</v>
      </c>
      <c r="C125" s="117">
        <v>157137788.28999999</v>
      </c>
      <c r="D125" s="117">
        <v>142400937.55000001</v>
      </c>
      <c r="E125" s="118">
        <v>92114561.060000002</v>
      </c>
    </row>
    <row r="126" spans="1:5" ht="23.1" customHeight="1">
      <c r="A126" s="146" t="s">
        <v>128</v>
      </c>
      <c r="B126" s="147">
        <v>2765.24</v>
      </c>
      <c r="C126" s="147">
        <v>0</v>
      </c>
      <c r="D126" s="147">
        <v>0</v>
      </c>
      <c r="E126" s="148">
        <v>2765.24</v>
      </c>
    </row>
    <row r="127" spans="1:5" ht="23.1" customHeight="1">
      <c r="A127" s="173" t="s">
        <v>501</v>
      </c>
      <c r="B127" s="174">
        <v>2765.24</v>
      </c>
      <c r="C127" s="174">
        <v>0</v>
      </c>
      <c r="D127" s="174">
        <v>0</v>
      </c>
      <c r="E127" s="175">
        <v>2765.24</v>
      </c>
    </row>
    <row r="128" spans="1:5" ht="23.1" customHeight="1">
      <c r="A128" s="146" t="s">
        <v>129</v>
      </c>
      <c r="B128" s="147">
        <v>28554662988.18</v>
      </c>
      <c r="C128" s="147">
        <v>29080748002.48</v>
      </c>
      <c r="D128" s="147">
        <v>25643900011.409996</v>
      </c>
      <c r="E128" s="148">
        <v>31991510979.25</v>
      </c>
    </row>
    <row r="129" spans="1:5" ht="23.1" customHeight="1">
      <c r="A129" s="113" t="s">
        <v>502</v>
      </c>
      <c r="B129" s="114">
        <v>367528322.60000002</v>
      </c>
      <c r="C129" s="114">
        <v>2658257606.6300001</v>
      </c>
      <c r="D129" s="114">
        <v>2167091508.7600002</v>
      </c>
      <c r="E129" s="115">
        <v>858694420.47000003</v>
      </c>
    </row>
    <row r="130" spans="1:5" ht="23.1" customHeight="1">
      <c r="A130" s="113" t="s">
        <v>503</v>
      </c>
      <c r="B130" s="114">
        <v>325273956.13999999</v>
      </c>
      <c r="C130" s="114">
        <v>60466866.039999999</v>
      </c>
      <c r="D130" s="114">
        <v>8432679.7400000002</v>
      </c>
      <c r="E130" s="115">
        <v>377308142.44</v>
      </c>
    </row>
    <row r="131" spans="1:5" ht="23.1" customHeight="1">
      <c r="A131" s="113" t="s">
        <v>504</v>
      </c>
      <c r="B131" s="114">
        <v>365386727.68000001</v>
      </c>
      <c r="C131" s="114">
        <v>0</v>
      </c>
      <c r="D131" s="114">
        <v>67572.08</v>
      </c>
      <c r="E131" s="115">
        <v>365319155.60000002</v>
      </c>
    </row>
    <row r="132" spans="1:5" ht="23.1" customHeight="1">
      <c r="A132" s="113" t="s">
        <v>505</v>
      </c>
      <c r="B132" s="114">
        <v>0</v>
      </c>
      <c r="C132" s="114">
        <v>14050000000</v>
      </c>
      <c r="D132" s="114">
        <v>12793057026.049999</v>
      </c>
      <c r="E132" s="115">
        <v>1256942973.95</v>
      </c>
    </row>
    <row r="133" spans="1:5" ht="23.1" customHeight="1">
      <c r="A133" s="113" t="s">
        <v>506</v>
      </c>
      <c r="B133" s="114">
        <v>219257220.66</v>
      </c>
      <c r="C133" s="114">
        <v>3840070265</v>
      </c>
      <c r="D133" s="114">
        <v>3371950340.4499998</v>
      </c>
      <c r="E133" s="115">
        <v>687377145.21000004</v>
      </c>
    </row>
    <row r="134" spans="1:5" ht="23.1" customHeight="1">
      <c r="A134" s="113" t="s">
        <v>507</v>
      </c>
      <c r="B134" s="114">
        <v>15168027058.719999</v>
      </c>
      <c r="C134" s="114">
        <v>4661642187.8100004</v>
      </c>
      <c r="D134" s="114">
        <v>3374242855.8600001</v>
      </c>
      <c r="E134" s="115">
        <v>16455426390.67</v>
      </c>
    </row>
    <row r="135" spans="1:5" ht="23.1" customHeight="1">
      <c r="A135" s="113" t="s">
        <v>508</v>
      </c>
      <c r="B135" s="114">
        <v>1125134765.6800001</v>
      </c>
      <c r="C135" s="114">
        <v>2743921121.48</v>
      </c>
      <c r="D135" s="114">
        <v>3121433806.0999999</v>
      </c>
      <c r="E135" s="115">
        <v>747622081.05999994</v>
      </c>
    </row>
    <row r="136" spans="1:5" ht="23.1" customHeight="1">
      <c r="A136" s="116" t="s">
        <v>509</v>
      </c>
      <c r="B136" s="117">
        <v>10984054936.700001</v>
      </c>
      <c r="C136" s="117">
        <v>1066389955.52</v>
      </c>
      <c r="D136" s="117">
        <v>807624222.37</v>
      </c>
      <c r="E136" s="118">
        <v>11242820669.85</v>
      </c>
    </row>
    <row r="137" spans="1:5" ht="23.1" customHeight="1">
      <c r="A137" s="146" t="s">
        <v>130</v>
      </c>
      <c r="B137" s="147">
        <v>132312498.02</v>
      </c>
      <c r="C137" s="147">
        <v>362785604.27999997</v>
      </c>
      <c r="D137" s="147">
        <v>377479194.25</v>
      </c>
      <c r="E137" s="148">
        <v>117618908.05000001</v>
      </c>
    </row>
    <row r="138" spans="1:5" ht="23.1" customHeight="1">
      <c r="A138" s="113" t="s">
        <v>510</v>
      </c>
      <c r="B138" s="114">
        <v>24007104.550000001</v>
      </c>
      <c r="C138" s="114">
        <v>7126306.5</v>
      </c>
      <c r="D138" s="114">
        <v>9216788.1799999997</v>
      </c>
      <c r="E138" s="115">
        <v>21916622.870000001</v>
      </c>
    </row>
    <row r="139" spans="1:5" ht="23.1" customHeight="1">
      <c r="A139" s="113" t="s">
        <v>511</v>
      </c>
      <c r="B139" s="114">
        <v>104395120.45999999</v>
      </c>
      <c r="C139" s="114">
        <v>308785555.64999998</v>
      </c>
      <c r="D139" s="114">
        <v>317658690.93000001</v>
      </c>
      <c r="E139" s="115">
        <v>95521985.180000007</v>
      </c>
    </row>
    <row r="140" spans="1:5" ht="23.1" customHeight="1">
      <c r="A140" s="113" t="s">
        <v>512</v>
      </c>
      <c r="B140" s="114">
        <v>3909973.01</v>
      </c>
      <c r="C140" s="114">
        <v>45842700.630000003</v>
      </c>
      <c r="D140" s="114">
        <v>49752673.640000001</v>
      </c>
      <c r="E140" s="115">
        <v>0</v>
      </c>
    </row>
    <row r="141" spans="1:5" ht="23.1" customHeight="1">
      <c r="A141" s="116" t="s">
        <v>513</v>
      </c>
      <c r="B141" s="117">
        <v>300</v>
      </c>
      <c r="C141" s="117">
        <v>1031041.5</v>
      </c>
      <c r="D141" s="117">
        <v>851041.5</v>
      </c>
      <c r="E141" s="118">
        <v>180300</v>
      </c>
    </row>
    <row r="142" spans="1:5" ht="23.1" customHeight="1">
      <c r="A142" s="146" t="s">
        <v>131</v>
      </c>
      <c r="B142" s="147">
        <v>552550096.39999998</v>
      </c>
      <c r="C142" s="147">
        <v>190168985.81999999</v>
      </c>
      <c r="D142" s="147">
        <v>186340190.69999999</v>
      </c>
      <c r="E142" s="148">
        <v>556378891.51999998</v>
      </c>
    </row>
    <row r="143" spans="1:5" ht="23.1" customHeight="1">
      <c r="A143" s="113" t="s">
        <v>514</v>
      </c>
      <c r="B143" s="114">
        <v>89599994.319999993</v>
      </c>
      <c r="C143" s="114">
        <v>0</v>
      </c>
      <c r="D143" s="114">
        <v>1150000</v>
      </c>
      <c r="E143" s="115">
        <v>88449994.319999993</v>
      </c>
    </row>
    <row r="144" spans="1:5" ht="23.1" customHeight="1">
      <c r="A144" s="113" t="s">
        <v>515</v>
      </c>
      <c r="B144" s="114">
        <v>41631988.509999998</v>
      </c>
      <c r="C144" s="114">
        <v>119976611.53</v>
      </c>
      <c r="D144" s="114">
        <v>110186423.58</v>
      </c>
      <c r="E144" s="115">
        <v>51422176.460000001</v>
      </c>
    </row>
    <row r="145" spans="1:5" ht="23.1" customHeight="1">
      <c r="A145" s="116" t="s">
        <v>516</v>
      </c>
      <c r="B145" s="117">
        <v>421318113.56999999</v>
      </c>
      <c r="C145" s="117">
        <v>70192374.290000007</v>
      </c>
      <c r="D145" s="117">
        <v>75003767.120000005</v>
      </c>
      <c r="E145" s="118">
        <v>416506720.74000001</v>
      </c>
    </row>
    <row r="146" spans="1:5" ht="23.1" customHeight="1">
      <c r="A146" s="146" t="s">
        <v>108</v>
      </c>
      <c r="B146" s="147">
        <v>8036951194.6999989</v>
      </c>
      <c r="C146" s="147">
        <v>103314700345.59</v>
      </c>
      <c r="D146" s="147">
        <v>98686895557.610016</v>
      </c>
      <c r="E146" s="148">
        <v>12664755982.679998</v>
      </c>
    </row>
    <row r="147" spans="1:5" ht="23.1" customHeight="1">
      <c r="A147" s="113" t="s">
        <v>517</v>
      </c>
      <c r="B147" s="114">
        <v>84018250.280000001</v>
      </c>
      <c r="C147" s="114">
        <v>0</v>
      </c>
      <c r="D147" s="114">
        <v>0</v>
      </c>
      <c r="E147" s="115">
        <v>84018250.280000001</v>
      </c>
    </row>
    <row r="148" spans="1:5" ht="23.1" customHeight="1">
      <c r="A148" s="113" t="s">
        <v>518</v>
      </c>
      <c r="B148" s="114">
        <v>6010931794.79</v>
      </c>
      <c r="C148" s="114">
        <v>48763642640.860001</v>
      </c>
      <c r="D148" s="114">
        <v>48983961378.959999</v>
      </c>
      <c r="E148" s="115">
        <v>5790613056.6899996</v>
      </c>
    </row>
    <row r="149" spans="1:5" ht="23.1" customHeight="1">
      <c r="A149" s="113" t="s">
        <v>519</v>
      </c>
      <c r="B149" s="114">
        <v>6610525.6699999999</v>
      </c>
      <c r="C149" s="114">
        <v>0</v>
      </c>
      <c r="D149" s="114">
        <v>0</v>
      </c>
      <c r="E149" s="115">
        <v>6610525.6699999999</v>
      </c>
    </row>
    <row r="150" spans="1:5" ht="23.1" customHeight="1">
      <c r="A150" s="113" t="s">
        <v>520</v>
      </c>
      <c r="B150" s="114">
        <v>76492867.150000006</v>
      </c>
      <c r="C150" s="114">
        <v>236392714.25</v>
      </c>
      <c r="D150" s="114">
        <v>300798830.81</v>
      </c>
      <c r="E150" s="115">
        <v>12086750.59</v>
      </c>
    </row>
    <row r="151" spans="1:5" ht="23.1" customHeight="1">
      <c r="A151" s="113" t="s">
        <v>521</v>
      </c>
      <c r="B151" s="114">
        <v>12446474.210000001</v>
      </c>
      <c r="C151" s="114">
        <v>2834820.38</v>
      </c>
      <c r="D151" s="114">
        <v>5220800.1900000004</v>
      </c>
      <c r="E151" s="115">
        <v>10060494.4</v>
      </c>
    </row>
    <row r="152" spans="1:5" ht="23.1" customHeight="1">
      <c r="A152" s="113" t="s">
        <v>522</v>
      </c>
      <c r="B152" s="114">
        <v>44804346.509999998</v>
      </c>
      <c r="C152" s="114">
        <v>39972.239999999998</v>
      </c>
      <c r="D152" s="114">
        <v>617251.64</v>
      </c>
      <c r="E152" s="115">
        <v>44227067.109999999</v>
      </c>
    </row>
    <row r="153" spans="1:5" ht="23.1" customHeight="1">
      <c r="A153" s="113" t="s">
        <v>523</v>
      </c>
      <c r="B153" s="114">
        <v>750</v>
      </c>
      <c r="C153" s="114">
        <v>0</v>
      </c>
      <c r="D153" s="114">
        <v>0</v>
      </c>
      <c r="E153" s="115">
        <v>750</v>
      </c>
    </row>
    <row r="154" spans="1:5" ht="23.1" customHeight="1">
      <c r="A154" s="113" t="s">
        <v>524</v>
      </c>
      <c r="B154" s="114">
        <v>142.86000000000001</v>
      </c>
      <c r="C154" s="114">
        <v>0</v>
      </c>
      <c r="D154" s="114">
        <v>0</v>
      </c>
      <c r="E154" s="115">
        <v>142.86000000000001</v>
      </c>
    </row>
    <row r="155" spans="1:5" ht="23.1" customHeight="1">
      <c r="A155" s="113" t="s">
        <v>925</v>
      </c>
      <c r="B155" s="114">
        <v>0</v>
      </c>
      <c r="C155" s="114">
        <v>1141115737.0599999</v>
      </c>
      <c r="D155" s="114">
        <v>0</v>
      </c>
      <c r="E155" s="115">
        <v>1141115737.0599999</v>
      </c>
    </row>
    <row r="156" spans="1:5" ht="23.1" customHeight="1">
      <c r="A156" s="113" t="s">
        <v>525</v>
      </c>
      <c r="B156" s="114">
        <v>315607.53000000003</v>
      </c>
      <c r="C156" s="114">
        <v>17048.88</v>
      </c>
      <c r="D156" s="114">
        <v>6970.98</v>
      </c>
      <c r="E156" s="115">
        <v>325685.43</v>
      </c>
    </row>
    <row r="157" spans="1:5" ht="23.1" customHeight="1">
      <c r="A157" s="113" t="s">
        <v>526</v>
      </c>
      <c r="B157" s="149">
        <v>104575475.78</v>
      </c>
      <c r="C157" s="149">
        <v>0</v>
      </c>
      <c r="D157" s="149">
        <v>0</v>
      </c>
      <c r="E157" s="115">
        <v>104575475.78</v>
      </c>
    </row>
    <row r="158" spans="1:5" ht="23.1" customHeight="1">
      <c r="A158" s="213" t="s">
        <v>527</v>
      </c>
      <c r="B158" s="149">
        <v>108958791.89</v>
      </c>
      <c r="C158" s="149">
        <v>0</v>
      </c>
      <c r="D158" s="149">
        <v>0</v>
      </c>
      <c r="E158" s="115">
        <v>108958791.89</v>
      </c>
    </row>
    <row r="159" spans="1:5" ht="23.1" customHeight="1">
      <c r="A159" s="113" t="s">
        <v>528</v>
      </c>
      <c r="B159" s="114">
        <v>32523281.079999998</v>
      </c>
      <c r="C159" s="114">
        <v>0</v>
      </c>
      <c r="D159" s="114">
        <v>0</v>
      </c>
      <c r="E159" s="115">
        <v>32523281.079999998</v>
      </c>
    </row>
    <row r="160" spans="1:5" ht="23.1" customHeight="1">
      <c r="A160" s="113" t="s">
        <v>529</v>
      </c>
      <c r="B160" s="114">
        <v>34035.870000000003</v>
      </c>
      <c r="C160" s="114">
        <v>204214252.22999999</v>
      </c>
      <c r="D160" s="114">
        <v>202036685.15000001</v>
      </c>
      <c r="E160" s="115">
        <v>2211602.9500000002</v>
      </c>
    </row>
    <row r="161" spans="1:5" ht="23.1" customHeight="1">
      <c r="A161" s="113" t="s">
        <v>530</v>
      </c>
      <c r="B161" s="114">
        <v>15817397.92</v>
      </c>
      <c r="C161" s="114">
        <v>17688101.670000002</v>
      </c>
      <c r="D161" s="114">
        <v>22917374.579999998</v>
      </c>
      <c r="E161" s="115">
        <v>10588125.01</v>
      </c>
    </row>
    <row r="162" spans="1:5" ht="23.1" customHeight="1">
      <c r="A162" s="113" t="s">
        <v>531</v>
      </c>
      <c r="B162" s="114">
        <v>108072772.53</v>
      </c>
      <c r="C162" s="114">
        <v>138580508</v>
      </c>
      <c r="D162" s="114">
        <v>160127400</v>
      </c>
      <c r="E162" s="115">
        <v>86525880.530000001</v>
      </c>
    </row>
    <row r="163" spans="1:5" ht="23.1" customHeight="1">
      <c r="A163" s="113" t="s">
        <v>532</v>
      </c>
      <c r="B163" s="114">
        <v>1231325000</v>
      </c>
      <c r="C163" s="114">
        <v>30819648.920000002</v>
      </c>
      <c r="D163" s="114">
        <v>972875520</v>
      </c>
      <c r="E163" s="115">
        <v>289269128.92000002</v>
      </c>
    </row>
    <row r="164" spans="1:5" ht="23.1" customHeight="1">
      <c r="A164" s="113" t="s">
        <v>533</v>
      </c>
      <c r="B164" s="114">
        <v>199900980</v>
      </c>
      <c r="C164" s="114">
        <v>20957768.420000002</v>
      </c>
      <c r="D164" s="114">
        <v>116100</v>
      </c>
      <c r="E164" s="115">
        <v>220742648.41999999</v>
      </c>
    </row>
    <row r="165" spans="1:5" ht="23.1" customHeight="1">
      <c r="A165" s="113" t="s">
        <v>534</v>
      </c>
      <c r="B165" s="114">
        <v>122700.63</v>
      </c>
      <c r="C165" s="114">
        <v>52758397132.440002</v>
      </c>
      <c r="D165" s="114">
        <v>48038217245.300003</v>
      </c>
      <c r="E165" s="115">
        <v>4720302587.7700005</v>
      </c>
    </row>
    <row r="166" spans="1:5" ht="23.1" customHeight="1">
      <c r="A166" s="116" t="s">
        <v>916</v>
      </c>
      <c r="B166" s="117">
        <v>0</v>
      </c>
      <c r="C166" s="117">
        <v>0.24</v>
      </c>
      <c r="D166" s="117">
        <v>0</v>
      </c>
      <c r="E166" s="118">
        <v>0.24</v>
      </c>
    </row>
    <row r="167" spans="1:5" ht="23.1" customHeight="1">
      <c r="A167" s="146" t="s">
        <v>132</v>
      </c>
      <c r="B167" s="147">
        <v>38264509184.539993</v>
      </c>
      <c r="C167" s="147">
        <v>135632133322.79997</v>
      </c>
      <c r="D167" s="147">
        <v>141342134191.22998</v>
      </c>
      <c r="E167" s="148">
        <v>32554508316.110004</v>
      </c>
    </row>
    <row r="168" spans="1:5" ht="23.1" customHeight="1">
      <c r="A168" s="113" t="s">
        <v>535</v>
      </c>
      <c r="B168" s="114">
        <v>48808527.329999998</v>
      </c>
      <c r="C168" s="114">
        <v>1351951778.25</v>
      </c>
      <c r="D168" s="114">
        <v>1251000000</v>
      </c>
      <c r="E168" s="115">
        <v>149760305.58000001</v>
      </c>
    </row>
    <row r="169" spans="1:5" ht="23.1" customHeight="1">
      <c r="A169" s="113" t="s">
        <v>536</v>
      </c>
      <c r="B169" s="114">
        <v>543241.03</v>
      </c>
      <c r="C169" s="114">
        <v>6593428.2400000002</v>
      </c>
      <c r="D169" s="114">
        <v>0</v>
      </c>
      <c r="E169" s="115">
        <v>7136669.2699999996</v>
      </c>
    </row>
    <row r="170" spans="1:5" ht="23.1" customHeight="1">
      <c r="A170" s="113" t="s">
        <v>537</v>
      </c>
      <c r="B170" s="114">
        <v>526084638.33999997</v>
      </c>
      <c r="C170" s="114">
        <v>3060144719.8699999</v>
      </c>
      <c r="D170" s="114">
        <v>3280200000</v>
      </c>
      <c r="E170" s="115">
        <v>306029358.20999998</v>
      </c>
    </row>
    <row r="171" spans="1:5" ht="23.1" customHeight="1">
      <c r="A171" s="113" t="s">
        <v>538</v>
      </c>
      <c r="B171" s="114">
        <v>6033440.5800000001</v>
      </c>
      <c r="C171" s="114">
        <v>50597737.340000004</v>
      </c>
      <c r="D171" s="114">
        <v>53979512.950000003</v>
      </c>
      <c r="E171" s="115">
        <v>2651664.9699999997</v>
      </c>
    </row>
    <row r="172" spans="1:5" ht="23.1" customHeight="1">
      <c r="A172" s="113" t="s">
        <v>539</v>
      </c>
      <c r="B172" s="114">
        <v>7963030363</v>
      </c>
      <c r="C172" s="114">
        <v>94827916129.759995</v>
      </c>
      <c r="D172" s="114">
        <v>102128525523.5</v>
      </c>
      <c r="E172" s="115">
        <v>662420969.25999999</v>
      </c>
    </row>
    <row r="173" spans="1:5" ht="23.1" customHeight="1">
      <c r="A173" s="113" t="s">
        <v>540</v>
      </c>
      <c r="B173" s="114">
        <v>34409597.909999996</v>
      </c>
      <c r="C173" s="114">
        <v>302689398.56999999</v>
      </c>
      <c r="D173" s="114">
        <v>203200000</v>
      </c>
      <c r="E173" s="115">
        <v>133898996.48</v>
      </c>
    </row>
    <row r="174" spans="1:5" ht="23.1" customHeight="1">
      <c r="A174" s="113" t="s">
        <v>541</v>
      </c>
      <c r="B174" s="114">
        <v>8666656892.6000004</v>
      </c>
      <c r="C174" s="114">
        <v>1364953664.76</v>
      </c>
      <c r="D174" s="114">
        <v>5247237620.5900002</v>
      </c>
      <c r="E174" s="115">
        <v>4784372936.7700005</v>
      </c>
    </row>
    <row r="175" spans="1:5" ht="23.1" customHeight="1">
      <c r="A175" s="113" t="s">
        <v>542</v>
      </c>
      <c r="B175" s="114">
        <v>17813396355.689999</v>
      </c>
      <c r="C175" s="114">
        <v>6029147551.4899998</v>
      </c>
      <c r="D175" s="114">
        <v>0</v>
      </c>
      <c r="E175" s="115">
        <v>23842543907.18</v>
      </c>
    </row>
    <row r="176" spans="1:5" ht="23.1" customHeight="1">
      <c r="A176" s="113" t="s">
        <v>543</v>
      </c>
      <c r="B176" s="114">
        <v>2744747869.3099999</v>
      </c>
      <c r="C176" s="114">
        <v>16797871940.959999</v>
      </c>
      <c r="D176" s="114">
        <v>17863200000</v>
      </c>
      <c r="E176" s="115">
        <v>1679419810.27</v>
      </c>
    </row>
    <row r="177" spans="1:5" ht="23.1" customHeight="1">
      <c r="A177" s="113" t="s">
        <v>544</v>
      </c>
      <c r="B177" s="114">
        <v>826563.49</v>
      </c>
      <c r="C177" s="114">
        <v>459572.34</v>
      </c>
      <c r="D177" s="114">
        <v>0</v>
      </c>
      <c r="E177" s="115">
        <v>1286135.83</v>
      </c>
    </row>
    <row r="178" spans="1:5" ht="23.1" customHeight="1">
      <c r="A178" s="113" t="s">
        <v>545</v>
      </c>
      <c r="B178" s="114">
        <v>393698342.10000002</v>
      </c>
      <c r="C178" s="114">
        <v>9242519447.4599991</v>
      </c>
      <c r="D178" s="114">
        <v>9010691534.1900005</v>
      </c>
      <c r="E178" s="115">
        <v>625526255.37</v>
      </c>
    </row>
    <row r="179" spans="1:5" ht="23.1" customHeight="1">
      <c r="A179" s="113" t="s">
        <v>546</v>
      </c>
      <c r="B179" s="114">
        <v>53915564.369999997</v>
      </c>
      <c r="C179" s="114">
        <v>2415664431.9400001</v>
      </c>
      <c r="D179" s="114">
        <v>2202800000</v>
      </c>
      <c r="E179" s="115">
        <v>266779996.31</v>
      </c>
    </row>
    <row r="180" spans="1:5" ht="23.1" customHeight="1">
      <c r="A180" s="113" t="s">
        <v>547</v>
      </c>
      <c r="B180" s="114">
        <v>5959718.8100000005</v>
      </c>
      <c r="C180" s="114">
        <v>149976820.43000001</v>
      </c>
      <c r="D180" s="114">
        <v>91900000</v>
      </c>
      <c r="E180" s="115">
        <v>64036539.240000002</v>
      </c>
    </row>
    <row r="181" spans="1:5" ht="23.1" customHeight="1">
      <c r="A181" s="116" t="s">
        <v>548</v>
      </c>
      <c r="B181" s="117">
        <v>6398069.9800000004</v>
      </c>
      <c r="C181" s="117">
        <v>31646701.390000001</v>
      </c>
      <c r="D181" s="117">
        <v>9400000</v>
      </c>
      <c r="E181" s="118">
        <v>28644771.370000001</v>
      </c>
    </row>
    <row r="182" spans="1:5" ht="23.1" customHeight="1">
      <c r="A182" s="146" t="s">
        <v>133</v>
      </c>
      <c r="B182" s="147">
        <v>9353475566.6499996</v>
      </c>
      <c r="C182" s="147">
        <v>24911498753.970001</v>
      </c>
      <c r="D182" s="147">
        <v>28583805464.669998</v>
      </c>
      <c r="E182" s="148">
        <v>5681168855.9500027</v>
      </c>
    </row>
    <row r="183" spans="1:5" ht="23.1" customHeight="1">
      <c r="A183" s="113" t="s">
        <v>549</v>
      </c>
      <c r="B183" s="114">
        <v>941486372.70000005</v>
      </c>
      <c r="C183" s="114">
        <v>41752886.609999999</v>
      </c>
      <c r="D183" s="114">
        <v>50824133.700000003</v>
      </c>
      <c r="E183" s="115">
        <v>932415125.61000001</v>
      </c>
    </row>
    <row r="184" spans="1:5" ht="23.1" customHeight="1">
      <c r="A184" s="113" t="s">
        <v>550</v>
      </c>
      <c r="B184" s="114">
        <v>673826397.13</v>
      </c>
      <c r="C184" s="114">
        <v>867305011.67999995</v>
      </c>
      <c r="D184" s="114">
        <v>1483882479.1099999</v>
      </c>
      <c r="E184" s="115">
        <v>57248929.700000003</v>
      </c>
    </row>
    <row r="185" spans="1:5" ht="23.1" customHeight="1">
      <c r="A185" s="113" t="s">
        <v>551</v>
      </c>
      <c r="B185" s="114">
        <v>79914515.280000001</v>
      </c>
      <c r="C185" s="114">
        <v>91043013.560000002</v>
      </c>
      <c r="D185" s="114">
        <v>159123131.81</v>
      </c>
      <c r="E185" s="115">
        <v>11834397.029999999</v>
      </c>
    </row>
    <row r="186" spans="1:5" ht="23.1" customHeight="1">
      <c r="A186" s="113" t="s">
        <v>552</v>
      </c>
      <c r="B186" s="114">
        <v>48980519.049999997</v>
      </c>
      <c r="C186" s="114">
        <v>56623721.869999997</v>
      </c>
      <c r="D186" s="114">
        <v>98859185.620000005</v>
      </c>
      <c r="E186" s="115">
        <v>6745055.2999999998</v>
      </c>
    </row>
    <row r="187" spans="1:5" ht="23.1" customHeight="1">
      <c r="A187" s="113" t="s">
        <v>553</v>
      </c>
      <c r="B187" s="114">
        <v>376133646.88</v>
      </c>
      <c r="C187" s="114">
        <v>416670215.80000001</v>
      </c>
      <c r="D187" s="114">
        <v>758540713.78999996</v>
      </c>
      <c r="E187" s="115">
        <v>34263148.890000001</v>
      </c>
    </row>
    <row r="188" spans="1:5" ht="23.1" customHeight="1">
      <c r="A188" s="113" t="s">
        <v>554</v>
      </c>
      <c r="B188" s="114">
        <v>10906142.25</v>
      </c>
      <c r="C188" s="114">
        <v>13018630.810000001</v>
      </c>
      <c r="D188" s="114">
        <v>22386004.370000001</v>
      </c>
      <c r="E188" s="115">
        <v>1538768.69</v>
      </c>
    </row>
    <row r="189" spans="1:5" ht="23.1" customHeight="1">
      <c r="A189" s="113" t="s">
        <v>555</v>
      </c>
      <c r="B189" s="114">
        <v>160567790.59</v>
      </c>
      <c r="C189" s="114">
        <v>181641002.41</v>
      </c>
      <c r="D189" s="114">
        <v>320552452.49000001</v>
      </c>
      <c r="E189" s="115">
        <v>21656340.510000002</v>
      </c>
    </row>
    <row r="190" spans="1:5" ht="23.1" customHeight="1">
      <c r="A190" s="113" t="s">
        <v>556</v>
      </c>
      <c r="B190" s="114">
        <v>147926245.18000001</v>
      </c>
      <c r="C190" s="114">
        <v>147595260.78</v>
      </c>
      <c r="D190" s="114">
        <v>281774269.75999999</v>
      </c>
      <c r="E190" s="115">
        <v>13747236.199999999</v>
      </c>
    </row>
    <row r="191" spans="1:5" ht="23.1" customHeight="1">
      <c r="A191" s="113" t="s">
        <v>557</v>
      </c>
      <c r="B191" s="114">
        <v>52062757.789999999</v>
      </c>
      <c r="C191" s="114">
        <v>62925446.469999999</v>
      </c>
      <c r="D191" s="114">
        <v>106898506.5</v>
      </c>
      <c r="E191" s="115">
        <v>8089697.7599999998</v>
      </c>
    </row>
    <row r="192" spans="1:5" ht="23.1" customHeight="1">
      <c r="A192" s="113" t="s">
        <v>558</v>
      </c>
      <c r="B192" s="114">
        <v>136366278.22</v>
      </c>
      <c r="C192" s="114">
        <v>140942242.36000001</v>
      </c>
      <c r="D192" s="114">
        <v>265857108.59</v>
      </c>
      <c r="E192" s="115">
        <v>11451411.99</v>
      </c>
    </row>
    <row r="193" spans="1:5" ht="23.1" customHeight="1">
      <c r="A193" s="113" t="s">
        <v>559</v>
      </c>
      <c r="B193" s="114">
        <v>44548109.140000001</v>
      </c>
      <c r="C193" s="114">
        <v>67662763.650000006</v>
      </c>
      <c r="D193" s="114">
        <v>106178859.86</v>
      </c>
      <c r="E193" s="115">
        <v>6032012.9299999997</v>
      </c>
    </row>
    <row r="194" spans="1:5" ht="23.1" customHeight="1">
      <c r="A194" s="113" t="s">
        <v>560</v>
      </c>
      <c r="B194" s="114">
        <v>425695793.42000002</v>
      </c>
      <c r="C194" s="114">
        <v>506623059.56</v>
      </c>
      <c r="D194" s="114">
        <v>900562252.83000004</v>
      </c>
      <c r="E194" s="115">
        <v>31756600.149999999</v>
      </c>
    </row>
    <row r="195" spans="1:5" ht="23.1" customHeight="1">
      <c r="A195" s="113" t="s">
        <v>561</v>
      </c>
      <c r="B195" s="114">
        <v>240008869.22999999</v>
      </c>
      <c r="C195" s="114">
        <v>295094567.75</v>
      </c>
      <c r="D195" s="114">
        <v>501491400.60000002</v>
      </c>
      <c r="E195" s="115">
        <v>33612036.380000003</v>
      </c>
    </row>
    <row r="196" spans="1:5" ht="23.1" customHeight="1">
      <c r="A196" s="113" t="s">
        <v>562</v>
      </c>
      <c r="B196" s="114">
        <v>24397523.460000001</v>
      </c>
      <c r="C196" s="114">
        <v>28976707.899999999</v>
      </c>
      <c r="D196" s="114">
        <v>50524238.530000001</v>
      </c>
      <c r="E196" s="115">
        <v>2849992.83</v>
      </c>
    </row>
    <row r="197" spans="1:5" ht="23.1" customHeight="1">
      <c r="A197" s="113" t="s">
        <v>563</v>
      </c>
      <c r="B197" s="114">
        <v>604517425.27999997</v>
      </c>
      <c r="C197" s="114">
        <v>632944740.13</v>
      </c>
      <c r="D197" s="114">
        <v>1197428396.8399999</v>
      </c>
      <c r="E197" s="115">
        <v>40033768.57</v>
      </c>
    </row>
    <row r="198" spans="1:5" ht="23.1" customHeight="1">
      <c r="A198" s="113" t="s">
        <v>564</v>
      </c>
      <c r="B198" s="114">
        <v>117238189.48</v>
      </c>
      <c r="C198" s="114">
        <v>156851575.72</v>
      </c>
      <c r="D198" s="114">
        <v>264550704.72</v>
      </c>
      <c r="E198" s="115">
        <v>9539060.4800000004</v>
      </c>
    </row>
    <row r="199" spans="1:5" ht="23.1" customHeight="1">
      <c r="A199" s="113" t="s">
        <v>565</v>
      </c>
      <c r="B199" s="114">
        <v>31551978.649999999</v>
      </c>
      <c r="C199" s="114">
        <v>46781494.850000001</v>
      </c>
      <c r="D199" s="114">
        <v>75581996.849999994</v>
      </c>
      <c r="E199" s="115">
        <v>2751476.65</v>
      </c>
    </row>
    <row r="200" spans="1:5" ht="23.1" customHeight="1">
      <c r="A200" s="113" t="s">
        <v>566</v>
      </c>
      <c r="B200" s="114">
        <v>62130653.549999997</v>
      </c>
      <c r="C200" s="114">
        <v>71611991.849999994</v>
      </c>
      <c r="D200" s="114">
        <v>130538159.72</v>
      </c>
      <c r="E200" s="115">
        <v>3204485.68</v>
      </c>
    </row>
    <row r="201" spans="1:5" ht="23.1" customHeight="1">
      <c r="A201" s="113" t="s">
        <v>567</v>
      </c>
      <c r="B201" s="114">
        <v>604916773.79999995</v>
      </c>
      <c r="C201" s="114">
        <v>639926370.16999996</v>
      </c>
      <c r="D201" s="114">
        <v>1202753809.45</v>
      </c>
      <c r="E201" s="115">
        <v>42089334.520000003</v>
      </c>
    </row>
    <row r="202" spans="1:5" ht="23.1" customHeight="1">
      <c r="A202" s="113" t="s">
        <v>568</v>
      </c>
      <c r="B202" s="114">
        <v>1649033961.99</v>
      </c>
      <c r="C202" s="114">
        <v>1819750394.54</v>
      </c>
      <c r="D202" s="114">
        <v>3360110980.21</v>
      </c>
      <c r="E202" s="115">
        <v>108673376.31999999</v>
      </c>
    </row>
    <row r="203" spans="1:5" ht="23.1" customHeight="1">
      <c r="A203" s="113" t="s">
        <v>569</v>
      </c>
      <c r="B203" s="114">
        <v>11866705.15</v>
      </c>
      <c r="C203" s="114">
        <v>13604951.84</v>
      </c>
      <c r="D203" s="114">
        <v>24331125.579999998</v>
      </c>
      <c r="E203" s="115">
        <v>1140531.4099999999</v>
      </c>
    </row>
    <row r="204" spans="1:5" ht="23.1" customHeight="1">
      <c r="A204" s="113" t="s">
        <v>570</v>
      </c>
      <c r="B204" s="114">
        <v>139356953.41999999</v>
      </c>
      <c r="C204" s="114">
        <v>201441154.25999999</v>
      </c>
      <c r="D204" s="114">
        <v>318859021.99000001</v>
      </c>
      <c r="E204" s="115">
        <v>21939085.690000001</v>
      </c>
    </row>
    <row r="205" spans="1:5" ht="23.1" customHeight="1">
      <c r="A205" s="113" t="s">
        <v>571</v>
      </c>
      <c r="B205" s="114">
        <v>287731982.32999998</v>
      </c>
      <c r="C205" s="114">
        <v>0</v>
      </c>
      <c r="D205" s="114">
        <v>0</v>
      </c>
      <c r="E205" s="115">
        <v>287731982.32999998</v>
      </c>
    </row>
    <row r="206" spans="1:5" ht="23.1" customHeight="1">
      <c r="A206" s="113" t="s">
        <v>572</v>
      </c>
      <c r="B206" s="114">
        <v>1416.96</v>
      </c>
      <c r="C206" s="114">
        <v>23337992.559999999</v>
      </c>
      <c r="D206" s="114">
        <v>15302125.289999999</v>
      </c>
      <c r="E206" s="115">
        <v>8037284.2300000004</v>
      </c>
    </row>
    <row r="207" spans="1:5" ht="23.1" customHeight="1">
      <c r="A207" s="113" t="s">
        <v>573</v>
      </c>
      <c r="B207" s="114">
        <v>414408.76</v>
      </c>
      <c r="C207" s="114">
        <v>21014085</v>
      </c>
      <c r="D207" s="114">
        <v>15000000</v>
      </c>
      <c r="E207" s="115">
        <v>6428493.7599999998</v>
      </c>
    </row>
    <row r="208" spans="1:5" ht="23.1" customHeight="1">
      <c r="A208" s="113" t="s">
        <v>574</v>
      </c>
      <c r="B208" s="114">
        <v>341411717.04000002</v>
      </c>
      <c r="C208" s="114">
        <v>304805397.69</v>
      </c>
      <c r="D208" s="114">
        <v>0</v>
      </c>
      <c r="E208" s="115">
        <v>646217114.73000002</v>
      </c>
    </row>
    <row r="209" spans="1:5" ht="23.1" customHeight="1">
      <c r="A209" s="113" t="s">
        <v>575</v>
      </c>
      <c r="B209" s="114">
        <v>55317.77</v>
      </c>
      <c r="C209" s="114">
        <v>144689598.56</v>
      </c>
      <c r="D209" s="114">
        <v>142044458.66</v>
      </c>
      <c r="E209" s="115">
        <v>2700457.67</v>
      </c>
    </row>
    <row r="210" spans="1:5" ht="23.1" customHeight="1">
      <c r="A210" s="113" t="s">
        <v>576</v>
      </c>
      <c r="B210" s="114">
        <v>118751.08</v>
      </c>
      <c r="C210" s="114">
        <v>10923380.99</v>
      </c>
      <c r="D210" s="114">
        <v>8900000</v>
      </c>
      <c r="E210" s="115">
        <v>2142132.0699999998</v>
      </c>
    </row>
    <row r="211" spans="1:5" ht="23.1" customHeight="1">
      <c r="A211" s="113" t="s">
        <v>577</v>
      </c>
      <c r="B211" s="114">
        <v>5576472.1600000001</v>
      </c>
      <c r="C211" s="114">
        <v>362740024.02999997</v>
      </c>
      <c r="D211" s="114">
        <v>90000000</v>
      </c>
      <c r="E211" s="115">
        <v>278316496.19</v>
      </c>
    </row>
    <row r="212" spans="1:5" ht="23.1" customHeight="1">
      <c r="A212" s="113" t="s">
        <v>578</v>
      </c>
      <c r="B212" s="114">
        <v>137366023.91</v>
      </c>
      <c r="C212" s="114">
        <v>52429963.049999997</v>
      </c>
      <c r="D212" s="114">
        <v>8922251.3100000005</v>
      </c>
      <c r="E212" s="115">
        <v>180873735.65000001</v>
      </c>
    </row>
    <row r="213" spans="1:5" ht="23.1" customHeight="1">
      <c r="A213" s="113" t="s">
        <v>579</v>
      </c>
      <c r="B213" s="114">
        <v>19675422.559999999</v>
      </c>
      <c r="C213" s="114">
        <v>45313037.079999998</v>
      </c>
      <c r="D213" s="114">
        <v>0</v>
      </c>
      <c r="E213" s="115">
        <v>64988459.640000001</v>
      </c>
    </row>
    <row r="214" spans="1:5" ht="23.1" customHeight="1">
      <c r="A214" s="113" t="s">
        <v>580</v>
      </c>
      <c r="B214" s="114">
        <v>35065655.740000002</v>
      </c>
      <c r="C214" s="114">
        <v>52533451.07</v>
      </c>
      <c r="D214" s="114">
        <v>40000000</v>
      </c>
      <c r="E214" s="115">
        <v>47599106.810000002</v>
      </c>
    </row>
    <row r="215" spans="1:5" ht="23.1" customHeight="1">
      <c r="A215" s="113" t="s">
        <v>581</v>
      </c>
      <c r="B215" s="114">
        <v>0</v>
      </c>
      <c r="C215" s="114">
        <v>89197625.659999996</v>
      </c>
      <c r="D215" s="114">
        <v>16858617.68</v>
      </c>
      <c r="E215" s="115">
        <v>72339007.980000004</v>
      </c>
    </row>
    <row r="216" spans="1:5" ht="23.1" customHeight="1">
      <c r="A216" s="113" t="s">
        <v>582</v>
      </c>
      <c r="B216" s="114">
        <v>30899.67</v>
      </c>
      <c r="C216" s="114">
        <v>173638039.88999999</v>
      </c>
      <c r="D216" s="114">
        <v>171243439.56</v>
      </c>
      <c r="E216" s="115">
        <v>2425500</v>
      </c>
    </row>
    <row r="217" spans="1:5" ht="23.1" customHeight="1">
      <c r="A217" s="113" t="s">
        <v>583</v>
      </c>
      <c r="B217" s="114">
        <v>59988098.159999996</v>
      </c>
      <c r="C217" s="114">
        <v>406453074.69999999</v>
      </c>
      <c r="D217" s="114">
        <v>60000000</v>
      </c>
      <c r="E217" s="115">
        <v>406441172.86000001</v>
      </c>
    </row>
    <row r="218" spans="1:5" ht="23.1" customHeight="1">
      <c r="A218" s="113" t="s">
        <v>584</v>
      </c>
      <c r="B218" s="114">
        <v>35622935.030000001</v>
      </c>
      <c r="C218" s="114">
        <v>14774261.359999999</v>
      </c>
      <c r="D218" s="114">
        <v>0</v>
      </c>
      <c r="E218" s="115">
        <v>50397196.390000001</v>
      </c>
    </row>
    <row r="219" spans="1:5" ht="23.1" customHeight="1">
      <c r="A219" s="113" t="s">
        <v>585</v>
      </c>
      <c r="B219" s="114">
        <v>25915230.719999999</v>
      </c>
      <c r="C219" s="114">
        <v>134702701.80000001</v>
      </c>
      <c r="D219" s="114">
        <v>105091012.68000001</v>
      </c>
      <c r="E219" s="115">
        <v>55526919.840000004</v>
      </c>
    </row>
    <row r="220" spans="1:5" ht="23.1" customHeight="1">
      <c r="A220" s="113" t="s">
        <v>586</v>
      </c>
      <c r="B220" s="114">
        <v>9905899.3300000001</v>
      </c>
      <c r="C220" s="114">
        <v>47476851.149999999</v>
      </c>
      <c r="D220" s="114">
        <v>38011530.090000004</v>
      </c>
      <c r="E220" s="115">
        <v>19371220.390000001</v>
      </c>
    </row>
    <row r="221" spans="1:5" ht="23.1" customHeight="1">
      <c r="A221" s="113" t="s">
        <v>926</v>
      </c>
      <c r="B221" s="114">
        <v>0</v>
      </c>
      <c r="C221" s="114">
        <v>15758522.85</v>
      </c>
      <c r="D221" s="114">
        <v>15381922.85</v>
      </c>
      <c r="E221" s="115">
        <v>376600</v>
      </c>
    </row>
    <row r="222" spans="1:5" ht="23.1" customHeight="1">
      <c r="A222" s="113" t="s">
        <v>587</v>
      </c>
      <c r="B222" s="114">
        <v>2963301.9</v>
      </c>
      <c r="C222" s="114">
        <v>3737623.42</v>
      </c>
      <c r="D222" s="114">
        <v>6700925.3200000003</v>
      </c>
      <c r="E222" s="115">
        <v>0</v>
      </c>
    </row>
    <row r="223" spans="1:5" ht="23.1" customHeight="1">
      <c r="A223" s="113" t="s">
        <v>588</v>
      </c>
      <c r="B223" s="114">
        <v>186357.85</v>
      </c>
      <c r="C223" s="114">
        <v>100802957.98999999</v>
      </c>
      <c r="D223" s="114">
        <v>50000000</v>
      </c>
      <c r="E223" s="115">
        <v>50989315.840000004</v>
      </c>
    </row>
    <row r="224" spans="1:5" ht="23.1" customHeight="1">
      <c r="A224" s="113" t="s">
        <v>589</v>
      </c>
      <c r="B224" s="114">
        <v>35286.06</v>
      </c>
      <c r="C224" s="114">
        <v>111985280.94</v>
      </c>
      <c r="D224" s="114">
        <v>62402620.939999998</v>
      </c>
      <c r="E224" s="115">
        <v>49617946.060000002</v>
      </c>
    </row>
    <row r="225" spans="1:5" ht="23.1" customHeight="1">
      <c r="A225" s="113" t="s">
        <v>590</v>
      </c>
      <c r="B225" s="114">
        <v>1926416.8</v>
      </c>
      <c r="C225" s="114">
        <v>11284236.09</v>
      </c>
      <c r="D225" s="114">
        <v>13128685.470000001</v>
      </c>
      <c r="E225" s="115">
        <v>81967.42</v>
      </c>
    </row>
    <row r="226" spans="1:5" ht="23.1" customHeight="1">
      <c r="A226" s="113" t="s">
        <v>591</v>
      </c>
      <c r="B226" s="114">
        <v>91170.99</v>
      </c>
      <c r="C226" s="114">
        <v>46792077.149999999</v>
      </c>
      <c r="D226" s="114">
        <v>37707235.670000002</v>
      </c>
      <c r="E226" s="115">
        <v>9176012.4700000007</v>
      </c>
    </row>
    <row r="227" spans="1:5" ht="23.1" customHeight="1">
      <c r="A227" s="113" t="s">
        <v>592</v>
      </c>
      <c r="B227" s="114">
        <v>136639073.44</v>
      </c>
      <c r="C227" s="114">
        <v>1215081628.0699999</v>
      </c>
      <c r="D227" s="114">
        <v>1188029706.1900001</v>
      </c>
      <c r="E227" s="115">
        <v>163690995.31999999</v>
      </c>
    </row>
    <row r="228" spans="1:5" ht="23.1" customHeight="1">
      <c r="A228" s="113" t="s">
        <v>593</v>
      </c>
      <c r="B228" s="114">
        <v>18390594.719999999</v>
      </c>
      <c r="C228" s="114">
        <v>166680814.96000001</v>
      </c>
      <c r="D228" s="114">
        <v>165143951.56</v>
      </c>
      <c r="E228" s="115">
        <v>19927458.120000001</v>
      </c>
    </row>
    <row r="229" spans="1:5" ht="23.1" customHeight="1">
      <c r="A229" s="113" t="s">
        <v>594</v>
      </c>
      <c r="B229" s="114">
        <v>19797960.870000001</v>
      </c>
      <c r="C229" s="114">
        <v>173427469.09999999</v>
      </c>
      <c r="D229" s="114">
        <v>168144397.75</v>
      </c>
      <c r="E229" s="115">
        <v>25081032.219999999</v>
      </c>
    </row>
    <row r="230" spans="1:5" ht="23.1" customHeight="1">
      <c r="A230" s="113" t="s">
        <v>595</v>
      </c>
      <c r="B230" s="114">
        <v>55833770.729999997</v>
      </c>
      <c r="C230" s="114">
        <v>531719236.87</v>
      </c>
      <c r="D230" s="114">
        <v>524890114.62</v>
      </c>
      <c r="E230" s="115">
        <v>62662892.979999997</v>
      </c>
    </row>
    <row r="231" spans="1:5" ht="23.1" customHeight="1">
      <c r="A231" s="113" t="s">
        <v>596</v>
      </c>
      <c r="B231" s="114">
        <v>4054531.61</v>
      </c>
      <c r="C231" s="114">
        <v>37220621.299999997</v>
      </c>
      <c r="D231" s="114">
        <v>36697365.439999998</v>
      </c>
      <c r="E231" s="115">
        <v>4577787.47</v>
      </c>
    </row>
    <row r="232" spans="1:5" ht="23.1" customHeight="1">
      <c r="A232" s="113" t="s">
        <v>597</v>
      </c>
      <c r="B232" s="114">
        <v>37373394.840000004</v>
      </c>
      <c r="C232" s="114">
        <v>347505063.55000001</v>
      </c>
      <c r="D232" s="114">
        <v>343816203.02999997</v>
      </c>
      <c r="E232" s="115">
        <v>41062255.359999999</v>
      </c>
    </row>
    <row r="233" spans="1:5" ht="23.1" customHeight="1">
      <c r="A233" s="113" t="s">
        <v>598</v>
      </c>
      <c r="B233" s="114">
        <v>20136794.289999999</v>
      </c>
      <c r="C233" s="114">
        <v>186507484.75</v>
      </c>
      <c r="D233" s="114">
        <v>184948926.66</v>
      </c>
      <c r="E233" s="115">
        <v>21695352.379999999</v>
      </c>
    </row>
    <row r="234" spans="1:5" ht="23.1" customHeight="1">
      <c r="A234" s="113" t="s">
        <v>599</v>
      </c>
      <c r="B234" s="114">
        <v>11626838.91</v>
      </c>
      <c r="C234" s="114">
        <v>106460711.06</v>
      </c>
      <c r="D234" s="114">
        <v>105101606.86</v>
      </c>
      <c r="E234" s="115">
        <v>12985943.109999999</v>
      </c>
    </row>
    <row r="235" spans="1:5" ht="23.1" customHeight="1">
      <c r="A235" s="113" t="s">
        <v>600</v>
      </c>
      <c r="B235" s="114">
        <v>26359044.68</v>
      </c>
      <c r="C235" s="114">
        <v>264918230.66</v>
      </c>
      <c r="D235" s="114">
        <v>260822882.16999999</v>
      </c>
      <c r="E235" s="115">
        <v>30454393.170000002</v>
      </c>
    </row>
    <row r="236" spans="1:5" ht="23.1" customHeight="1">
      <c r="A236" s="113" t="s">
        <v>601</v>
      </c>
      <c r="B236" s="114">
        <v>16128612.720000001</v>
      </c>
      <c r="C236" s="114">
        <v>135382107.22999999</v>
      </c>
      <c r="D236" s="114">
        <v>134893416.37</v>
      </c>
      <c r="E236" s="115">
        <v>16617303.58</v>
      </c>
    </row>
    <row r="237" spans="1:5" ht="23.1" customHeight="1">
      <c r="A237" s="113" t="s">
        <v>602</v>
      </c>
      <c r="B237" s="114">
        <v>94002506.75</v>
      </c>
      <c r="C237" s="114">
        <v>931165766.42999995</v>
      </c>
      <c r="D237" s="114">
        <v>919325007.75</v>
      </c>
      <c r="E237" s="115">
        <v>105843265.43000001</v>
      </c>
    </row>
    <row r="238" spans="1:5" ht="23.1" customHeight="1">
      <c r="A238" s="113" t="s">
        <v>603</v>
      </c>
      <c r="B238" s="114">
        <v>70838889.700000003</v>
      </c>
      <c r="C238" s="114">
        <v>645614384.99000001</v>
      </c>
      <c r="D238" s="114">
        <v>627754896.36000001</v>
      </c>
      <c r="E238" s="115">
        <v>88698378.329999998</v>
      </c>
    </row>
    <row r="239" spans="1:5" ht="23.1" customHeight="1">
      <c r="A239" s="113" t="s">
        <v>604</v>
      </c>
      <c r="B239" s="114">
        <v>5157377.84</v>
      </c>
      <c r="C239" s="114">
        <v>46164729.07</v>
      </c>
      <c r="D239" s="114">
        <v>45829093.310000002</v>
      </c>
      <c r="E239" s="115">
        <v>5493013.5999999996</v>
      </c>
    </row>
    <row r="240" spans="1:5" ht="23.1" customHeight="1">
      <c r="A240" s="113" t="s">
        <v>605</v>
      </c>
      <c r="B240" s="114">
        <v>82925770.310000002</v>
      </c>
      <c r="C240" s="114">
        <v>822555057.52999997</v>
      </c>
      <c r="D240" s="114">
        <v>809557187.50999999</v>
      </c>
      <c r="E240" s="115">
        <v>95923640.329999998</v>
      </c>
    </row>
    <row r="241" spans="1:5" ht="23.1" customHeight="1">
      <c r="A241" s="113" t="s">
        <v>606</v>
      </c>
      <c r="B241" s="114">
        <v>16493712.380000001</v>
      </c>
      <c r="C241" s="114">
        <v>154793323.25999999</v>
      </c>
      <c r="D241" s="114">
        <v>152658471.43000001</v>
      </c>
      <c r="E241" s="115">
        <v>18628564.210000001</v>
      </c>
    </row>
    <row r="242" spans="1:5" ht="23.1" customHeight="1">
      <c r="A242" s="113" t="s">
        <v>607</v>
      </c>
      <c r="B242" s="114">
        <v>5235979.97</v>
      </c>
      <c r="C242" s="114">
        <v>45802290.039999999</v>
      </c>
      <c r="D242" s="114">
        <v>46218923.100000001</v>
      </c>
      <c r="E242" s="115">
        <v>4819346.91</v>
      </c>
    </row>
    <row r="243" spans="1:5" ht="23.1" customHeight="1">
      <c r="A243" s="113" t="s">
        <v>608</v>
      </c>
      <c r="B243" s="114">
        <v>1210508.6599999999</v>
      </c>
      <c r="C243" s="114">
        <v>19771873.609999999</v>
      </c>
      <c r="D243" s="114">
        <v>19225826.420000002</v>
      </c>
      <c r="E243" s="115">
        <v>1756555.85</v>
      </c>
    </row>
    <row r="244" spans="1:5" ht="23.1" customHeight="1">
      <c r="A244" s="113" t="s">
        <v>609</v>
      </c>
      <c r="B244" s="114">
        <v>64320308.030000001</v>
      </c>
      <c r="C244" s="114">
        <v>619290867.10000002</v>
      </c>
      <c r="D244" s="114">
        <v>616812696.15999997</v>
      </c>
      <c r="E244" s="115">
        <v>66798478.969999999</v>
      </c>
    </row>
    <row r="245" spans="1:5" ht="23.1" customHeight="1">
      <c r="A245" s="113" t="s">
        <v>610</v>
      </c>
      <c r="B245" s="114">
        <v>168379395.50999999</v>
      </c>
      <c r="C245" s="114">
        <v>1680759095.29</v>
      </c>
      <c r="D245" s="114">
        <v>1658927499.49</v>
      </c>
      <c r="E245" s="115">
        <v>190210991.31</v>
      </c>
    </row>
    <row r="246" spans="1:5" ht="23.1" customHeight="1">
      <c r="A246" s="113" t="s">
        <v>611</v>
      </c>
      <c r="B246" s="114">
        <v>1764029.54</v>
      </c>
      <c r="C246" s="114">
        <v>17003099.399999999</v>
      </c>
      <c r="D246" s="114">
        <v>16836170.280000001</v>
      </c>
      <c r="E246" s="115">
        <v>1930958.66</v>
      </c>
    </row>
    <row r="247" spans="1:5" ht="23.1" customHeight="1">
      <c r="A247" s="113" t="s">
        <v>612</v>
      </c>
      <c r="B247" s="114">
        <v>52750891.210000001</v>
      </c>
      <c r="C247" s="114">
        <v>470992542.44999999</v>
      </c>
      <c r="D247" s="114">
        <v>467724876.38999999</v>
      </c>
      <c r="E247" s="115">
        <v>56018557.270000003</v>
      </c>
    </row>
    <row r="248" spans="1:5" ht="23.1" customHeight="1">
      <c r="A248" s="113" t="s">
        <v>613</v>
      </c>
      <c r="B248" s="114">
        <v>120737755.87</v>
      </c>
      <c r="C248" s="114">
        <v>1110945780.5799999</v>
      </c>
      <c r="D248" s="114">
        <v>1049310258.1799999</v>
      </c>
      <c r="E248" s="115">
        <v>182373278.27000001</v>
      </c>
    </row>
    <row r="249" spans="1:5" ht="23.1" customHeight="1">
      <c r="A249" s="113" t="s">
        <v>614</v>
      </c>
      <c r="B249" s="114">
        <v>19542828.239999998</v>
      </c>
      <c r="C249" s="114">
        <v>163292102.97999999</v>
      </c>
      <c r="D249" s="114">
        <v>165074533.58000001</v>
      </c>
      <c r="E249" s="115">
        <v>17760397.640000001</v>
      </c>
    </row>
    <row r="250" spans="1:5" ht="23.1" customHeight="1">
      <c r="A250" s="113" t="s">
        <v>615</v>
      </c>
      <c r="B250" s="114">
        <v>30165066.07</v>
      </c>
      <c r="C250" s="114">
        <v>264107450.63</v>
      </c>
      <c r="D250" s="114">
        <v>248895424.30000001</v>
      </c>
      <c r="E250" s="115">
        <v>45377092.399999999</v>
      </c>
    </row>
    <row r="251" spans="1:5" ht="23.1" customHeight="1">
      <c r="A251" s="113" t="s">
        <v>616</v>
      </c>
      <c r="B251" s="114">
        <v>51128522</v>
      </c>
      <c r="C251" s="114">
        <v>480987408.76999998</v>
      </c>
      <c r="D251" s="114">
        <v>482579082.55000001</v>
      </c>
      <c r="E251" s="115">
        <v>49536848.219999999</v>
      </c>
    </row>
    <row r="252" spans="1:5" ht="23.1" customHeight="1">
      <c r="A252" s="113" t="s">
        <v>617</v>
      </c>
      <c r="B252" s="114">
        <v>4605702.28</v>
      </c>
      <c r="C252" s="114">
        <v>45253591.329999998</v>
      </c>
      <c r="D252" s="114">
        <v>44738368.93</v>
      </c>
      <c r="E252" s="115">
        <v>5120924.68</v>
      </c>
    </row>
    <row r="253" spans="1:5" ht="23.1" customHeight="1">
      <c r="A253" s="113" t="s">
        <v>618</v>
      </c>
      <c r="B253" s="114">
        <v>59144849.299999997</v>
      </c>
      <c r="C253" s="114">
        <v>489665109.50999999</v>
      </c>
      <c r="D253" s="114">
        <v>494004122.82999998</v>
      </c>
      <c r="E253" s="115">
        <v>54805835.979999997</v>
      </c>
    </row>
    <row r="254" spans="1:5" ht="23.1" customHeight="1">
      <c r="A254" s="113" t="s">
        <v>619</v>
      </c>
      <c r="B254" s="114">
        <v>38246918.439999998</v>
      </c>
      <c r="C254" s="114">
        <v>190923844.40000001</v>
      </c>
      <c r="D254" s="114">
        <v>209130525.91</v>
      </c>
      <c r="E254" s="115">
        <v>20040236.93</v>
      </c>
    </row>
    <row r="255" spans="1:5" ht="23.1" customHeight="1">
      <c r="A255" s="113" t="s">
        <v>620</v>
      </c>
      <c r="B255" s="114">
        <v>13649119.720000001</v>
      </c>
      <c r="C255" s="114">
        <v>114360427.54000001</v>
      </c>
      <c r="D255" s="114">
        <v>115723039.5</v>
      </c>
      <c r="E255" s="115">
        <v>12286507.76</v>
      </c>
    </row>
    <row r="256" spans="1:5" ht="23.1" customHeight="1">
      <c r="A256" s="113" t="s">
        <v>621</v>
      </c>
      <c r="B256" s="114">
        <v>24353351.039999999</v>
      </c>
      <c r="C256" s="114">
        <v>217703021.38999999</v>
      </c>
      <c r="D256" s="114">
        <v>219170490.74000001</v>
      </c>
      <c r="E256" s="115">
        <v>22885881.690000001</v>
      </c>
    </row>
    <row r="257" spans="1:5" ht="23.1" customHeight="1">
      <c r="A257" s="113" t="s">
        <v>622</v>
      </c>
      <c r="B257" s="114">
        <v>36096746.560000002</v>
      </c>
      <c r="C257" s="114">
        <v>255531008.15000001</v>
      </c>
      <c r="D257" s="114">
        <v>265879831.38999999</v>
      </c>
      <c r="E257" s="115">
        <v>25747923.32</v>
      </c>
    </row>
    <row r="258" spans="1:5" ht="23.1" customHeight="1">
      <c r="A258" s="113" t="s">
        <v>623</v>
      </c>
      <c r="B258" s="114">
        <v>56067811.219999999</v>
      </c>
      <c r="C258" s="114">
        <v>499304197.41000003</v>
      </c>
      <c r="D258" s="114">
        <v>504130901.52999997</v>
      </c>
      <c r="E258" s="115">
        <v>51241107.100000001</v>
      </c>
    </row>
    <row r="259" spans="1:5" ht="23.1" customHeight="1">
      <c r="A259" s="113" t="s">
        <v>624</v>
      </c>
      <c r="B259" s="114">
        <v>73867944.340000004</v>
      </c>
      <c r="C259" s="114">
        <v>700231369.24000001</v>
      </c>
      <c r="D259" s="114">
        <v>659033133.82000005</v>
      </c>
      <c r="E259" s="115">
        <v>115066179.76000001</v>
      </c>
    </row>
    <row r="260" spans="1:5" ht="23.1" customHeight="1">
      <c r="A260" s="113" t="s">
        <v>625</v>
      </c>
      <c r="B260" s="114">
        <v>10823886.41</v>
      </c>
      <c r="C260" s="114">
        <v>75332757.269999996</v>
      </c>
      <c r="D260" s="114">
        <v>77863259.849999994</v>
      </c>
      <c r="E260" s="115">
        <v>8293383.8300000001</v>
      </c>
    </row>
    <row r="261" spans="1:5" ht="23.1" customHeight="1">
      <c r="A261" s="113" t="s">
        <v>626</v>
      </c>
      <c r="B261" s="114">
        <v>59499344.969999999</v>
      </c>
      <c r="C261" s="114">
        <v>515798905.58999997</v>
      </c>
      <c r="D261" s="114">
        <v>497736305.43000001</v>
      </c>
      <c r="E261" s="115">
        <v>77561945.129999995</v>
      </c>
    </row>
    <row r="262" spans="1:5" ht="23.1" customHeight="1">
      <c r="A262" s="113" t="s">
        <v>627</v>
      </c>
      <c r="B262" s="114">
        <v>19207200.420000002</v>
      </c>
      <c r="C262" s="114">
        <v>188936725.94999999</v>
      </c>
      <c r="D262" s="114">
        <v>189089413.38</v>
      </c>
      <c r="E262" s="115">
        <v>19054512.989999998</v>
      </c>
    </row>
    <row r="263" spans="1:5" ht="23.1" customHeight="1">
      <c r="A263" s="113" t="s">
        <v>628</v>
      </c>
      <c r="B263" s="114">
        <v>10289076.58</v>
      </c>
      <c r="C263" s="114">
        <v>83847365.75</v>
      </c>
      <c r="D263" s="114">
        <v>88184983.5</v>
      </c>
      <c r="E263" s="115">
        <v>5951458.8300000001</v>
      </c>
    </row>
    <row r="264" spans="1:5" ht="23.1" customHeight="1">
      <c r="A264" s="113" t="s">
        <v>629</v>
      </c>
      <c r="B264" s="114">
        <v>15224759.140000001</v>
      </c>
      <c r="C264" s="114">
        <v>104235143.34999999</v>
      </c>
      <c r="D264" s="114">
        <v>106469979.31999999</v>
      </c>
      <c r="E264" s="115">
        <v>12989923.17</v>
      </c>
    </row>
    <row r="265" spans="1:5" ht="23.1" customHeight="1">
      <c r="A265" s="113" t="s">
        <v>630</v>
      </c>
      <c r="B265" s="114">
        <v>56475548.25</v>
      </c>
      <c r="C265" s="114">
        <v>501159359.63999999</v>
      </c>
      <c r="D265" s="114">
        <v>504706745.10000002</v>
      </c>
      <c r="E265" s="115">
        <v>52928162.789999999</v>
      </c>
    </row>
    <row r="266" spans="1:5" ht="23.1" customHeight="1">
      <c r="A266" s="113" t="s">
        <v>631</v>
      </c>
      <c r="B266" s="114">
        <v>99858814.650000006</v>
      </c>
      <c r="C266" s="114">
        <v>911915714.50999999</v>
      </c>
      <c r="D266" s="114">
        <v>871775256.12</v>
      </c>
      <c r="E266" s="115">
        <v>139999273.03999999</v>
      </c>
    </row>
    <row r="267" spans="1:5" ht="23.1" customHeight="1">
      <c r="A267" s="113" t="s">
        <v>632</v>
      </c>
      <c r="B267" s="114">
        <v>2618281.4900000002</v>
      </c>
      <c r="C267" s="114">
        <v>27014366.399999999</v>
      </c>
      <c r="D267" s="114">
        <v>27014535.370000001</v>
      </c>
      <c r="E267" s="115">
        <v>2618112.52</v>
      </c>
    </row>
    <row r="268" spans="1:5" ht="23.1" customHeight="1">
      <c r="A268" s="113" t="s">
        <v>633</v>
      </c>
      <c r="B268" s="114">
        <v>89290106.609999999</v>
      </c>
      <c r="C268" s="114">
        <v>675775339.53999996</v>
      </c>
      <c r="D268" s="114">
        <v>690564477.36000001</v>
      </c>
      <c r="E268" s="115">
        <v>74500968.790000007</v>
      </c>
    </row>
    <row r="269" spans="1:5" ht="23.1" customHeight="1">
      <c r="A269" s="113" t="s">
        <v>634</v>
      </c>
      <c r="B269" s="114">
        <v>5582724.4800000004</v>
      </c>
      <c r="C269" s="114">
        <v>0</v>
      </c>
      <c r="D269" s="114">
        <v>67818.69</v>
      </c>
      <c r="E269" s="115">
        <v>5514905.79</v>
      </c>
    </row>
    <row r="270" spans="1:5" ht="23.1" customHeight="1">
      <c r="A270" s="113" t="s">
        <v>635</v>
      </c>
      <c r="B270" s="114">
        <v>105.45</v>
      </c>
      <c r="C270" s="114">
        <v>0</v>
      </c>
      <c r="D270" s="114">
        <v>0</v>
      </c>
      <c r="E270" s="115">
        <v>105.45</v>
      </c>
    </row>
    <row r="271" spans="1:5" ht="23.1" customHeight="1">
      <c r="A271" s="113" t="s">
        <v>636</v>
      </c>
      <c r="B271" s="114">
        <v>9233.84</v>
      </c>
      <c r="C271" s="114">
        <v>0</v>
      </c>
      <c r="D271" s="114">
        <v>0</v>
      </c>
      <c r="E271" s="115">
        <v>9233.84</v>
      </c>
    </row>
    <row r="272" spans="1:5" ht="23.1" customHeight="1">
      <c r="A272" s="116" t="s">
        <v>637</v>
      </c>
      <c r="B272" s="117">
        <v>53516.11</v>
      </c>
      <c r="C272" s="117">
        <v>1183979.72</v>
      </c>
      <c r="D272" s="117">
        <v>1000000</v>
      </c>
      <c r="E272" s="118">
        <v>237495.83</v>
      </c>
    </row>
  </sheetData>
  <pageMargins left="0.7" right="0.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1"/>
  <sheetViews>
    <sheetView showGridLines="0" workbookViewId="0">
      <selection activeCell="A128" sqref="A128"/>
    </sheetView>
  </sheetViews>
  <sheetFormatPr defaultRowHeight="12.75"/>
  <cols>
    <col min="1" max="1" width="30" style="82" customWidth="1"/>
    <col min="2" max="5" width="16.7109375" style="82" customWidth="1"/>
    <col min="6" max="6" width="4.7109375" style="82" customWidth="1"/>
    <col min="7" max="7" width="9.140625" style="82"/>
    <col min="8" max="8" width="18.140625" style="82" bestFit="1" customWidth="1"/>
    <col min="9" max="16384" width="9.140625" style="82"/>
  </cols>
  <sheetData>
    <row r="1" spans="1:5" s="92" customFormat="1">
      <c r="A1" s="93" t="s">
        <v>371</v>
      </c>
      <c r="B1"/>
      <c r="C1"/>
      <c r="D1" s="80"/>
      <c r="E1" s="80"/>
    </row>
    <row r="2" spans="1:5" s="92" customFormat="1" ht="15.95" customHeight="1">
      <c r="A2" s="103"/>
      <c r="B2"/>
      <c r="C2"/>
      <c r="D2" s="101"/>
      <c r="E2" s="101"/>
    </row>
    <row r="3" spans="1:5" s="92" customFormat="1" ht="15.95" customHeight="1">
      <c r="A3" s="103"/>
      <c r="B3"/>
      <c r="C3" s="97" t="s">
        <v>950</v>
      </c>
      <c r="D3" s="104"/>
      <c r="E3" s="101"/>
    </row>
    <row r="4" spans="1:5" s="92" customFormat="1" ht="12.75" customHeight="1">
      <c r="A4" s="101"/>
      <c r="B4" s="135"/>
      <c r="C4" s="135"/>
      <c r="D4" s="101"/>
      <c r="E4" s="101"/>
    </row>
    <row r="5" spans="1:5" ht="23.1" customHeight="1">
      <c r="A5" s="187"/>
      <c r="B5" s="188" t="s">
        <v>913</v>
      </c>
      <c r="C5" s="188" t="s">
        <v>109</v>
      </c>
      <c r="D5" s="188" t="s">
        <v>110</v>
      </c>
      <c r="E5" s="189" t="s">
        <v>111</v>
      </c>
    </row>
    <row r="6" spans="1:5" ht="23.1" customHeight="1">
      <c r="A6" s="190" t="s">
        <v>64</v>
      </c>
      <c r="B6" s="138">
        <v>66868557672.490021</v>
      </c>
      <c r="C6" s="138">
        <v>650631412675.38989</v>
      </c>
      <c r="D6" s="138">
        <v>646777716524.29016</v>
      </c>
      <c r="E6" s="191">
        <v>70722253823.590012</v>
      </c>
    </row>
    <row r="7" spans="1:5" ht="23.1" customHeight="1">
      <c r="A7" s="119" t="s">
        <v>124</v>
      </c>
      <c r="B7" s="110">
        <v>1235320.21</v>
      </c>
      <c r="C7" s="110">
        <v>1503212.48</v>
      </c>
      <c r="D7" s="110">
        <v>1715524.78</v>
      </c>
      <c r="E7" s="120">
        <v>1023007.91</v>
      </c>
    </row>
    <row r="8" spans="1:5" ht="23.1" customHeight="1">
      <c r="A8" s="192" t="s">
        <v>134</v>
      </c>
      <c r="B8" s="193">
        <v>1235320.21</v>
      </c>
      <c r="C8" s="193">
        <v>1503212.48</v>
      </c>
      <c r="D8" s="193">
        <v>1715524.78</v>
      </c>
      <c r="E8" s="194">
        <v>1023007.91</v>
      </c>
    </row>
    <row r="9" spans="1:5" ht="23.1" customHeight="1">
      <c r="A9" s="119" t="s">
        <v>125</v>
      </c>
      <c r="B9" s="110">
        <v>19254465378.330002</v>
      </c>
      <c r="C9" s="110">
        <v>23862111222.18</v>
      </c>
      <c r="D9" s="110">
        <v>20334297579.439995</v>
      </c>
      <c r="E9" s="120">
        <v>22782279021.069992</v>
      </c>
    </row>
    <row r="10" spans="1:5" ht="23.1" customHeight="1">
      <c r="A10" s="121" t="s">
        <v>135</v>
      </c>
      <c r="B10" s="122">
        <v>785382517.29000008</v>
      </c>
      <c r="C10" s="122">
        <v>2499655291.75</v>
      </c>
      <c r="D10" s="122">
        <v>2062209768.1700001</v>
      </c>
      <c r="E10" s="123">
        <v>1222828040.8699999</v>
      </c>
    </row>
    <row r="11" spans="1:5" ht="23.1" customHeight="1">
      <c r="A11" s="121" t="s">
        <v>136</v>
      </c>
      <c r="B11" s="122">
        <v>0</v>
      </c>
      <c r="C11" s="122">
        <v>168786877.03999999</v>
      </c>
      <c r="D11" s="122">
        <v>117342773.38</v>
      </c>
      <c r="E11" s="123">
        <v>51444103.659999996</v>
      </c>
    </row>
    <row r="12" spans="1:5" ht="23.1" customHeight="1">
      <c r="A12" s="121" t="s">
        <v>137</v>
      </c>
      <c r="B12" s="122">
        <v>0</v>
      </c>
      <c r="C12" s="122">
        <v>306633667.82999998</v>
      </c>
      <c r="D12" s="122">
        <v>163858791.34999999</v>
      </c>
      <c r="E12" s="123">
        <v>142774876.47999999</v>
      </c>
    </row>
    <row r="13" spans="1:5" ht="23.1" customHeight="1">
      <c r="A13" s="121" t="s">
        <v>138</v>
      </c>
      <c r="B13" s="122">
        <v>82502020.340000004</v>
      </c>
      <c r="C13" s="122">
        <v>1070923673.1299999</v>
      </c>
      <c r="D13" s="122">
        <v>800928432.08999991</v>
      </c>
      <c r="E13" s="123">
        <v>352497261.38</v>
      </c>
    </row>
    <row r="14" spans="1:5" ht="23.1" customHeight="1">
      <c r="A14" s="121" t="s">
        <v>139</v>
      </c>
      <c r="B14" s="122">
        <v>106668.13</v>
      </c>
      <c r="C14" s="122">
        <v>0</v>
      </c>
      <c r="D14" s="122">
        <v>7425.920000000001</v>
      </c>
      <c r="E14" s="123">
        <v>99242.21</v>
      </c>
    </row>
    <row r="15" spans="1:5" ht="23.1" customHeight="1">
      <c r="A15" s="121" t="s">
        <v>140</v>
      </c>
      <c r="B15" s="122">
        <v>5663692.5099999998</v>
      </c>
      <c r="C15" s="122">
        <v>269184233.30000001</v>
      </c>
      <c r="D15" s="122">
        <v>270710715.06</v>
      </c>
      <c r="E15" s="123">
        <v>4137210.75</v>
      </c>
    </row>
    <row r="16" spans="1:5" ht="23.1" customHeight="1">
      <c r="A16" s="121" t="s">
        <v>141</v>
      </c>
      <c r="B16" s="122">
        <v>194026477.73000008</v>
      </c>
      <c r="C16" s="122">
        <v>577731856.46000004</v>
      </c>
      <c r="D16" s="122">
        <v>225514531.54999992</v>
      </c>
      <c r="E16" s="123">
        <v>546243802.63999999</v>
      </c>
    </row>
    <row r="17" spans="1:5" ht="23.1" customHeight="1">
      <c r="A17" s="121" t="s">
        <v>142</v>
      </c>
      <c r="B17" s="122">
        <v>985960649.87</v>
      </c>
      <c r="C17" s="122">
        <v>11633243013.93</v>
      </c>
      <c r="D17" s="122">
        <v>12506322715.389999</v>
      </c>
      <c r="E17" s="123">
        <v>112880948.41</v>
      </c>
    </row>
    <row r="18" spans="1:5" ht="23.1" customHeight="1">
      <c r="A18" s="121" t="s">
        <v>143</v>
      </c>
      <c r="B18" s="122">
        <v>3193906.51</v>
      </c>
      <c r="C18" s="122">
        <v>753990.17</v>
      </c>
      <c r="D18" s="122">
        <v>2922932.5</v>
      </c>
      <c r="E18" s="123">
        <v>1024964.18</v>
      </c>
    </row>
    <row r="19" spans="1:5" ht="23.1" customHeight="1">
      <c r="A19" s="121" t="s">
        <v>144</v>
      </c>
      <c r="B19" s="122">
        <v>1352652602.74</v>
      </c>
      <c r="C19" s="122">
        <v>1357931389.8299999</v>
      </c>
      <c r="D19" s="122">
        <v>360000000</v>
      </c>
      <c r="E19" s="123">
        <v>2350583992.5699997</v>
      </c>
    </row>
    <row r="20" spans="1:5" ht="23.1" customHeight="1">
      <c r="A20" s="121" t="s">
        <v>952</v>
      </c>
      <c r="B20" s="122">
        <v>0</v>
      </c>
      <c r="C20" s="122">
        <v>2500000000</v>
      </c>
      <c r="D20" s="122">
        <v>0</v>
      </c>
      <c r="E20" s="123">
        <v>2500000000</v>
      </c>
    </row>
    <row r="21" spans="1:5" ht="23.1" customHeight="1">
      <c r="A21" s="121" t="s">
        <v>145</v>
      </c>
      <c r="B21" s="122">
        <v>8251861.8099999996</v>
      </c>
      <c r="C21" s="122">
        <v>33012.49</v>
      </c>
      <c r="D21" s="122">
        <v>0</v>
      </c>
      <c r="E21" s="123">
        <v>8284874.2999999998</v>
      </c>
    </row>
    <row r="22" spans="1:5" ht="23.1" customHeight="1">
      <c r="A22" s="121" t="s">
        <v>146</v>
      </c>
      <c r="B22" s="122">
        <v>29881916.949999999</v>
      </c>
      <c r="C22" s="122">
        <v>299697.76</v>
      </c>
      <c r="D22" s="122">
        <v>0</v>
      </c>
      <c r="E22" s="123">
        <v>30181614.710000001</v>
      </c>
    </row>
    <row r="23" spans="1:5" ht="23.1" customHeight="1">
      <c r="A23" s="121" t="s">
        <v>147</v>
      </c>
      <c r="B23" s="122">
        <v>0</v>
      </c>
      <c r="C23" s="122">
        <v>205018250.81</v>
      </c>
      <c r="D23" s="122">
        <v>205018250.80000001</v>
      </c>
      <c r="E23" s="123">
        <v>0.01</v>
      </c>
    </row>
    <row r="24" spans="1:5" ht="23.1" customHeight="1">
      <c r="A24" s="121" t="s">
        <v>148</v>
      </c>
      <c r="B24" s="122">
        <v>717088.69</v>
      </c>
      <c r="C24" s="122">
        <v>4631569.54</v>
      </c>
      <c r="D24" s="122">
        <v>4233648.1399999997</v>
      </c>
      <c r="E24" s="123">
        <v>1115010.0900000001</v>
      </c>
    </row>
    <row r="25" spans="1:5" ht="23.1" customHeight="1">
      <c r="A25" s="121" t="s">
        <v>149</v>
      </c>
      <c r="B25" s="122">
        <v>24809139.199999999</v>
      </c>
      <c r="C25" s="122">
        <v>35652674.399999999</v>
      </c>
      <c r="D25" s="122">
        <v>25713270.530000001</v>
      </c>
      <c r="E25" s="123">
        <v>34748543.07</v>
      </c>
    </row>
    <row r="26" spans="1:5" ht="23.1" customHeight="1">
      <c r="A26" s="121" t="s">
        <v>150</v>
      </c>
      <c r="B26" s="122">
        <v>172522704</v>
      </c>
      <c r="C26" s="122">
        <v>135698.62</v>
      </c>
      <c r="D26" s="122">
        <v>7073829.8700000001</v>
      </c>
      <c r="E26" s="123">
        <v>165584572.75</v>
      </c>
    </row>
    <row r="27" spans="1:5" ht="23.1" customHeight="1">
      <c r="A27" s="121" t="s">
        <v>151</v>
      </c>
      <c r="B27" s="122">
        <v>161138421.75</v>
      </c>
      <c r="C27" s="122">
        <v>76716890.329999998</v>
      </c>
      <c r="D27" s="122">
        <v>173554246.12</v>
      </c>
      <c r="E27" s="123">
        <v>64301065.960000001</v>
      </c>
    </row>
    <row r="28" spans="1:5" ht="23.1" customHeight="1">
      <c r="A28" s="121" t="s">
        <v>152</v>
      </c>
      <c r="B28" s="122">
        <v>46156237.799999997</v>
      </c>
      <c r="C28" s="122">
        <v>0</v>
      </c>
      <c r="D28" s="122">
        <v>4404370.88</v>
      </c>
      <c r="E28" s="123">
        <v>41751866.920000002</v>
      </c>
    </row>
    <row r="29" spans="1:5" ht="23.1" customHeight="1">
      <c r="A29" s="121" t="s">
        <v>388</v>
      </c>
      <c r="B29" s="122">
        <v>70000000</v>
      </c>
      <c r="C29" s="122">
        <v>2494208.2999999998</v>
      </c>
      <c r="D29" s="122">
        <v>0</v>
      </c>
      <c r="E29" s="123">
        <v>72494208.299999997</v>
      </c>
    </row>
    <row r="30" spans="1:5" ht="23.1" customHeight="1">
      <c r="A30" s="121" t="s">
        <v>153</v>
      </c>
      <c r="B30" s="122">
        <v>12992.74</v>
      </c>
      <c r="C30" s="122">
        <v>158230.95000000001</v>
      </c>
      <c r="D30" s="122">
        <v>19341.420000000002</v>
      </c>
      <c r="E30" s="123">
        <v>151882.26999999999</v>
      </c>
    </row>
    <row r="31" spans="1:5" ht="23.1" customHeight="1">
      <c r="A31" s="121" t="s">
        <v>154</v>
      </c>
      <c r="B31" s="122">
        <v>385565.91</v>
      </c>
      <c r="C31" s="122">
        <v>347736.99</v>
      </c>
      <c r="D31" s="122">
        <v>344954.88</v>
      </c>
      <c r="E31" s="123">
        <v>388348.02</v>
      </c>
    </row>
    <row r="32" spans="1:5" ht="23.1" customHeight="1">
      <c r="A32" s="121" t="s">
        <v>155</v>
      </c>
      <c r="B32" s="122">
        <v>45442544.689999998</v>
      </c>
      <c r="C32" s="122">
        <v>12890748.6</v>
      </c>
      <c r="D32" s="122">
        <v>42561636.960000001</v>
      </c>
      <c r="E32" s="123">
        <v>15771656.33</v>
      </c>
    </row>
    <row r="33" spans="1:5" ht="23.1" customHeight="1">
      <c r="A33" s="121" t="s">
        <v>156</v>
      </c>
      <c r="B33" s="122">
        <v>1959357.79</v>
      </c>
      <c r="C33" s="122">
        <v>0</v>
      </c>
      <c r="D33" s="122">
        <v>373715.05</v>
      </c>
      <c r="E33" s="123">
        <v>1585642.74</v>
      </c>
    </row>
    <row r="34" spans="1:5" ht="23.1" customHeight="1">
      <c r="A34" s="121" t="s">
        <v>157</v>
      </c>
      <c r="B34" s="122">
        <v>74590.490000000005</v>
      </c>
      <c r="C34" s="122">
        <v>0</v>
      </c>
      <c r="D34" s="122">
        <v>74590.490000000005</v>
      </c>
      <c r="E34" s="123">
        <v>0</v>
      </c>
    </row>
    <row r="35" spans="1:5" ht="23.1" customHeight="1">
      <c r="A35" s="121" t="s">
        <v>158</v>
      </c>
      <c r="B35" s="122">
        <v>74423415.209999993</v>
      </c>
      <c r="C35" s="122">
        <v>552405.5</v>
      </c>
      <c r="D35" s="122">
        <v>8187051.6399999997</v>
      </c>
      <c r="E35" s="123">
        <v>66788769.07</v>
      </c>
    </row>
    <row r="36" spans="1:5" ht="23.1" customHeight="1">
      <c r="A36" s="121" t="s">
        <v>159</v>
      </c>
      <c r="B36" s="122">
        <v>7500093.9299999997</v>
      </c>
      <c r="C36" s="122">
        <v>1645703.85</v>
      </c>
      <c r="D36" s="122">
        <v>3737915.53</v>
      </c>
      <c r="E36" s="123">
        <v>5407882.25</v>
      </c>
    </row>
    <row r="37" spans="1:5" ht="23.1" customHeight="1">
      <c r="A37" s="121" t="s">
        <v>160</v>
      </c>
      <c r="B37" s="122">
        <v>2558686.6500000004</v>
      </c>
      <c r="C37" s="122">
        <v>2665611.3400000003</v>
      </c>
      <c r="D37" s="122">
        <v>3266372.06</v>
      </c>
      <c r="E37" s="123">
        <v>1957925.9300000002</v>
      </c>
    </row>
    <row r="38" spans="1:5" ht="23.1" customHeight="1">
      <c r="A38" s="121" t="s">
        <v>161</v>
      </c>
      <c r="B38" s="122">
        <v>127911936.29000001</v>
      </c>
      <c r="C38" s="122">
        <v>193505348.09999999</v>
      </c>
      <c r="D38" s="122">
        <v>41990462.299999997</v>
      </c>
      <c r="E38" s="123">
        <v>279426822.08999997</v>
      </c>
    </row>
    <row r="39" spans="1:5" ht="23.1" customHeight="1">
      <c r="A39" s="121" t="s">
        <v>162</v>
      </c>
      <c r="B39" s="122">
        <v>1100000000</v>
      </c>
      <c r="C39" s="122">
        <v>0</v>
      </c>
      <c r="D39" s="122">
        <v>0</v>
      </c>
      <c r="E39" s="123">
        <v>1100000000</v>
      </c>
    </row>
    <row r="40" spans="1:5" ht="23.1" customHeight="1">
      <c r="A40" s="121" t="s">
        <v>163</v>
      </c>
      <c r="B40" s="122">
        <v>869090480.59000003</v>
      </c>
      <c r="C40" s="122">
        <v>26614520.25</v>
      </c>
      <c r="D40" s="122">
        <v>129474472.29000001</v>
      </c>
      <c r="E40" s="123">
        <v>766230528.54999995</v>
      </c>
    </row>
    <row r="41" spans="1:5" ht="23.1" customHeight="1">
      <c r="A41" s="121" t="s">
        <v>164</v>
      </c>
      <c r="B41" s="122">
        <v>5818016.8100000005</v>
      </c>
      <c r="C41" s="122">
        <v>6656554.0899999999</v>
      </c>
      <c r="D41" s="122">
        <v>5883040.0899999999</v>
      </c>
      <c r="E41" s="123">
        <v>6591530.8100000005</v>
      </c>
    </row>
    <row r="42" spans="1:5" ht="23.1" customHeight="1">
      <c r="A42" s="121" t="s">
        <v>165</v>
      </c>
      <c r="B42" s="122">
        <v>1647133.14</v>
      </c>
      <c r="C42" s="122">
        <v>0</v>
      </c>
      <c r="D42" s="122">
        <v>1647133.14</v>
      </c>
      <c r="E42" s="123">
        <v>0</v>
      </c>
    </row>
    <row r="43" spans="1:5" ht="23.1" customHeight="1">
      <c r="A43" s="121" t="s">
        <v>166</v>
      </c>
      <c r="B43" s="122">
        <v>17675986.150000002</v>
      </c>
      <c r="C43" s="122">
        <v>900651.45</v>
      </c>
      <c r="D43" s="122">
        <v>943601.35</v>
      </c>
      <c r="E43" s="123">
        <v>17633036.25</v>
      </c>
    </row>
    <row r="44" spans="1:5" ht="23.1" customHeight="1">
      <c r="A44" s="121" t="s">
        <v>167</v>
      </c>
      <c r="B44" s="122">
        <v>702972252.09000003</v>
      </c>
      <c r="C44" s="122">
        <v>213963075.16</v>
      </c>
      <c r="D44" s="122">
        <v>199067019.02000001</v>
      </c>
      <c r="E44" s="123">
        <v>717868308.23000002</v>
      </c>
    </row>
    <row r="45" spans="1:5" ht="23.1" customHeight="1">
      <c r="A45" s="121" t="s">
        <v>168</v>
      </c>
      <c r="B45" s="122">
        <v>789393.97</v>
      </c>
      <c r="C45" s="122">
        <v>4330.82</v>
      </c>
      <c r="D45" s="122">
        <v>113905.46</v>
      </c>
      <c r="E45" s="123">
        <v>679819.33</v>
      </c>
    </row>
    <row r="46" spans="1:5" ht="23.1" customHeight="1">
      <c r="A46" s="121" t="s">
        <v>169</v>
      </c>
      <c r="B46" s="122">
        <v>2091810386.4000001</v>
      </c>
      <c r="C46" s="122">
        <v>231923486.21000001</v>
      </c>
      <c r="D46" s="122">
        <v>311034762.38999999</v>
      </c>
      <c r="E46" s="123">
        <v>2012699110.22</v>
      </c>
    </row>
    <row r="47" spans="1:5" ht="23.1" customHeight="1">
      <c r="A47" s="121" t="s">
        <v>170</v>
      </c>
      <c r="B47" s="122">
        <v>1404757844.05</v>
      </c>
      <c r="C47" s="122">
        <v>452244992.04000002</v>
      </c>
      <c r="D47" s="122">
        <v>414290125.62</v>
      </c>
      <c r="E47" s="123">
        <v>1442712710.47</v>
      </c>
    </row>
    <row r="48" spans="1:5" ht="23.1" customHeight="1">
      <c r="A48" s="121" t="s">
        <v>171</v>
      </c>
      <c r="B48" s="122">
        <v>166273941.41</v>
      </c>
      <c r="C48" s="122">
        <v>0</v>
      </c>
      <c r="D48" s="122">
        <v>1913</v>
      </c>
      <c r="E48" s="123">
        <v>166272028.41</v>
      </c>
    </row>
    <row r="49" spans="1:5" ht="23.1" customHeight="1">
      <c r="A49" s="121" t="s">
        <v>172</v>
      </c>
      <c r="B49" s="122">
        <v>764663.74</v>
      </c>
      <c r="C49" s="122">
        <v>0</v>
      </c>
      <c r="D49" s="122">
        <v>0</v>
      </c>
      <c r="E49" s="123">
        <v>764663.74</v>
      </c>
    </row>
    <row r="50" spans="1:5" ht="23.1" customHeight="1">
      <c r="A50" s="121" t="s">
        <v>173</v>
      </c>
      <c r="B50" s="122">
        <v>51618167.469999976</v>
      </c>
      <c r="C50" s="122">
        <v>74678092.01000002</v>
      </c>
      <c r="D50" s="122">
        <v>74066387.390000001</v>
      </c>
      <c r="E50" s="123">
        <v>52229872.090000004</v>
      </c>
    </row>
    <row r="51" spans="1:5" ht="23.1" customHeight="1">
      <c r="A51" s="121" t="s">
        <v>174</v>
      </c>
      <c r="B51" s="122">
        <v>554832.6399999999</v>
      </c>
      <c r="C51" s="122">
        <v>126342</v>
      </c>
      <c r="D51" s="122">
        <v>295307.08</v>
      </c>
      <c r="E51" s="123">
        <v>385867.56</v>
      </c>
    </row>
    <row r="52" spans="1:5" ht="23.1" customHeight="1">
      <c r="A52" s="121" t="s">
        <v>175</v>
      </c>
      <c r="B52" s="122">
        <v>342443414.05999988</v>
      </c>
      <c r="C52" s="122">
        <v>235417049.73000002</v>
      </c>
      <c r="D52" s="122">
        <v>129936251.86</v>
      </c>
      <c r="E52" s="123">
        <v>447924211.93000001</v>
      </c>
    </row>
    <row r="53" spans="1:5" ht="23.1" customHeight="1">
      <c r="A53" s="121" t="s">
        <v>176</v>
      </c>
      <c r="B53" s="122">
        <v>1296811.8899999999</v>
      </c>
      <c r="C53" s="122">
        <v>2780390.4499999993</v>
      </c>
      <c r="D53" s="122">
        <v>2670805.37</v>
      </c>
      <c r="E53" s="123">
        <v>1406396.9700000004</v>
      </c>
    </row>
    <row r="54" spans="1:5" ht="23.1" customHeight="1">
      <c r="A54" s="121" t="s">
        <v>177</v>
      </c>
      <c r="B54" s="122">
        <v>182849717.69999999</v>
      </c>
      <c r="C54" s="122">
        <v>11143535.050000001</v>
      </c>
      <c r="D54" s="122">
        <v>65657336.710000001</v>
      </c>
      <c r="E54" s="123">
        <v>128335916.04000001</v>
      </c>
    </row>
    <row r="55" spans="1:5" ht="23.1" customHeight="1">
      <c r="A55" s="121" t="s">
        <v>178</v>
      </c>
      <c r="B55" s="122">
        <v>1867516687.559999</v>
      </c>
      <c r="C55" s="122">
        <v>1005403689.6699998</v>
      </c>
      <c r="D55" s="122">
        <v>1138501779.6099999</v>
      </c>
      <c r="E55" s="123">
        <v>1734418597.6199999</v>
      </c>
    </row>
    <row r="56" spans="1:5" ht="23.1" customHeight="1">
      <c r="A56" s="121" t="s">
        <v>179</v>
      </c>
      <c r="B56" s="122">
        <v>2576116054.5000005</v>
      </c>
      <c r="C56" s="122">
        <v>78544956.590000004</v>
      </c>
      <c r="D56" s="122">
        <v>313571134.40999997</v>
      </c>
      <c r="E56" s="123">
        <v>2341089876.6800008</v>
      </c>
    </row>
    <row r="57" spans="1:5" ht="23.1" customHeight="1">
      <c r="A57" s="121" t="s">
        <v>180</v>
      </c>
      <c r="B57" s="122">
        <v>34029789.450000003</v>
      </c>
      <c r="C57" s="122">
        <v>0</v>
      </c>
      <c r="D57" s="122">
        <v>18717783.940000001</v>
      </c>
      <c r="E57" s="123">
        <v>15312005.51</v>
      </c>
    </row>
    <row r="58" spans="1:5" ht="23.1" customHeight="1">
      <c r="A58" s="121" t="s">
        <v>181</v>
      </c>
      <c r="B58" s="122">
        <v>3389686.29</v>
      </c>
      <c r="C58" s="122">
        <v>18814.97</v>
      </c>
      <c r="D58" s="122">
        <v>149513.62</v>
      </c>
      <c r="E58" s="123">
        <v>3258987.64</v>
      </c>
    </row>
    <row r="59" spans="1:5" ht="23.1" customHeight="1">
      <c r="A59" s="121" t="s">
        <v>182</v>
      </c>
      <c r="B59" s="122">
        <v>9898378.2400000002</v>
      </c>
      <c r="C59" s="122">
        <v>9385800.4000000004</v>
      </c>
      <c r="D59" s="122">
        <v>12403288.91</v>
      </c>
      <c r="E59" s="123">
        <v>6880889.7300000004</v>
      </c>
    </row>
    <row r="60" spans="1:5" ht="23.1" customHeight="1">
      <c r="A60" s="121" t="s">
        <v>183</v>
      </c>
      <c r="B60" s="122">
        <v>818464386.47000003</v>
      </c>
      <c r="C60" s="122">
        <v>226217304.63999999</v>
      </c>
      <c r="D60" s="122">
        <v>87503400.810000002</v>
      </c>
      <c r="E60" s="123">
        <v>957178290.29999971</v>
      </c>
    </row>
    <row r="61" spans="1:5" ht="23.1" customHeight="1">
      <c r="A61" s="121" t="s">
        <v>184</v>
      </c>
      <c r="B61" s="122">
        <v>1574205439.98</v>
      </c>
      <c r="C61" s="122">
        <v>294561.87</v>
      </c>
      <c r="D61" s="122">
        <v>34506472.060000002</v>
      </c>
      <c r="E61" s="123">
        <v>1539993529.79</v>
      </c>
    </row>
    <row r="62" spans="1:5" ht="23.1" customHeight="1">
      <c r="A62" s="121" t="s">
        <v>185</v>
      </c>
      <c r="B62" s="122">
        <v>1229301348.1700001</v>
      </c>
      <c r="C62" s="122">
        <v>0</v>
      </c>
      <c r="D62" s="122">
        <v>0</v>
      </c>
      <c r="E62" s="123">
        <v>1229301348.1700001</v>
      </c>
    </row>
    <row r="63" spans="1:5" ht="23.1" customHeight="1">
      <c r="A63" s="121" t="s">
        <v>186</v>
      </c>
      <c r="B63" s="122">
        <v>17945476.539999999</v>
      </c>
      <c r="C63" s="122">
        <v>364201293.75999999</v>
      </c>
      <c r="D63" s="122">
        <v>363490403.23000002</v>
      </c>
      <c r="E63" s="123">
        <v>18656367.07</v>
      </c>
    </row>
    <row r="64" spans="1:5" ht="23.1" customHeight="1">
      <c r="A64" s="119" t="s">
        <v>126</v>
      </c>
      <c r="B64" s="110">
        <v>31860963.68</v>
      </c>
      <c r="C64" s="110">
        <v>18005916.239999998</v>
      </c>
      <c r="D64" s="110">
        <v>26681522.510000002</v>
      </c>
      <c r="E64" s="120">
        <v>23185357.41</v>
      </c>
    </row>
    <row r="65" spans="1:5" ht="23.1" customHeight="1">
      <c r="A65" s="121" t="s">
        <v>187</v>
      </c>
      <c r="B65" s="122">
        <v>31860963.68</v>
      </c>
      <c r="C65" s="122">
        <v>18005916.239999998</v>
      </c>
      <c r="D65" s="122">
        <v>26681522.510000002</v>
      </c>
      <c r="E65" s="123">
        <v>23185357.41</v>
      </c>
    </row>
    <row r="66" spans="1:5" ht="23.1" customHeight="1">
      <c r="A66" s="119" t="s">
        <v>129</v>
      </c>
      <c r="B66" s="110">
        <v>1448380915.5799999</v>
      </c>
      <c r="C66" s="110">
        <v>1718632803.9999998</v>
      </c>
      <c r="D66" s="110">
        <v>1281458151.46</v>
      </c>
      <c r="E66" s="120">
        <v>1885555568.1200001</v>
      </c>
    </row>
    <row r="67" spans="1:5" ht="23.1" customHeight="1">
      <c r="A67" s="121" t="s">
        <v>195</v>
      </c>
      <c r="B67" s="122">
        <v>266714.36</v>
      </c>
      <c r="C67" s="122">
        <v>672580.6</v>
      </c>
      <c r="D67" s="122">
        <v>677927.95</v>
      </c>
      <c r="E67" s="123">
        <v>261367.01</v>
      </c>
    </row>
    <row r="68" spans="1:5" ht="23.1" customHeight="1">
      <c r="A68" s="121" t="s">
        <v>188</v>
      </c>
      <c r="B68" s="122">
        <v>9020</v>
      </c>
      <c r="C68" s="122">
        <v>39259.25</v>
      </c>
      <c r="D68" s="122">
        <v>42489.25</v>
      </c>
      <c r="E68" s="123">
        <v>5790</v>
      </c>
    </row>
    <row r="69" spans="1:5" ht="23.1" customHeight="1">
      <c r="A69" s="121" t="s">
        <v>189</v>
      </c>
      <c r="B69" s="122">
        <v>1267663681.22</v>
      </c>
      <c r="C69" s="122">
        <v>1717920964.1499999</v>
      </c>
      <c r="D69" s="122">
        <v>1262856670.6099999</v>
      </c>
      <c r="E69" s="123">
        <v>1722727974.7600002</v>
      </c>
    </row>
    <row r="70" spans="1:5" ht="23.1" customHeight="1">
      <c r="A70" s="121" t="s">
        <v>384</v>
      </c>
      <c r="B70" s="122">
        <v>180441500</v>
      </c>
      <c r="C70" s="122">
        <v>0</v>
      </c>
      <c r="D70" s="122">
        <v>17881063.649999999</v>
      </c>
      <c r="E70" s="123">
        <v>162560436.34999999</v>
      </c>
    </row>
    <row r="71" spans="1:5" ht="23.1" customHeight="1">
      <c r="A71" s="172" t="s">
        <v>191</v>
      </c>
      <c r="B71" s="147">
        <v>23988596861.93</v>
      </c>
      <c r="C71" s="147">
        <v>481296322335.70996</v>
      </c>
      <c r="D71" s="147">
        <v>481920091862.18005</v>
      </c>
      <c r="E71" s="148">
        <v>23364827335.460003</v>
      </c>
    </row>
    <row r="72" spans="1:5" ht="23.1" customHeight="1">
      <c r="A72" s="121" t="s">
        <v>192</v>
      </c>
      <c r="B72" s="122">
        <v>23928487191.060001</v>
      </c>
      <c r="C72" s="122">
        <v>481132903143.34998</v>
      </c>
      <c r="D72" s="122">
        <v>481756971730.64001</v>
      </c>
      <c r="E72" s="123">
        <v>23304418603.770004</v>
      </c>
    </row>
    <row r="73" spans="1:5" ht="23.1" customHeight="1">
      <c r="A73" s="121" t="s">
        <v>193</v>
      </c>
      <c r="B73" s="122">
        <v>59970892.159999996</v>
      </c>
      <c r="C73" s="122">
        <v>161481809.85999998</v>
      </c>
      <c r="D73" s="122">
        <v>161167787.84</v>
      </c>
      <c r="E73" s="123">
        <v>60284914.180000007</v>
      </c>
    </row>
    <row r="74" spans="1:5" ht="23.1" customHeight="1">
      <c r="A74" s="121" t="s">
        <v>194</v>
      </c>
      <c r="B74" s="122">
        <v>138778.71</v>
      </c>
      <c r="C74" s="122">
        <v>1937382.5</v>
      </c>
      <c r="D74" s="122">
        <v>1952343.7000000002</v>
      </c>
      <c r="E74" s="123">
        <v>123817.51</v>
      </c>
    </row>
    <row r="75" spans="1:5" ht="23.1" customHeight="1">
      <c r="A75" s="119" t="s">
        <v>108</v>
      </c>
      <c r="B75" s="110">
        <v>706790753.95999992</v>
      </c>
      <c r="C75" s="110">
        <v>173211187.31</v>
      </c>
      <c r="D75" s="110">
        <v>150100049.66000003</v>
      </c>
      <c r="E75" s="120">
        <v>729901891.61000001</v>
      </c>
    </row>
    <row r="76" spans="1:5" ht="23.1" customHeight="1">
      <c r="A76" s="121" t="s">
        <v>196</v>
      </c>
      <c r="B76" s="122">
        <v>5509971.9000000004</v>
      </c>
      <c r="C76" s="122">
        <v>2040159.33</v>
      </c>
      <c r="D76" s="122">
        <v>2830856.2</v>
      </c>
      <c r="E76" s="123">
        <v>4719275.03</v>
      </c>
    </row>
    <row r="77" spans="1:5" ht="23.1" customHeight="1">
      <c r="A77" s="121" t="s">
        <v>197</v>
      </c>
      <c r="B77" s="122">
        <v>10070263.190000001</v>
      </c>
      <c r="C77" s="122">
        <v>0</v>
      </c>
      <c r="D77" s="122">
        <v>10070263.190000001</v>
      </c>
      <c r="E77" s="123">
        <v>0</v>
      </c>
    </row>
    <row r="78" spans="1:5" ht="23.1" customHeight="1">
      <c r="A78" s="121" t="s">
        <v>198</v>
      </c>
      <c r="B78" s="122">
        <v>1452869.29</v>
      </c>
      <c r="C78" s="122">
        <v>61757.46</v>
      </c>
      <c r="D78" s="122">
        <v>19354.54</v>
      </c>
      <c r="E78" s="123">
        <v>1495272.21</v>
      </c>
    </row>
    <row r="79" spans="1:5" ht="23.1" customHeight="1">
      <c r="A79" s="121" t="s">
        <v>199</v>
      </c>
      <c r="B79" s="122">
        <v>217437575.43000001</v>
      </c>
      <c r="C79" s="122">
        <v>62708460.480000004</v>
      </c>
      <c r="D79" s="122">
        <v>63881002.32</v>
      </c>
      <c r="E79" s="123">
        <v>216265033.59</v>
      </c>
    </row>
    <row r="80" spans="1:5" ht="23.1" customHeight="1">
      <c r="A80" s="121" t="s">
        <v>200</v>
      </c>
      <c r="B80" s="122">
        <v>301869503.59999996</v>
      </c>
      <c r="C80" s="122">
        <v>26663368.239999998</v>
      </c>
      <c r="D80" s="122">
        <v>27154060.16</v>
      </c>
      <c r="E80" s="123">
        <v>301378811.67999995</v>
      </c>
    </row>
    <row r="81" spans="1:5" ht="23.1" customHeight="1">
      <c r="A81" s="121" t="s">
        <v>201</v>
      </c>
      <c r="B81" s="122">
        <v>31858593.390000001</v>
      </c>
      <c r="C81" s="122">
        <v>2878991.42</v>
      </c>
      <c r="D81" s="122">
        <v>4172928.8700000006</v>
      </c>
      <c r="E81" s="123">
        <v>30564655.940000001</v>
      </c>
    </row>
    <row r="82" spans="1:5" ht="23.1" customHeight="1">
      <c r="A82" s="121" t="s">
        <v>202</v>
      </c>
      <c r="B82" s="122">
        <v>2739198.42</v>
      </c>
      <c r="C82" s="122">
        <v>0</v>
      </c>
      <c r="D82" s="122">
        <v>910142.54</v>
      </c>
      <c r="E82" s="123">
        <v>1829055.88</v>
      </c>
    </row>
    <row r="83" spans="1:5" ht="23.1" customHeight="1">
      <c r="A83" s="121" t="s">
        <v>170</v>
      </c>
      <c r="B83" s="122">
        <v>2441013.54</v>
      </c>
      <c r="C83" s="122">
        <v>0</v>
      </c>
      <c r="D83" s="122">
        <v>87039.039999999994</v>
      </c>
      <c r="E83" s="123">
        <v>2353974.5</v>
      </c>
    </row>
    <row r="84" spans="1:5" ht="23.1" customHeight="1">
      <c r="A84" s="121" t="s">
        <v>203</v>
      </c>
      <c r="B84" s="122">
        <v>64083305.969999999</v>
      </c>
      <c r="C84" s="122">
        <v>49845364.25</v>
      </c>
      <c r="D84" s="122">
        <v>27181781.780000001</v>
      </c>
      <c r="E84" s="123">
        <v>86746888.439999998</v>
      </c>
    </row>
    <row r="85" spans="1:5" ht="23.1" customHeight="1">
      <c r="A85" s="121" t="s">
        <v>204</v>
      </c>
      <c r="B85" s="122">
        <v>17207962.91</v>
      </c>
      <c r="C85" s="122">
        <v>21463476.66</v>
      </c>
      <c r="D85" s="122">
        <v>9984256.0600000005</v>
      </c>
      <c r="E85" s="123">
        <v>28687183.509999998</v>
      </c>
    </row>
    <row r="86" spans="1:5" ht="23.1" customHeight="1">
      <c r="A86" s="121" t="s">
        <v>181</v>
      </c>
      <c r="B86" s="122">
        <v>52120496.32</v>
      </c>
      <c r="C86" s="122">
        <v>7549609.4700000007</v>
      </c>
      <c r="D86" s="122">
        <v>3808364.9599999995</v>
      </c>
      <c r="E86" s="123">
        <v>55861740.830000006</v>
      </c>
    </row>
    <row r="87" spans="1:5" ht="23.1" customHeight="1">
      <c r="A87" s="119" t="s">
        <v>132</v>
      </c>
      <c r="B87" s="110">
        <v>20423682346.949997</v>
      </c>
      <c r="C87" s="110">
        <v>143195179782.01001</v>
      </c>
      <c r="D87" s="110">
        <v>142747766189.57999</v>
      </c>
      <c r="E87" s="120">
        <v>20871095939.380001</v>
      </c>
    </row>
    <row r="88" spans="1:5" ht="23.1" customHeight="1">
      <c r="A88" s="121" t="s">
        <v>205</v>
      </c>
      <c r="B88" s="122">
        <v>9063607.4800000004</v>
      </c>
      <c r="C88" s="122">
        <v>11586.17</v>
      </c>
      <c r="D88" s="122">
        <v>1334014.5900000001</v>
      </c>
      <c r="E88" s="123">
        <v>7741179.0600000005</v>
      </c>
    </row>
    <row r="89" spans="1:5" ht="23.1" customHeight="1">
      <c r="A89" s="121" t="s">
        <v>206</v>
      </c>
      <c r="B89" s="122">
        <v>784727316.83999956</v>
      </c>
      <c r="C89" s="122">
        <v>3454025442.4000001</v>
      </c>
      <c r="D89" s="122">
        <v>3447701749.0300007</v>
      </c>
      <c r="E89" s="123">
        <v>791051010.2099998</v>
      </c>
    </row>
    <row r="90" spans="1:5" ht="23.1" customHeight="1">
      <c r="A90" s="121" t="s">
        <v>207</v>
      </c>
      <c r="B90" s="122">
        <v>19622978620.619999</v>
      </c>
      <c r="C90" s="122">
        <v>139706845547.72</v>
      </c>
      <c r="D90" s="122">
        <v>139283730425.95999</v>
      </c>
      <c r="E90" s="123">
        <v>20046093742.380001</v>
      </c>
    </row>
    <row r="91" spans="1:5" ht="23.1" customHeight="1">
      <c r="A91" s="121" t="s">
        <v>208</v>
      </c>
      <c r="B91" s="122">
        <v>6912802.0099999998</v>
      </c>
      <c r="C91" s="122">
        <v>34297205.719999999</v>
      </c>
      <c r="D91" s="122">
        <v>15000000</v>
      </c>
      <c r="E91" s="123">
        <v>26210007.73</v>
      </c>
    </row>
    <row r="92" spans="1:5" ht="23.1" customHeight="1">
      <c r="A92" s="119" t="s">
        <v>209</v>
      </c>
      <c r="B92" s="110">
        <v>262428998.75999999</v>
      </c>
      <c r="C92" s="110">
        <v>242227686.32999998</v>
      </c>
      <c r="D92" s="110">
        <v>101614612.20000003</v>
      </c>
      <c r="E92" s="120">
        <v>403042072.89000005</v>
      </c>
    </row>
    <row r="93" spans="1:5" ht="23.1" customHeight="1">
      <c r="A93" s="121" t="s">
        <v>210</v>
      </c>
      <c r="B93" s="122">
        <v>3722207.79</v>
      </c>
      <c r="C93" s="122">
        <v>804145.76</v>
      </c>
      <c r="D93" s="122">
        <v>1242943.17</v>
      </c>
      <c r="E93" s="123">
        <v>3283410.3800000004</v>
      </c>
    </row>
    <row r="94" spans="1:5" ht="23.1" customHeight="1">
      <c r="A94" s="121" t="s">
        <v>211</v>
      </c>
      <c r="B94" s="122">
        <v>1354207.56</v>
      </c>
      <c r="C94" s="122">
        <v>115674.48</v>
      </c>
      <c r="D94" s="122">
        <v>194591.46000000002</v>
      </c>
      <c r="E94" s="123">
        <v>1275290.5800000003</v>
      </c>
    </row>
    <row r="95" spans="1:5" ht="23.1" customHeight="1">
      <c r="A95" s="121" t="s">
        <v>376</v>
      </c>
      <c r="B95" s="122">
        <v>6358455.25</v>
      </c>
      <c r="C95" s="122">
        <v>11171827.85</v>
      </c>
      <c r="D95" s="122">
        <v>6833452.6499999994</v>
      </c>
      <c r="E95" s="123">
        <v>10696830.449999999</v>
      </c>
    </row>
    <row r="96" spans="1:5" ht="23.1" customHeight="1">
      <c r="A96" s="121" t="s">
        <v>212</v>
      </c>
      <c r="B96" s="122">
        <v>69793717.010000005</v>
      </c>
      <c r="C96" s="122">
        <v>14701348.4</v>
      </c>
      <c r="D96" s="122">
        <v>33286865.859999999</v>
      </c>
      <c r="E96" s="123">
        <v>51208199.54999999</v>
      </c>
    </row>
    <row r="97" spans="1:5" ht="23.1" customHeight="1">
      <c r="A97" s="121" t="s">
        <v>213</v>
      </c>
      <c r="B97" s="122">
        <v>867638.94</v>
      </c>
      <c r="C97" s="122">
        <v>0</v>
      </c>
      <c r="D97" s="122">
        <v>26346.53</v>
      </c>
      <c r="E97" s="123">
        <v>841292.41</v>
      </c>
    </row>
    <row r="98" spans="1:5" ht="23.1" customHeight="1">
      <c r="A98" s="121" t="s">
        <v>385</v>
      </c>
      <c r="B98" s="122">
        <v>5000000</v>
      </c>
      <c r="C98" s="122">
        <v>1440958.24</v>
      </c>
      <c r="D98" s="122">
        <v>0</v>
      </c>
      <c r="E98" s="123">
        <v>6440958.2400000002</v>
      </c>
    </row>
    <row r="99" spans="1:5" ht="23.1" customHeight="1">
      <c r="A99" s="121" t="s">
        <v>214</v>
      </c>
      <c r="B99" s="122">
        <v>3550.57</v>
      </c>
      <c r="C99" s="122">
        <v>0</v>
      </c>
      <c r="D99" s="122">
        <v>3431.78</v>
      </c>
      <c r="E99" s="123">
        <v>118.79</v>
      </c>
    </row>
    <row r="100" spans="1:5" ht="23.1" customHeight="1">
      <c r="A100" s="121" t="s">
        <v>215</v>
      </c>
      <c r="B100" s="122">
        <v>51179.57</v>
      </c>
      <c r="C100" s="122">
        <v>0</v>
      </c>
      <c r="D100" s="122">
        <v>0.28999999999999998</v>
      </c>
      <c r="E100" s="123">
        <v>51179.28</v>
      </c>
    </row>
    <row r="101" spans="1:5" ht="23.1" customHeight="1">
      <c r="A101" s="121" t="s">
        <v>216</v>
      </c>
      <c r="B101" s="122">
        <v>555020.46</v>
      </c>
      <c r="C101" s="122">
        <v>779.35</v>
      </c>
      <c r="D101" s="122">
        <v>300099.45</v>
      </c>
      <c r="E101" s="123">
        <v>255700.36</v>
      </c>
    </row>
    <row r="102" spans="1:5" ht="23.1" customHeight="1">
      <c r="A102" s="121" t="s">
        <v>217</v>
      </c>
      <c r="B102" s="122">
        <v>8120559.370000001</v>
      </c>
      <c r="C102" s="122">
        <v>9508734.0800000001</v>
      </c>
      <c r="D102" s="122">
        <v>16302488.57</v>
      </c>
      <c r="E102" s="123">
        <v>1326804.8800000004</v>
      </c>
    </row>
    <row r="103" spans="1:5" ht="23.1" customHeight="1">
      <c r="A103" s="121" t="s">
        <v>218</v>
      </c>
      <c r="B103" s="122">
        <v>5294940.3500000006</v>
      </c>
      <c r="C103" s="122">
        <v>5543690.2599999998</v>
      </c>
      <c r="D103" s="122">
        <v>4308180.5999999996</v>
      </c>
      <c r="E103" s="123">
        <v>6530450.0100000007</v>
      </c>
    </row>
    <row r="104" spans="1:5" ht="23.1" customHeight="1">
      <c r="A104" s="121" t="s">
        <v>219</v>
      </c>
      <c r="B104" s="122">
        <v>1043164.9600000001</v>
      </c>
      <c r="C104" s="122">
        <v>0</v>
      </c>
      <c r="D104" s="122">
        <v>496238.34</v>
      </c>
      <c r="E104" s="123">
        <v>546926.62</v>
      </c>
    </row>
    <row r="105" spans="1:5" ht="23.1" customHeight="1">
      <c r="A105" s="121" t="s">
        <v>220</v>
      </c>
      <c r="B105" s="122">
        <v>18452149.690000001</v>
      </c>
      <c r="C105" s="122">
        <v>421000</v>
      </c>
      <c r="D105" s="122">
        <v>3315454.31</v>
      </c>
      <c r="E105" s="123">
        <v>15557695.379999999</v>
      </c>
    </row>
    <row r="106" spans="1:5" ht="23.1" customHeight="1">
      <c r="A106" s="121" t="s">
        <v>221</v>
      </c>
      <c r="B106" s="122">
        <v>252173.11</v>
      </c>
      <c r="C106" s="122">
        <v>383904.39</v>
      </c>
      <c r="D106" s="122">
        <v>10727.179999999998</v>
      </c>
      <c r="E106" s="123">
        <v>625350.32000000007</v>
      </c>
    </row>
    <row r="107" spans="1:5" ht="23.1" customHeight="1">
      <c r="A107" s="121" t="s">
        <v>222</v>
      </c>
      <c r="B107" s="122">
        <v>930042.65999999992</v>
      </c>
      <c r="C107" s="122">
        <v>4917.43</v>
      </c>
      <c r="D107" s="122">
        <v>605830.55000000005</v>
      </c>
      <c r="E107" s="123">
        <v>329129.53999999998</v>
      </c>
    </row>
    <row r="108" spans="1:5" ht="23.1" customHeight="1">
      <c r="A108" s="121" t="s">
        <v>223</v>
      </c>
      <c r="B108" s="122">
        <v>774.4</v>
      </c>
      <c r="C108" s="122">
        <v>0</v>
      </c>
      <c r="D108" s="122">
        <v>0</v>
      </c>
      <c r="E108" s="123">
        <v>774.4</v>
      </c>
    </row>
    <row r="109" spans="1:5" ht="23.1" customHeight="1">
      <c r="A109" s="121" t="s">
        <v>382</v>
      </c>
      <c r="B109" s="122">
        <v>10.18</v>
      </c>
      <c r="C109" s="122">
        <v>0</v>
      </c>
      <c r="D109" s="122">
        <v>0</v>
      </c>
      <c r="E109" s="123">
        <v>10.18</v>
      </c>
    </row>
    <row r="110" spans="1:5" ht="23.1" customHeight="1">
      <c r="A110" s="121" t="s">
        <v>224</v>
      </c>
      <c r="B110" s="122">
        <v>127812.14000000001</v>
      </c>
      <c r="C110" s="122">
        <v>0</v>
      </c>
      <c r="D110" s="122">
        <v>17533.59</v>
      </c>
      <c r="E110" s="123">
        <v>110278.55000000002</v>
      </c>
    </row>
    <row r="111" spans="1:5" ht="23.1" customHeight="1">
      <c r="A111" s="121" t="s">
        <v>225</v>
      </c>
      <c r="B111" s="122">
        <v>0.11</v>
      </c>
      <c r="C111" s="122">
        <v>629455.5</v>
      </c>
      <c r="D111" s="122">
        <v>0</v>
      </c>
      <c r="E111" s="123">
        <v>629455.61</v>
      </c>
    </row>
    <row r="112" spans="1:5" ht="23.1" customHeight="1">
      <c r="A112" s="121" t="s">
        <v>226</v>
      </c>
      <c r="B112" s="122">
        <v>1928562.72</v>
      </c>
      <c r="C112" s="122">
        <v>0</v>
      </c>
      <c r="D112" s="122">
        <v>35696.74</v>
      </c>
      <c r="E112" s="123">
        <v>1892865.98</v>
      </c>
    </row>
    <row r="113" spans="1:5" ht="23.1" customHeight="1">
      <c r="A113" s="121" t="s">
        <v>389</v>
      </c>
      <c r="B113" s="122">
        <v>105192447.55</v>
      </c>
      <c r="C113" s="122">
        <v>172284546.88</v>
      </c>
      <c r="D113" s="122">
        <v>26637101.66</v>
      </c>
      <c r="E113" s="123">
        <v>250839892.77000001</v>
      </c>
    </row>
    <row r="114" spans="1:5" ht="23.1" customHeight="1">
      <c r="A114" s="121" t="s">
        <v>227</v>
      </c>
      <c r="B114" s="122">
        <v>6772987.9299999997</v>
      </c>
      <c r="C114" s="122">
        <v>0</v>
      </c>
      <c r="D114" s="122">
        <v>1102065.1100000001</v>
      </c>
      <c r="E114" s="123">
        <v>5670922.8200000003</v>
      </c>
    </row>
    <row r="115" spans="1:5" ht="23.1" customHeight="1">
      <c r="A115" s="121" t="s">
        <v>228</v>
      </c>
      <c r="B115" s="122">
        <v>8340827.0799999991</v>
      </c>
      <c r="C115" s="122">
        <v>4054228.0900000003</v>
      </c>
      <c r="D115" s="122">
        <v>5425910.7199999997</v>
      </c>
      <c r="E115" s="123">
        <v>6969144.4499999993</v>
      </c>
    </row>
    <row r="116" spans="1:5" ht="23.1" customHeight="1">
      <c r="A116" s="121" t="s">
        <v>229</v>
      </c>
      <c r="B116" s="122">
        <v>950.42</v>
      </c>
      <c r="C116" s="122">
        <v>0</v>
      </c>
      <c r="D116" s="122">
        <v>0</v>
      </c>
      <c r="E116" s="123">
        <v>950.42</v>
      </c>
    </row>
    <row r="117" spans="1:5" ht="23.1" customHeight="1">
      <c r="A117" s="121" t="s">
        <v>230</v>
      </c>
      <c r="B117" s="122">
        <v>74365.62</v>
      </c>
      <c r="C117" s="122">
        <v>0</v>
      </c>
      <c r="D117" s="122">
        <v>74365.62</v>
      </c>
      <c r="E117" s="123">
        <v>0</v>
      </c>
    </row>
    <row r="118" spans="1:5" ht="23.1" customHeight="1">
      <c r="A118" s="121" t="s">
        <v>231</v>
      </c>
      <c r="B118" s="122">
        <v>731254.22000000009</v>
      </c>
      <c r="C118" s="122">
        <v>0</v>
      </c>
      <c r="D118" s="122">
        <v>668505.97000000009</v>
      </c>
      <c r="E118" s="123">
        <v>62748.25</v>
      </c>
    </row>
    <row r="119" spans="1:5" ht="23.1" customHeight="1">
      <c r="A119" s="121" t="s">
        <v>232</v>
      </c>
      <c r="B119" s="122">
        <v>5931157.2699999996</v>
      </c>
      <c r="C119" s="122">
        <v>18987.98</v>
      </c>
      <c r="D119" s="122">
        <v>616386.65</v>
      </c>
      <c r="E119" s="123">
        <v>5333758.5999999996</v>
      </c>
    </row>
    <row r="120" spans="1:5" ht="23.1" customHeight="1">
      <c r="A120" s="121" t="s">
        <v>233</v>
      </c>
      <c r="B120" s="122">
        <v>11527527.82</v>
      </c>
      <c r="C120" s="122">
        <v>2073487.64</v>
      </c>
      <c r="D120" s="122">
        <v>89501.61</v>
      </c>
      <c r="E120" s="123">
        <v>13511513.850000001</v>
      </c>
    </row>
    <row r="121" spans="1:5" ht="23.1" customHeight="1">
      <c r="A121" s="121" t="s">
        <v>234</v>
      </c>
      <c r="B121" s="122">
        <v>1314.01</v>
      </c>
      <c r="C121" s="122">
        <v>0</v>
      </c>
      <c r="D121" s="122">
        <v>0</v>
      </c>
      <c r="E121" s="123">
        <v>1314.01</v>
      </c>
    </row>
    <row r="122" spans="1:5" ht="23.1" customHeight="1">
      <c r="A122" s="121" t="s">
        <v>181</v>
      </c>
      <c r="B122" s="122">
        <v>0</v>
      </c>
      <c r="C122" s="122">
        <v>19070000</v>
      </c>
      <c r="D122" s="122">
        <v>20893.79</v>
      </c>
      <c r="E122" s="123">
        <v>19049106.210000001</v>
      </c>
    </row>
    <row r="123" spans="1:5" ht="23.1" customHeight="1">
      <c r="A123" s="119" t="s">
        <v>133</v>
      </c>
      <c r="B123" s="110">
        <v>751116133.08999991</v>
      </c>
      <c r="C123" s="110">
        <v>124218529.13000001</v>
      </c>
      <c r="D123" s="110">
        <v>213991032.47999999</v>
      </c>
      <c r="E123" s="120">
        <v>661343629.73999989</v>
      </c>
    </row>
    <row r="124" spans="1:5" ht="23.1" customHeight="1">
      <c r="A124" s="121" t="s">
        <v>235</v>
      </c>
      <c r="B124" s="122">
        <v>2042.56</v>
      </c>
      <c r="C124" s="122">
        <v>0</v>
      </c>
      <c r="D124" s="122">
        <v>0</v>
      </c>
      <c r="E124" s="123">
        <v>2042.56</v>
      </c>
    </row>
    <row r="125" spans="1:5" ht="23.1" customHeight="1">
      <c r="A125" s="121" t="s">
        <v>236</v>
      </c>
      <c r="B125" s="122">
        <v>562716.84</v>
      </c>
      <c r="C125" s="122">
        <v>77668.25</v>
      </c>
      <c r="D125" s="122">
        <v>73142.710000000006</v>
      </c>
      <c r="E125" s="123">
        <v>567242.38</v>
      </c>
    </row>
    <row r="126" spans="1:5" ht="23.1" customHeight="1">
      <c r="A126" s="121" t="s">
        <v>237</v>
      </c>
      <c r="B126" s="122">
        <v>67099939.329999998</v>
      </c>
      <c r="C126" s="122">
        <v>0</v>
      </c>
      <c r="D126" s="122">
        <v>26884813.289999999</v>
      </c>
      <c r="E126" s="123">
        <v>40215126.039999999</v>
      </c>
    </row>
    <row r="127" spans="1:5" ht="23.1" customHeight="1">
      <c r="A127" s="121" t="s">
        <v>238</v>
      </c>
      <c r="B127" s="122">
        <v>492923111.98000002</v>
      </c>
      <c r="C127" s="122">
        <v>121909958.2</v>
      </c>
      <c r="D127" s="122">
        <v>166407877.82999998</v>
      </c>
      <c r="E127" s="123">
        <v>448425192.35000002</v>
      </c>
    </row>
    <row r="128" spans="1:5" ht="23.1" customHeight="1">
      <c r="A128" s="121" t="s">
        <v>239</v>
      </c>
      <c r="B128" s="122">
        <v>189894303.44999984</v>
      </c>
      <c r="C128" s="122">
        <v>2230902.29</v>
      </c>
      <c r="D128" s="122">
        <v>20590333.020000007</v>
      </c>
      <c r="E128" s="123">
        <v>171534872.71999979</v>
      </c>
    </row>
    <row r="129" spans="1:5" ht="23.1" customHeight="1">
      <c r="A129" s="121" t="s">
        <v>240</v>
      </c>
      <c r="B129" s="122">
        <v>19960.96</v>
      </c>
      <c r="C129" s="122">
        <v>0</v>
      </c>
      <c r="D129" s="122">
        <v>19960.96</v>
      </c>
      <c r="E129" s="123">
        <v>0</v>
      </c>
    </row>
    <row r="130" spans="1:5" ht="23.1" customHeight="1">
      <c r="A130" s="121" t="s">
        <v>241</v>
      </c>
      <c r="B130" s="122">
        <v>377069.38999999996</v>
      </c>
      <c r="C130" s="122">
        <v>0.39</v>
      </c>
      <c r="D130" s="122">
        <v>14904.67</v>
      </c>
      <c r="E130" s="123">
        <v>362165.11000000004</v>
      </c>
    </row>
    <row r="131" spans="1:5" ht="23.1" customHeight="1">
      <c r="A131" s="124" t="s">
        <v>242</v>
      </c>
      <c r="B131" s="112">
        <v>236988.58</v>
      </c>
      <c r="C131" s="112">
        <v>0</v>
      </c>
      <c r="D131" s="112">
        <v>0</v>
      </c>
      <c r="E131" s="125">
        <v>236988.58</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2"/>
  <sheetViews>
    <sheetView showGridLines="0" zoomScaleNormal="100" workbookViewId="0">
      <selection activeCell="B17" sqref="B17"/>
    </sheetView>
  </sheetViews>
  <sheetFormatPr defaultRowHeight="12.75"/>
  <cols>
    <col min="1" max="1" width="30" style="82" customWidth="1"/>
    <col min="2" max="5" width="16.7109375" style="82" customWidth="1"/>
    <col min="6" max="6" width="0.28515625" style="82" customWidth="1"/>
    <col min="7" max="7" width="9.140625" style="82"/>
    <col min="8" max="11" width="16.28515625" style="82" bestFit="1" customWidth="1"/>
    <col min="12" max="16384" width="9.140625" style="82"/>
  </cols>
  <sheetData>
    <row r="1" spans="1:5">
      <c r="A1" s="93" t="s">
        <v>380</v>
      </c>
      <c r="B1" s="80"/>
      <c r="C1" s="80"/>
      <c r="D1" s="80"/>
      <c r="E1" s="80"/>
    </row>
    <row r="2" spans="1:5">
      <c r="A2"/>
      <c r="B2" s="80"/>
      <c r="C2" s="80"/>
      <c r="D2" s="80"/>
      <c r="E2" s="80"/>
    </row>
    <row r="3" spans="1:5">
      <c r="A3" s="80"/>
      <c r="B3" s="97" t="s">
        <v>950</v>
      </c>
      <c r="C3" s="80"/>
      <c r="D3" s="80"/>
      <c r="E3" s="80"/>
    </row>
    <row r="4" spans="1:5">
      <c r="A4" s="80"/>
      <c r="B4" s="80"/>
      <c r="C4" s="80"/>
      <c r="D4" s="80"/>
      <c r="E4" s="80"/>
    </row>
    <row r="5" spans="1:5" ht="23.1" customHeight="1">
      <c r="A5" s="225"/>
      <c r="B5" s="226" t="s">
        <v>913</v>
      </c>
      <c r="C5" s="226" t="s">
        <v>109</v>
      </c>
      <c r="D5" s="226" t="s">
        <v>110</v>
      </c>
      <c r="E5" s="227" t="s">
        <v>111</v>
      </c>
    </row>
    <row r="6" spans="1:5" ht="23.1" customHeight="1">
      <c r="A6" s="228" t="s">
        <v>64</v>
      </c>
      <c r="B6" s="109">
        <v>83789570294.089996</v>
      </c>
      <c r="C6" s="109">
        <v>299684651211.16998</v>
      </c>
      <c r="D6" s="109">
        <v>287153636781.78003</v>
      </c>
      <c r="E6" s="229">
        <v>96320584723.479996</v>
      </c>
    </row>
    <row r="7" spans="1:5" ht="23.1" customHeight="1">
      <c r="A7" s="119" t="s">
        <v>125</v>
      </c>
      <c r="B7" s="110">
        <v>4517086282.4399996</v>
      </c>
      <c r="C7" s="110">
        <v>18557889099.200001</v>
      </c>
      <c r="D7" s="110">
        <v>18514292764.310001</v>
      </c>
      <c r="E7" s="120">
        <v>4560682617.3299999</v>
      </c>
    </row>
    <row r="8" spans="1:5" ht="23.1" customHeight="1">
      <c r="A8" s="126" t="s">
        <v>125</v>
      </c>
      <c r="B8" s="127">
        <v>4517086282.4399996</v>
      </c>
      <c r="C8" s="127">
        <v>18557889099.200001</v>
      </c>
      <c r="D8" s="127">
        <v>18514292764.310001</v>
      </c>
      <c r="E8" s="128">
        <v>4560682617.3299999</v>
      </c>
    </row>
    <row r="9" spans="1:5" ht="23.1" customHeight="1">
      <c r="A9" s="126" t="s">
        <v>243</v>
      </c>
      <c r="B9" s="127">
        <v>160460680.28999999</v>
      </c>
      <c r="C9" s="127">
        <v>88940491.560000002</v>
      </c>
      <c r="D9" s="127">
        <v>70808637.930000007</v>
      </c>
      <c r="E9" s="128">
        <v>178592533.91999999</v>
      </c>
    </row>
    <row r="10" spans="1:5" ht="23.1" customHeight="1">
      <c r="A10" s="126" t="s">
        <v>244</v>
      </c>
      <c r="B10" s="127">
        <v>389590105.48000002</v>
      </c>
      <c r="C10" s="127">
        <v>260721957.59999999</v>
      </c>
      <c r="D10" s="127">
        <v>195474908.06</v>
      </c>
      <c r="E10" s="128">
        <v>454837155.01999998</v>
      </c>
    </row>
    <row r="11" spans="1:5" ht="23.1" customHeight="1">
      <c r="A11" s="126" t="s">
        <v>245</v>
      </c>
      <c r="B11" s="127">
        <v>25975327.34</v>
      </c>
      <c r="C11" s="127">
        <v>13154706.300000001</v>
      </c>
      <c r="D11" s="127">
        <v>5806671.3600000003</v>
      </c>
      <c r="E11" s="128">
        <v>33323362.280000001</v>
      </c>
    </row>
    <row r="12" spans="1:5" ht="23.1" customHeight="1">
      <c r="A12" s="126" t="s">
        <v>246</v>
      </c>
      <c r="B12" s="127">
        <v>376166048.41000003</v>
      </c>
      <c r="C12" s="127">
        <v>82589605.560000002</v>
      </c>
      <c r="D12" s="127">
        <v>82712540.319999993</v>
      </c>
      <c r="E12" s="128">
        <v>376043113.64999998</v>
      </c>
    </row>
    <row r="13" spans="1:5" ht="23.1" customHeight="1">
      <c r="A13" s="126" t="s">
        <v>247</v>
      </c>
      <c r="B13" s="127">
        <v>540831052.40999997</v>
      </c>
      <c r="C13" s="127">
        <v>40388931.719999999</v>
      </c>
      <c r="D13" s="127">
        <v>40314555.259999998</v>
      </c>
      <c r="E13" s="128">
        <v>540905428.87</v>
      </c>
    </row>
    <row r="14" spans="1:5" ht="23.1" customHeight="1">
      <c r="A14" s="126" t="s">
        <v>248</v>
      </c>
      <c r="B14" s="127">
        <v>1247785476</v>
      </c>
      <c r="C14" s="127">
        <v>2689112.31</v>
      </c>
      <c r="D14" s="127">
        <v>2777043.74</v>
      </c>
      <c r="E14" s="128">
        <v>1247697544.5699999</v>
      </c>
    </row>
    <row r="15" spans="1:5" ht="23.1" customHeight="1">
      <c r="A15" s="126" t="s">
        <v>249</v>
      </c>
      <c r="B15" s="127">
        <v>98098352.939999998</v>
      </c>
      <c r="C15" s="127">
        <v>16223798433.34</v>
      </c>
      <c r="D15" s="127">
        <v>16230591242.01</v>
      </c>
      <c r="E15" s="128">
        <v>91305544.269999996</v>
      </c>
    </row>
    <row r="16" spans="1:5" ht="23.1" customHeight="1">
      <c r="A16" s="129" t="s">
        <v>250</v>
      </c>
      <c r="B16" s="130">
        <v>1678179239.5699999</v>
      </c>
      <c r="C16" s="130">
        <v>1845605860.81001</v>
      </c>
      <c r="D16" s="130">
        <v>1885807165.6300001</v>
      </c>
      <c r="E16" s="131">
        <v>1637977934.75</v>
      </c>
    </row>
    <row r="17" spans="1:5" ht="23.1" customHeight="1">
      <c r="A17" s="119" t="s">
        <v>251</v>
      </c>
      <c r="B17" s="110">
        <v>3643736938.3800001</v>
      </c>
      <c r="C17" s="110">
        <v>1785683465.8900001</v>
      </c>
      <c r="D17" s="110">
        <v>3184694215.1100001</v>
      </c>
      <c r="E17" s="120">
        <v>2244726189.1599998</v>
      </c>
    </row>
    <row r="18" spans="1:5" ht="23.1" customHeight="1">
      <c r="A18" s="184" t="s">
        <v>252</v>
      </c>
      <c r="B18" s="185">
        <v>3643736938.3800001</v>
      </c>
      <c r="C18" s="185">
        <v>1785683465.8900001</v>
      </c>
      <c r="D18" s="185">
        <v>3184694215.1100001</v>
      </c>
      <c r="E18" s="186">
        <v>2244726189.1599998</v>
      </c>
    </row>
    <row r="19" spans="1:5" ht="23.1" customHeight="1">
      <c r="A19" s="119" t="s">
        <v>126</v>
      </c>
      <c r="B19" s="110">
        <v>645489234.26999998</v>
      </c>
      <c r="C19" s="110">
        <v>259200174.61000001</v>
      </c>
      <c r="D19" s="110">
        <v>293316281.13</v>
      </c>
      <c r="E19" s="120">
        <v>611373127.75</v>
      </c>
    </row>
    <row r="20" spans="1:5" ht="23.1" customHeight="1">
      <c r="A20" s="126" t="s">
        <v>253</v>
      </c>
      <c r="B20" s="127">
        <v>1815056.74</v>
      </c>
      <c r="C20" s="127">
        <v>3383539.91</v>
      </c>
      <c r="D20" s="127">
        <v>3676447.12</v>
      </c>
      <c r="E20" s="128">
        <v>1522149.53</v>
      </c>
    </row>
    <row r="21" spans="1:5" ht="23.1" customHeight="1">
      <c r="A21" s="126" t="s">
        <v>254</v>
      </c>
      <c r="B21" s="127">
        <v>6659825.8700000001</v>
      </c>
      <c r="C21" s="127">
        <v>4485696.26</v>
      </c>
      <c r="D21" s="127">
        <v>2467017.0699999998</v>
      </c>
      <c r="E21" s="128">
        <v>8678505.0600000005</v>
      </c>
    </row>
    <row r="22" spans="1:5" ht="23.1" customHeight="1">
      <c r="A22" s="126" t="s">
        <v>255</v>
      </c>
      <c r="B22" s="127">
        <v>28548434.050000001</v>
      </c>
      <c r="C22" s="127">
        <v>5370146.7599999998</v>
      </c>
      <c r="D22" s="127">
        <v>3758201.83</v>
      </c>
      <c r="E22" s="128">
        <v>30160378.98</v>
      </c>
    </row>
    <row r="23" spans="1:5" ht="23.1" customHeight="1">
      <c r="A23" s="126" t="s">
        <v>256</v>
      </c>
      <c r="B23" s="127">
        <v>78779998.159999996</v>
      </c>
      <c r="C23" s="127">
        <v>13162015.220000001</v>
      </c>
      <c r="D23" s="127">
        <v>12123905.67</v>
      </c>
      <c r="E23" s="128">
        <v>79818107.709999993</v>
      </c>
    </row>
    <row r="24" spans="1:5" ht="23.1" customHeight="1">
      <c r="A24" s="126" t="s">
        <v>257</v>
      </c>
      <c r="B24" s="127">
        <v>285352624.99000001</v>
      </c>
      <c r="C24" s="127">
        <v>8313866.1399999997</v>
      </c>
      <c r="D24" s="127">
        <v>28682913.41</v>
      </c>
      <c r="E24" s="128">
        <v>264983577.72</v>
      </c>
    </row>
    <row r="25" spans="1:5" ht="23.1" customHeight="1">
      <c r="A25" s="126" t="s">
        <v>258</v>
      </c>
      <c r="B25" s="127">
        <v>52063889.009999998</v>
      </c>
      <c r="C25" s="127">
        <v>198502191.65000001</v>
      </c>
      <c r="D25" s="127">
        <v>223518141.56</v>
      </c>
      <c r="E25" s="128">
        <v>27047939.100000001</v>
      </c>
    </row>
    <row r="26" spans="1:5" ht="23.1" customHeight="1">
      <c r="A26" s="129" t="s">
        <v>381</v>
      </c>
      <c r="B26" s="130">
        <v>192269405.44999999</v>
      </c>
      <c r="C26" s="130">
        <v>25982718.670000002</v>
      </c>
      <c r="D26" s="130">
        <v>19089654.469999999</v>
      </c>
      <c r="E26" s="131">
        <v>199162469.65000001</v>
      </c>
    </row>
    <row r="27" spans="1:5" ht="23.1" customHeight="1">
      <c r="A27" s="119" t="s">
        <v>127</v>
      </c>
      <c r="B27" s="110">
        <v>837488357.25999999</v>
      </c>
      <c r="C27" s="110">
        <v>674479731.30999994</v>
      </c>
      <c r="D27" s="110">
        <v>521794862.37</v>
      </c>
      <c r="E27" s="120">
        <v>990173226.20000005</v>
      </c>
    </row>
    <row r="28" spans="1:5" ht="23.1" customHeight="1">
      <c r="A28" s="126" t="s">
        <v>259</v>
      </c>
      <c r="B28" s="127">
        <v>24291027.199999999</v>
      </c>
      <c r="C28" s="127">
        <v>6003216.7800000003</v>
      </c>
      <c r="D28" s="127">
        <v>947921.58</v>
      </c>
      <c r="E28" s="128">
        <v>29346322.399999999</v>
      </c>
    </row>
    <row r="29" spans="1:5" ht="23.1" customHeight="1">
      <c r="A29" s="126" t="s">
        <v>260</v>
      </c>
      <c r="B29" s="127">
        <v>481707631.62</v>
      </c>
      <c r="C29" s="127">
        <v>141252101.69999999</v>
      </c>
      <c r="D29" s="127">
        <v>70981577.870000005</v>
      </c>
      <c r="E29" s="128">
        <v>551978155.45000005</v>
      </c>
    </row>
    <row r="30" spans="1:5" ht="23.1" customHeight="1">
      <c r="A30" s="126" t="s">
        <v>261</v>
      </c>
      <c r="B30" s="127">
        <v>29749726.640000001</v>
      </c>
      <c r="C30" s="127">
        <v>18214753.809999999</v>
      </c>
      <c r="D30" s="127">
        <v>21024517.879999999</v>
      </c>
      <c r="E30" s="128">
        <v>26939962.57</v>
      </c>
    </row>
    <row r="31" spans="1:5" ht="23.1" customHeight="1">
      <c r="A31" s="126" t="s">
        <v>262</v>
      </c>
      <c r="B31" s="127">
        <v>7412338.7699999996</v>
      </c>
      <c r="C31" s="127">
        <v>16600310.66</v>
      </c>
      <c r="D31" s="127">
        <v>16584441.15</v>
      </c>
      <c r="E31" s="128">
        <v>7428208.2800000003</v>
      </c>
    </row>
    <row r="32" spans="1:5" ht="23.1" customHeight="1">
      <c r="A32" s="129" t="s">
        <v>190</v>
      </c>
      <c r="B32" s="130">
        <v>294327633.02999997</v>
      </c>
      <c r="C32" s="130">
        <v>492409348.36000001</v>
      </c>
      <c r="D32" s="130">
        <v>412256403.88999999</v>
      </c>
      <c r="E32" s="131">
        <v>374480577.5</v>
      </c>
    </row>
    <row r="33" spans="1:5" ht="23.1" customHeight="1">
      <c r="A33" s="119" t="s">
        <v>128</v>
      </c>
      <c r="B33" s="110">
        <v>438113077.20999998</v>
      </c>
      <c r="C33" s="110">
        <v>276746330.07999998</v>
      </c>
      <c r="D33" s="110">
        <v>218073772.16</v>
      </c>
      <c r="E33" s="120">
        <v>496785635.13</v>
      </c>
    </row>
    <row r="34" spans="1:5" ht="23.1" customHeight="1">
      <c r="A34" s="126" t="s">
        <v>263</v>
      </c>
      <c r="B34" s="127">
        <v>72535643.180000007</v>
      </c>
      <c r="C34" s="127">
        <v>68701136.459999993</v>
      </c>
      <c r="D34" s="127">
        <v>35612188</v>
      </c>
      <c r="E34" s="128">
        <v>105624591.64</v>
      </c>
    </row>
    <row r="35" spans="1:5" ht="23.1" customHeight="1">
      <c r="A35" s="126" t="s">
        <v>264</v>
      </c>
      <c r="B35" s="127">
        <v>102889691.08</v>
      </c>
      <c r="C35" s="127">
        <v>46323397.630000003</v>
      </c>
      <c r="D35" s="127">
        <v>27974031.949999999</v>
      </c>
      <c r="E35" s="128">
        <v>121239056.76000001</v>
      </c>
    </row>
    <row r="36" spans="1:5" ht="23.1" customHeight="1">
      <c r="A36" s="126" t="s">
        <v>265</v>
      </c>
      <c r="B36" s="127">
        <v>82713342.230000004</v>
      </c>
      <c r="C36" s="127">
        <v>72506920.719999999</v>
      </c>
      <c r="D36" s="127">
        <v>44237733.049999997</v>
      </c>
      <c r="E36" s="128">
        <v>110982529.90000001</v>
      </c>
    </row>
    <row r="37" spans="1:5" ht="23.1" customHeight="1">
      <c r="A37" s="126" t="s">
        <v>266</v>
      </c>
      <c r="B37" s="127">
        <v>17860416.23</v>
      </c>
      <c r="C37" s="127">
        <v>7715302.1699999999</v>
      </c>
      <c r="D37" s="127">
        <v>3673640.74</v>
      </c>
      <c r="E37" s="128">
        <v>21902077.66</v>
      </c>
    </row>
    <row r="38" spans="1:5" ht="23.1" customHeight="1">
      <c r="A38" s="126" t="s">
        <v>267</v>
      </c>
      <c r="B38" s="127">
        <v>1666639.4</v>
      </c>
      <c r="C38" s="127">
        <v>3071798.73</v>
      </c>
      <c r="D38" s="127">
        <v>2358276.7599999998</v>
      </c>
      <c r="E38" s="128">
        <v>2380161.37</v>
      </c>
    </row>
    <row r="39" spans="1:5" ht="23.1" customHeight="1">
      <c r="A39" s="126" t="s">
        <v>268</v>
      </c>
      <c r="B39" s="127">
        <v>20190794.079999998</v>
      </c>
      <c r="C39" s="127">
        <v>13772941.83</v>
      </c>
      <c r="D39" s="127">
        <v>9987745.9900000002</v>
      </c>
      <c r="E39" s="128">
        <v>23975989.920000002</v>
      </c>
    </row>
    <row r="40" spans="1:5" ht="23.1" customHeight="1">
      <c r="A40" s="126" t="s">
        <v>269</v>
      </c>
      <c r="B40" s="127">
        <v>69361281.75</v>
      </c>
      <c r="C40" s="127">
        <v>23488757.57</v>
      </c>
      <c r="D40" s="127">
        <v>41672646.200000003</v>
      </c>
      <c r="E40" s="128">
        <v>51177393.119999997</v>
      </c>
    </row>
    <row r="41" spans="1:5" ht="23.1" customHeight="1">
      <c r="A41" s="126" t="s">
        <v>270</v>
      </c>
      <c r="B41" s="127">
        <v>38841040.890000001</v>
      </c>
      <c r="C41" s="127">
        <v>19715345.649999999</v>
      </c>
      <c r="D41" s="127">
        <v>15814274.17</v>
      </c>
      <c r="E41" s="128">
        <v>42742112.369999997</v>
      </c>
    </row>
    <row r="42" spans="1:5" ht="23.1" customHeight="1">
      <c r="A42" s="129" t="s">
        <v>271</v>
      </c>
      <c r="B42" s="130">
        <v>32054228.370000001</v>
      </c>
      <c r="C42" s="130">
        <v>21450729.32</v>
      </c>
      <c r="D42" s="130">
        <v>36743235.299999997</v>
      </c>
      <c r="E42" s="131">
        <v>16761722.390000001</v>
      </c>
    </row>
    <row r="43" spans="1:5" ht="23.1" customHeight="1">
      <c r="A43" s="119" t="s">
        <v>129</v>
      </c>
      <c r="B43" s="110">
        <v>657771265.47000003</v>
      </c>
      <c r="C43" s="110">
        <v>2021056524.4200001</v>
      </c>
      <c r="D43" s="110">
        <v>1678327830.49</v>
      </c>
      <c r="E43" s="120">
        <v>1000499959.4</v>
      </c>
    </row>
    <row r="44" spans="1:5" ht="23.1" customHeight="1">
      <c r="A44" s="184" t="s">
        <v>272</v>
      </c>
      <c r="B44" s="185">
        <v>657771265.47000003</v>
      </c>
      <c r="C44" s="185">
        <v>2021056524.4200001</v>
      </c>
      <c r="D44" s="185">
        <v>1678327830.49</v>
      </c>
      <c r="E44" s="186">
        <v>1000499959.4</v>
      </c>
    </row>
    <row r="45" spans="1:5" ht="23.1" customHeight="1">
      <c r="A45" s="119" t="s">
        <v>130</v>
      </c>
      <c r="B45" s="110">
        <v>39085927.07</v>
      </c>
      <c r="C45" s="110">
        <v>57326463.030000001</v>
      </c>
      <c r="D45" s="110">
        <v>19230095.48</v>
      </c>
      <c r="E45" s="120">
        <v>77182294.620000005</v>
      </c>
    </row>
    <row r="46" spans="1:5" ht="23.1" customHeight="1">
      <c r="A46" s="126" t="s">
        <v>273</v>
      </c>
      <c r="B46" s="127">
        <v>2901111.88</v>
      </c>
      <c r="C46" s="127">
        <v>4915092.33</v>
      </c>
      <c r="D46" s="127">
        <v>3281272.53</v>
      </c>
      <c r="E46" s="128">
        <v>4534931.68</v>
      </c>
    </row>
    <row r="47" spans="1:5" ht="23.1" customHeight="1">
      <c r="A47" s="126" t="s">
        <v>274</v>
      </c>
      <c r="B47" s="127">
        <v>7014588.25</v>
      </c>
      <c r="C47" s="127">
        <v>2511787.0699999998</v>
      </c>
      <c r="D47" s="127">
        <v>2687264.9</v>
      </c>
      <c r="E47" s="128">
        <v>6839110.4199999999</v>
      </c>
    </row>
    <row r="48" spans="1:5" ht="23.1" customHeight="1">
      <c r="A48" s="126" t="s">
        <v>275</v>
      </c>
      <c r="B48" s="127">
        <v>1030482.64</v>
      </c>
      <c r="C48" s="127">
        <v>1552370.4</v>
      </c>
      <c r="D48" s="127">
        <v>1362305.94</v>
      </c>
      <c r="E48" s="128">
        <v>1220547.1000000001</v>
      </c>
    </row>
    <row r="49" spans="1:5" ht="23.1" customHeight="1">
      <c r="A49" s="126" t="s">
        <v>938</v>
      </c>
      <c r="B49" s="127">
        <v>0</v>
      </c>
      <c r="C49" s="127">
        <v>46426197.689999998</v>
      </c>
      <c r="D49" s="127">
        <v>4325923.79</v>
      </c>
      <c r="E49" s="128">
        <v>42100273.899999999</v>
      </c>
    </row>
    <row r="50" spans="1:5" ht="23.1" customHeight="1">
      <c r="A50" s="129" t="s">
        <v>276</v>
      </c>
      <c r="B50" s="130">
        <v>28139744.300000001</v>
      </c>
      <c r="C50" s="130">
        <v>1921015.54</v>
      </c>
      <c r="D50" s="130">
        <v>7573328.3200000003</v>
      </c>
      <c r="E50" s="131">
        <v>22487431.52</v>
      </c>
    </row>
    <row r="51" spans="1:5" ht="23.1" customHeight="1">
      <c r="A51" s="119" t="s">
        <v>131</v>
      </c>
      <c r="B51" s="110">
        <v>2229561593.1100001</v>
      </c>
      <c r="C51" s="110">
        <v>2808762222.8699999</v>
      </c>
      <c r="D51" s="110">
        <v>2348521724.23</v>
      </c>
      <c r="E51" s="120">
        <v>2689802091.75</v>
      </c>
    </row>
    <row r="52" spans="1:5" ht="23.1" customHeight="1">
      <c r="A52" s="126" t="s">
        <v>277</v>
      </c>
      <c r="B52" s="127">
        <v>17877432.260000002</v>
      </c>
      <c r="C52" s="127">
        <v>76207432.469999999</v>
      </c>
      <c r="D52" s="127">
        <v>43373510.880000003</v>
      </c>
      <c r="E52" s="128">
        <v>50711353.850000001</v>
      </c>
    </row>
    <row r="53" spans="1:5" ht="23.1" customHeight="1">
      <c r="A53" s="126" t="s">
        <v>278</v>
      </c>
      <c r="B53" s="127">
        <v>73946326.629999995</v>
      </c>
      <c r="C53" s="127">
        <v>110755045.90000001</v>
      </c>
      <c r="D53" s="127">
        <v>115084031.14</v>
      </c>
      <c r="E53" s="128">
        <v>69617341.390000001</v>
      </c>
    </row>
    <row r="54" spans="1:5" ht="23.1" customHeight="1">
      <c r="A54" s="126" t="s">
        <v>279</v>
      </c>
      <c r="B54" s="127">
        <v>2062552.33</v>
      </c>
      <c r="C54" s="127">
        <v>104909417.53</v>
      </c>
      <c r="D54" s="127">
        <v>77760306.219999999</v>
      </c>
      <c r="E54" s="128">
        <v>29211663.640000001</v>
      </c>
    </row>
    <row r="55" spans="1:5" ht="23.1" customHeight="1">
      <c r="A55" s="126" t="s">
        <v>280</v>
      </c>
      <c r="B55" s="127">
        <v>37319257.670000002</v>
      </c>
      <c r="C55" s="127">
        <v>15326565.199999999</v>
      </c>
      <c r="D55" s="127">
        <v>12558364.859999999</v>
      </c>
      <c r="E55" s="128">
        <v>40087458.009999998</v>
      </c>
    </row>
    <row r="56" spans="1:5" ht="23.1" customHeight="1">
      <c r="A56" s="126" t="s">
        <v>281</v>
      </c>
      <c r="B56" s="127">
        <v>7281027.1600000001</v>
      </c>
      <c r="C56" s="127">
        <v>42165168.979999997</v>
      </c>
      <c r="D56" s="127">
        <v>20295551.390000001</v>
      </c>
      <c r="E56" s="128">
        <v>29150644.75</v>
      </c>
    </row>
    <row r="57" spans="1:5" ht="23.1" customHeight="1">
      <c r="A57" s="126" t="s">
        <v>282</v>
      </c>
      <c r="B57" s="127">
        <v>210038359.00999999</v>
      </c>
      <c r="C57" s="127">
        <v>130354109.53</v>
      </c>
      <c r="D57" s="127">
        <v>138011730.56</v>
      </c>
      <c r="E57" s="128">
        <v>202380737.97999999</v>
      </c>
    </row>
    <row r="58" spans="1:5" ht="23.1" customHeight="1">
      <c r="A58" s="126" t="s">
        <v>283</v>
      </c>
      <c r="B58" s="127">
        <v>18010013.719999999</v>
      </c>
      <c r="C58" s="127">
        <v>17117468.25</v>
      </c>
      <c r="D58" s="127">
        <v>17317336.329999998</v>
      </c>
      <c r="E58" s="128">
        <v>17810145.640000001</v>
      </c>
    </row>
    <row r="59" spans="1:5" ht="23.1" customHeight="1">
      <c r="A59" s="126" t="s">
        <v>284</v>
      </c>
      <c r="B59" s="127">
        <v>17579937.609999999</v>
      </c>
      <c r="C59" s="127">
        <v>25607018.75</v>
      </c>
      <c r="D59" s="127">
        <v>20581519.969999999</v>
      </c>
      <c r="E59" s="128">
        <v>22605436.390000001</v>
      </c>
    </row>
    <row r="60" spans="1:5" ht="23.1" customHeight="1">
      <c r="A60" s="126" t="s">
        <v>285</v>
      </c>
      <c r="B60" s="127">
        <v>28309572.870000001</v>
      </c>
      <c r="C60" s="127">
        <v>76412885.769999996</v>
      </c>
      <c r="D60" s="127">
        <v>56426929.090000004</v>
      </c>
      <c r="E60" s="128">
        <v>48295529.549999997</v>
      </c>
    </row>
    <row r="61" spans="1:5" ht="23.1" customHeight="1">
      <c r="A61" s="126" t="s">
        <v>286</v>
      </c>
      <c r="B61" s="127">
        <v>30410761.379999999</v>
      </c>
      <c r="C61" s="127">
        <v>26519885.25</v>
      </c>
      <c r="D61" s="127">
        <v>18282887.989999998</v>
      </c>
      <c r="E61" s="128">
        <v>38647758.640000001</v>
      </c>
    </row>
    <row r="62" spans="1:5" ht="23.1" customHeight="1">
      <c r="A62" s="126" t="s">
        <v>287</v>
      </c>
      <c r="B62" s="127">
        <v>467443154.74000001</v>
      </c>
      <c r="C62" s="127">
        <v>312957748.30000001</v>
      </c>
      <c r="D62" s="127">
        <v>302731837.61000001</v>
      </c>
      <c r="E62" s="128">
        <v>477669065.43000001</v>
      </c>
    </row>
    <row r="63" spans="1:5" ht="23.1" customHeight="1">
      <c r="A63" s="126" t="s">
        <v>288</v>
      </c>
      <c r="B63" s="127">
        <v>545667593.99000001</v>
      </c>
      <c r="C63" s="127">
        <v>684663742.47000003</v>
      </c>
      <c r="D63" s="127">
        <v>548095231.14999998</v>
      </c>
      <c r="E63" s="128">
        <v>682236105.30999994</v>
      </c>
    </row>
    <row r="64" spans="1:5" ht="23.1" customHeight="1">
      <c r="A64" s="126" t="s">
        <v>289</v>
      </c>
      <c r="B64" s="127">
        <v>133719888.7</v>
      </c>
      <c r="C64" s="127">
        <v>225411380.22999999</v>
      </c>
      <c r="D64" s="127">
        <v>157202032.65000001</v>
      </c>
      <c r="E64" s="128">
        <v>201929236.28</v>
      </c>
    </row>
    <row r="65" spans="1:5" ht="23.1" customHeight="1">
      <c r="A65" s="126" t="s">
        <v>290</v>
      </c>
      <c r="B65" s="127">
        <v>439481575.63</v>
      </c>
      <c r="C65" s="127">
        <v>727338209.26999998</v>
      </c>
      <c r="D65" s="127">
        <v>628970570.62</v>
      </c>
      <c r="E65" s="128">
        <v>537849214.27999997</v>
      </c>
    </row>
    <row r="66" spans="1:5" ht="23.1" customHeight="1">
      <c r="A66" s="126" t="s">
        <v>291</v>
      </c>
      <c r="B66" s="127">
        <v>3614850.2</v>
      </c>
      <c r="C66" s="127">
        <v>2583551.94</v>
      </c>
      <c r="D66" s="127">
        <v>2026589.61</v>
      </c>
      <c r="E66" s="128">
        <v>4171812.53</v>
      </c>
    </row>
    <row r="67" spans="1:5" ht="23.1" customHeight="1">
      <c r="A67" s="126" t="s">
        <v>292</v>
      </c>
      <c r="B67" s="127">
        <v>139133082.47</v>
      </c>
      <c r="C67" s="127">
        <v>111984948.23999999</v>
      </c>
      <c r="D67" s="127">
        <v>87232283.099999994</v>
      </c>
      <c r="E67" s="128">
        <v>163885747.61000001</v>
      </c>
    </row>
    <row r="68" spans="1:5" ht="23.1" customHeight="1">
      <c r="A68" s="126" t="s">
        <v>293</v>
      </c>
      <c r="B68" s="127">
        <v>52331919.140000001</v>
      </c>
      <c r="C68" s="127">
        <v>113808580.11</v>
      </c>
      <c r="D68" s="127">
        <v>98333701.719999999</v>
      </c>
      <c r="E68" s="128">
        <v>67806797.530000001</v>
      </c>
    </row>
    <row r="69" spans="1:5" ht="23.1" customHeight="1">
      <c r="A69" s="129" t="s">
        <v>294</v>
      </c>
      <c r="B69" s="130">
        <v>5334287.5999999996</v>
      </c>
      <c r="C69" s="130">
        <v>4639064.68</v>
      </c>
      <c r="D69" s="130">
        <v>4237309.34</v>
      </c>
      <c r="E69" s="131">
        <v>5736042.9400000004</v>
      </c>
    </row>
    <row r="70" spans="1:5" ht="23.1" customHeight="1">
      <c r="A70" s="119" t="s">
        <v>108</v>
      </c>
      <c r="B70" s="110">
        <v>69410272.689999998</v>
      </c>
      <c r="C70" s="110">
        <v>118370134.42</v>
      </c>
      <c r="D70" s="110">
        <v>113388351.92</v>
      </c>
      <c r="E70" s="120">
        <v>74392055.189999998</v>
      </c>
    </row>
    <row r="71" spans="1:5" ht="23.1" customHeight="1">
      <c r="A71" s="126" t="s">
        <v>243</v>
      </c>
      <c r="B71" s="127">
        <v>537377.61</v>
      </c>
      <c r="C71" s="127">
        <v>0.01</v>
      </c>
      <c r="D71" s="127">
        <v>0</v>
      </c>
      <c r="E71" s="128">
        <v>537377.62</v>
      </c>
    </row>
    <row r="72" spans="1:5" ht="23.1" customHeight="1">
      <c r="A72" s="126" t="s">
        <v>295</v>
      </c>
      <c r="B72" s="127">
        <v>8457776.3900000006</v>
      </c>
      <c r="C72" s="127">
        <v>7501147.1100000003</v>
      </c>
      <c r="D72" s="127">
        <v>1156865.1200000001</v>
      </c>
      <c r="E72" s="128">
        <v>14802058.380000001</v>
      </c>
    </row>
    <row r="73" spans="1:5" ht="23.1" customHeight="1">
      <c r="A73" s="126" t="s">
        <v>296</v>
      </c>
      <c r="B73" s="127">
        <v>13626562.6</v>
      </c>
      <c r="C73" s="127">
        <v>1047850.39</v>
      </c>
      <c r="D73" s="127">
        <v>2430854.7400000002</v>
      </c>
      <c r="E73" s="128">
        <v>12243558.25</v>
      </c>
    </row>
    <row r="74" spans="1:5" ht="23.1" customHeight="1">
      <c r="A74" s="126" t="s">
        <v>297</v>
      </c>
      <c r="B74" s="127">
        <v>5156342.87</v>
      </c>
      <c r="C74" s="127">
        <v>3060306.98</v>
      </c>
      <c r="D74" s="127">
        <v>3783227.59</v>
      </c>
      <c r="E74" s="128">
        <v>4433422.26</v>
      </c>
    </row>
    <row r="75" spans="1:5" ht="23.1" customHeight="1">
      <c r="A75" s="126" t="s">
        <v>957</v>
      </c>
      <c r="B75" s="127">
        <v>0</v>
      </c>
      <c r="C75" s="127">
        <v>3810000</v>
      </c>
      <c r="D75" s="127">
        <v>0</v>
      </c>
      <c r="E75" s="128">
        <v>3810000</v>
      </c>
    </row>
    <row r="76" spans="1:5" ht="23.1" customHeight="1">
      <c r="A76" s="126" t="s">
        <v>298</v>
      </c>
      <c r="B76" s="127">
        <v>9109000.5199999996</v>
      </c>
      <c r="C76" s="127">
        <v>79261258.689999998</v>
      </c>
      <c r="D76" s="127">
        <v>85304821.980000004</v>
      </c>
      <c r="E76" s="128">
        <v>3065437.23</v>
      </c>
    </row>
    <row r="77" spans="1:5" ht="23.1" customHeight="1">
      <c r="A77" s="126" t="s">
        <v>299</v>
      </c>
      <c r="B77" s="127">
        <v>4397696.93</v>
      </c>
      <c r="C77" s="127">
        <v>1352100.77</v>
      </c>
      <c r="D77" s="127">
        <v>1917743.96</v>
      </c>
      <c r="E77" s="128">
        <v>3832053.74</v>
      </c>
    </row>
    <row r="78" spans="1:5" ht="23.1" customHeight="1">
      <c r="A78" s="126" t="s">
        <v>300</v>
      </c>
      <c r="B78" s="127">
        <v>7349005.5599999996</v>
      </c>
      <c r="C78" s="127">
        <v>8676374.5800000001</v>
      </c>
      <c r="D78" s="127">
        <v>7926105.71</v>
      </c>
      <c r="E78" s="128">
        <v>8099274.4299999997</v>
      </c>
    </row>
    <row r="79" spans="1:5" ht="23.1" customHeight="1">
      <c r="A79" s="126" t="s">
        <v>301</v>
      </c>
      <c r="B79" s="127">
        <v>2239790.9700000002</v>
      </c>
      <c r="C79" s="127">
        <v>107954.23</v>
      </c>
      <c r="D79" s="127">
        <v>1632950.09</v>
      </c>
      <c r="E79" s="128">
        <v>714795.11</v>
      </c>
    </row>
    <row r="80" spans="1:5" ht="23.1" customHeight="1">
      <c r="A80" s="126" t="s">
        <v>302</v>
      </c>
      <c r="B80" s="127">
        <v>1131731.1599999999</v>
      </c>
      <c r="C80" s="127">
        <v>1437778.82</v>
      </c>
      <c r="D80" s="127">
        <v>1066331.8</v>
      </c>
      <c r="E80" s="128">
        <v>1503178.18</v>
      </c>
    </row>
    <row r="81" spans="1:5" ht="23.1" customHeight="1">
      <c r="A81" s="126" t="s">
        <v>303</v>
      </c>
      <c r="B81" s="127">
        <v>352251.3</v>
      </c>
      <c r="C81" s="127">
        <v>32951.050000000003</v>
      </c>
      <c r="D81" s="127">
        <v>135105.06</v>
      </c>
      <c r="E81" s="128">
        <v>250097.29</v>
      </c>
    </row>
    <row r="82" spans="1:5" ht="23.1" customHeight="1">
      <c r="A82" s="126" t="s">
        <v>304</v>
      </c>
      <c r="B82" s="127">
        <v>17052736.780000001</v>
      </c>
      <c r="C82" s="127">
        <v>12082181.02</v>
      </c>
      <c r="D82" s="127">
        <v>8034345.8700000001</v>
      </c>
      <c r="E82" s="128">
        <v>21100571.93</v>
      </c>
    </row>
    <row r="83" spans="1:5" ht="23.1" customHeight="1">
      <c r="A83" s="129" t="s">
        <v>939</v>
      </c>
      <c r="B83" s="130">
        <v>0</v>
      </c>
      <c r="C83" s="130">
        <v>230.77</v>
      </c>
      <c r="D83" s="130">
        <v>0</v>
      </c>
      <c r="E83" s="131">
        <v>230.77</v>
      </c>
    </row>
    <row r="84" spans="1:5" ht="23.1" customHeight="1">
      <c r="A84" s="119" t="s">
        <v>133</v>
      </c>
      <c r="B84" s="110">
        <v>70711827346.190002</v>
      </c>
      <c r="C84" s="110">
        <v>273125137065.34</v>
      </c>
      <c r="D84" s="110">
        <v>260261996884.57999</v>
      </c>
      <c r="E84" s="120">
        <v>83574967526.949997</v>
      </c>
    </row>
    <row r="85" spans="1:5" ht="23.1" customHeight="1">
      <c r="A85" s="230" t="s">
        <v>305</v>
      </c>
      <c r="B85" s="109">
        <v>45747114302.589996</v>
      </c>
      <c r="C85" s="109">
        <v>174019571695.48999</v>
      </c>
      <c r="D85" s="109">
        <v>160473246125.82001</v>
      </c>
      <c r="E85" s="229">
        <v>59293439872.260002</v>
      </c>
    </row>
    <row r="86" spans="1:5" ht="23.1" customHeight="1">
      <c r="A86" s="113" t="s">
        <v>306</v>
      </c>
      <c r="B86" s="196">
        <v>4196352026.0700002</v>
      </c>
      <c r="C86" s="196">
        <v>3233588982.04</v>
      </c>
      <c r="D86" s="196">
        <v>3046142468.1700001</v>
      </c>
      <c r="E86" s="197">
        <v>4383798539.9399996</v>
      </c>
    </row>
    <row r="87" spans="1:5" ht="23.1" customHeight="1">
      <c r="A87" s="113" t="s">
        <v>307</v>
      </c>
      <c r="B87" s="196">
        <v>14358929880.540001</v>
      </c>
      <c r="C87" s="196">
        <v>30426402213.139999</v>
      </c>
      <c r="D87" s="196">
        <v>31985426588.009998</v>
      </c>
      <c r="E87" s="197">
        <v>12799905505.67</v>
      </c>
    </row>
    <row r="88" spans="1:5" ht="23.1" customHeight="1">
      <c r="A88" s="113" t="s">
        <v>308</v>
      </c>
      <c r="B88" s="196">
        <v>14109597.289999999</v>
      </c>
      <c r="C88" s="196">
        <v>38862095.829999998</v>
      </c>
      <c r="D88" s="196">
        <v>34533919.439999998</v>
      </c>
      <c r="E88" s="197">
        <v>18437773.68</v>
      </c>
    </row>
    <row r="89" spans="1:5" ht="23.1" customHeight="1">
      <c r="A89" s="113" t="s">
        <v>309</v>
      </c>
      <c r="B89" s="196">
        <v>186723353.62</v>
      </c>
      <c r="C89" s="196">
        <v>234631951.19999999</v>
      </c>
      <c r="D89" s="196">
        <v>260779472.44</v>
      </c>
      <c r="E89" s="197">
        <v>160575832.38</v>
      </c>
    </row>
    <row r="90" spans="1:5" ht="23.1" customHeight="1">
      <c r="A90" s="113" t="s">
        <v>310</v>
      </c>
      <c r="B90" s="196">
        <v>724920819.01999998</v>
      </c>
      <c r="C90" s="196">
        <v>1782275596.0899999</v>
      </c>
      <c r="D90" s="196">
        <v>1708055220.0599999</v>
      </c>
      <c r="E90" s="197">
        <v>799141195.04999995</v>
      </c>
    </row>
    <row r="91" spans="1:5" ht="23.1" customHeight="1">
      <c r="A91" s="113" t="s">
        <v>311</v>
      </c>
      <c r="B91" s="196">
        <v>4226477745.9899998</v>
      </c>
      <c r="C91" s="196">
        <v>7136115741.97999</v>
      </c>
      <c r="D91" s="196">
        <v>7310172503.8199997</v>
      </c>
      <c r="E91" s="197">
        <v>4052420984.1500101</v>
      </c>
    </row>
    <row r="92" spans="1:5" ht="23.1" customHeight="1">
      <c r="A92" s="113" t="s">
        <v>312</v>
      </c>
      <c r="B92" s="196">
        <v>35643216.729999997</v>
      </c>
      <c r="C92" s="196">
        <v>118414218.08</v>
      </c>
      <c r="D92" s="196">
        <v>109857959.23999999</v>
      </c>
      <c r="E92" s="197">
        <v>44199475.57</v>
      </c>
    </row>
    <row r="93" spans="1:5" ht="23.1" customHeight="1">
      <c r="A93" s="113" t="s">
        <v>313</v>
      </c>
      <c r="B93" s="196">
        <v>729524403.76999998</v>
      </c>
      <c r="C93" s="196">
        <v>494657632.88</v>
      </c>
      <c r="D93" s="196">
        <v>563272217.51999998</v>
      </c>
      <c r="E93" s="197">
        <v>660909819.13</v>
      </c>
    </row>
    <row r="94" spans="1:5" ht="23.1" customHeight="1">
      <c r="A94" s="113" t="s">
        <v>314</v>
      </c>
      <c r="B94" s="196">
        <v>1699225214.1199999</v>
      </c>
      <c r="C94" s="196">
        <v>1345335673.4300001</v>
      </c>
      <c r="D94" s="196">
        <v>1156320871.8599999</v>
      </c>
      <c r="E94" s="197">
        <v>1888240015.6900001</v>
      </c>
    </row>
    <row r="95" spans="1:5" ht="23.1" customHeight="1">
      <c r="A95" s="113" t="s">
        <v>315</v>
      </c>
      <c r="B95" s="196">
        <v>155539997.90000001</v>
      </c>
      <c r="C95" s="196">
        <v>1966116712.9300001</v>
      </c>
      <c r="D95" s="196">
        <v>1741584342.76</v>
      </c>
      <c r="E95" s="197">
        <v>380072368.06999999</v>
      </c>
    </row>
    <row r="96" spans="1:5" ht="23.1" customHeight="1">
      <c r="A96" s="113" t="s">
        <v>316</v>
      </c>
      <c r="B96" s="196">
        <v>1707193795.73</v>
      </c>
      <c r="C96" s="196">
        <v>2759468315.21</v>
      </c>
      <c r="D96" s="196">
        <v>1724206521.1099999</v>
      </c>
      <c r="E96" s="197">
        <v>2742455589.8299999</v>
      </c>
    </row>
    <row r="97" spans="1:5" ht="23.1" customHeight="1">
      <c r="A97" s="113" t="s">
        <v>317</v>
      </c>
      <c r="B97" s="196">
        <v>674490644.32000005</v>
      </c>
      <c r="C97" s="196">
        <v>1428884282.98</v>
      </c>
      <c r="D97" s="196">
        <v>1411074645.6900001</v>
      </c>
      <c r="E97" s="197">
        <v>692300281.61000001</v>
      </c>
    </row>
    <row r="98" spans="1:5" ht="23.1" customHeight="1">
      <c r="A98" s="113" t="s">
        <v>318</v>
      </c>
      <c r="B98" s="196">
        <v>141930406.30000001</v>
      </c>
      <c r="C98" s="196">
        <v>683289238.95000005</v>
      </c>
      <c r="D98" s="196">
        <v>576004804.14999998</v>
      </c>
      <c r="E98" s="197">
        <v>249214841.09999999</v>
      </c>
    </row>
    <row r="99" spans="1:5" ht="23.1" customHeight="1">
      <c r="A99" s="113" t="s">
        <v>319</v>
      </c>
      <c r="B99" s="196">
        <v>379970562.64999998</v>
      </c>
      <c r="C99" s="196">
        <v>1413523163.28</v>
      </c>
      <c r="D99" s="196">
        <v>1150874753.0599999</v>
      </c>
      <c r="E99" s="197">
        <v>642618972.87</v>
      </c>
    </row>
    <row r="100" spans="1:5" ht="23.1" customHeight="1">
      <c r="A100" s="113" t="s">
        <v>320</v>
      </c>
      <c r="B100" s="196">
        <v>91673955.010000005</v>
      </c>
      <c r="C100" s="196">
        <v>1425669014.79</v>
      </c>
      <c r="D100" s="196">
        <v>1157874272.05</v>
      </c>
      <c r="E100" s="197">
        <v>359468697.75</v>
      </c>
    </row>
    <row r="101" spans="1:5" ht="23.1" customHeight="1">
      <c r="A101" s="113" t="s">
        <v>321</v>
      </c>
      <c r="B101" s="196">
        <v>171905547.93000001</v>
      </c>
      <c r="C101" s="196">
        <v>488415755.41000003</v>
      </c>
      <c r="D101" s="196">
        <v>491024437.29000002</v>
      </c>
      <c r="E101" s="197">
        <v>169296866.05000001</v>
      </c>
    </row>
    <row r="102" spans="1:5" ht="23.1" customHeight="1">
      <c r="A102" s="113" t="s">
        <v>322</v>
      </c>
      <c r="B102" s="196">
        <v>46796115.82</v>
      </c>
      <c r="C102" s="196">
        <v>489867633.20999998</v>
      </c>
      <c r="D102" s="196">
        <v>318491917.98000002</v>
      </c>
      <c r="E102" s="197">
        <v>218171831.05000001</v>
      </c>
    </row>
    <row r="103" spans="1:5" ht="23.1" customHeight="1">
      <c r="A103" s="113" t="s">
        <v>323</v>
      </c>
      <c r="B103" s="196">
        <v>326359830.42000002</v>
      </c>
      <c r="C103" s="196">
        <v>2902081455.8800001</v>
      </c>
      <c r="D103" s="196">
        <v>2347856913.96</v>
      </c>
      <c r="E103" s="197">
        <v>880584372.34000003</v>
      </c>
    </row>
    <row r="104" spans="1:5" ht="23.1" customHeight="1">
      <c r="A104" s="113" t="s">
        <v>324</v>
      </c>
      <c r="B104" s="196">
        <v>172921880.13</v>
      </c>
      <c r="C104" s="196">
        <v>617456640</v>
      </c>
      <c r="D104" s="196">
        <v>579220285.05999994</v>
      </c>
      <c r="E104" s="197">
        <v>211158235.06999999</v>
      </c>
    </row>
    <row r="105" spans="1:5" ht="23.1" customHeight="1">
      <c r="A105" s="113" t="s">
        <v>325</v>
      </c>
      <c r="B105" s="196">
        <v>36741918.729999997</v>
      </c>
      <c r="C105" s="196">
        <v>213885209.68000001</v>
      </c>
      <c r="D105" s="196">
        <v>247715454.72999999</v>
      </c>
      <c r="E105" s="197">
        <v>2911673.68</v>
      </c>
    </row>
    <row r="106" spans="1:5" ht="23.1" customHeight="1">
      <c r="A106" s="113" t="s">
        <v>326</v>
      </c>
      <c r="B106" s="196">
        <v>309959235.32999998</v>
      </c>
      <c r="C106" s="196">
        <v>2198780903.4699998</v>
      </c>
      <c r="D106" s="196">
        <v>2092549252.1300001</v>
      </c>
      <c r="E106" s="197">
        <v>416190886.67000002</v>
      </c>
    </row>
    <row r="107" spans="1:5" ht="23.1" customHeight="1">
      <c r="A107" s="113" t="s">
        <v>327</v>
      </c>
      <c r="B107" s="196">
        <v>1349942145.6600001</v>
      </c>
      <c r="C107" s="196">
        <v>1363792442.8</v>
      </c>
      <c r="D107" s="196">
        <v>1280854062.49</v>
      </c>
      <c r="E107" s="197">
        <v>1432880525.97</v>
      </c>
    </row>
    <row r="108" spans="1:5" ht="23.1" customHeight="1">
      <c r="A108" s="113" t="s">
        <v>328</v>
      </c>
      <c r="B108" s="196">
        <v>258535368.02000001</v>
      </c>
      <c r="C108" s="196">
        <v>441573548.81</v>
      </c>
      <c r="D108" s="196">
        <v>502397756.74000001</v>
      </c>
      <c r="E108" s="197">
        <v>197711160.09</v>
      </c>
    </row>
    <row r="109" spans="1:5" ht="23.1" customHeight="1">
      <c r="A109" s="113" t="s">
        <v>329</v>
      </c>
      <c r="B109" s="196">
        <v>345639069.43000001</v>
      </c>
      <c r="C109" s="196">
        <v>986733687.73000002</v>
      </c>
      <c r="D109" s="196">
        <v>999690434.51999998</v>
      </c>
      <c r="E109" s="197">
        <v>332682322.63999999</v>
      </c>
    </row>
    <row r="110" spans="1:5" ht="23.1" customHeight="1">
      <c r="A110" s="113" t="s">
        <v>330</v>
      </c>
      <c r="B110" s="196">
        <v>263596175.63</v>
      </c>
      <c r="C110" s="196">
        <v>671595154.82000005</v>
      </c>
      <c r="D110" s="196">
        <v>695900153.50999999</v>
      </c>
      <c r="E110" s="197">
        <v>239291176.94</v>
      </c>
    </row>
    <row r="111" spans="1:5" ht="23.1" customHeight="1">
      <c r="A111" s="113" t="s">
        <v>331</v>
      </c>
      <c r="B111" s="196">
        <v>1369458430.4000001</v>
      </c>
      <c r="C111" s="196">
        <v>3955099329.8400002</v>
      </c>
      <c r="D111" s="196">
        <v>3874864355.27</v>
      </c>
      <c r="E111" s="197">
        <v>1449693404.97</v>
      </c>
    </row>
    <row r="112" spans="1:5" ht="23.1" customHeight="1">
      <c r="A112" s="113" t="s">
        <v>332</v>
      </c>
      <c r="B112" s="196">
        <v>1494506631.5799999</v>
      </c>
      <c r="C112" s="196">
        <v>3445776737.6500001</v>
      </c>
      <c r="D112" s="196">
        <v>2662866373.8699999</v>
      </c>
      <c r="E112" s="197">
        <v>2277416995.3600001</v>
      </c>
    </row>
    <row r="113" spans="1:5" ht="23.1" customHeight="1">
      <c r="A113" s="113" t="s">
        <v>333</v>
      </c>
      <c r="B113" s="196">
        <v>92264827.680000007</v>
      </c>
      <c r="C113" s="196">
        <v>259398054.78999999</v>
      </c>
      <c r="D113" s="196">
        <v>168893720.50999999</v>
      </c>
      <c r="E113" s="197">
        <v>182769161.96000001</v>
      </c>
    </row>
    <row r="114" spans="1:5" ht="23.1" customHeight="1">
      <c r="A114" s="113" t="s">
        <v>334</v>
      </c>
      <c r="B114" s="196">
        <v>2342858570</v>
      </c>
      <c r="C114" s="196">
        <v>3996489253.8099999</v>
      </c>
      <c r="D114" s="196">
        <v>3339138030.4699998</v>
      </c>
      <c r="E114" s="197">
        <v>3000209793.3400002</v>
      </c>
    </row>
    <row r="115" spans="1:5" ht="23.1" customHeight="1">
      <c r="A115" s="113" t="s">
        <v>335</v>
      </c>
      <c r="B115" s="196">
        <v>793076889.95000005</v>
      </c>
      <c r="C115" s="196">
        <v>5331168477.4099998</v>
      </c>
      <c r="D115" s="196">
        <v>3955468184.0900002</v>
      </c>
      <c r="E115" s="197">
        <v>2168777183.27</v>
      </c>
    </row>
    <row r="116" spans="1:5" ht="23.1" customHeight="1">
      <c r="A116" s="113" t="s">
        <v>336</v>
      </c>
      <c r="B116" s="196">
        <v>536931923.03999996</v>
      </c>
      <c r="C116" s="196">
        <v>5765127886.9799995</v>
      </c>
      <c r="D116" s="196">
        <v>4951738199.6499996</v>
      </c>
      <c r="E116" s="197">
        <v>1350321610.3699999</v>
      </c>
    </row>
    <row r="117" spans="1:5" ht="23.1" customHeight="1">
      <c r="A117" s="116" t="s">
        <v>337</v>
      </c>
      <c r="B117" s="198">
        <v>6512914123.7799997</v>
      </c>
      <c r="C117" s="198">
        <v>86405094690.389999</v>
      </c>
      <c r="D117" s="198">
        <v>78028396034.169998</v>
      </c>
      <c r="E117" s="199">
        <v>14889612780</v>
      </c>
    </row>
    <row r="118" spans="1:5" ht="23.1" customHeight="1">
      <c r="A118" s="195" t="s">
        <v>338</v>
      </c>
      <c r="B118" s="133">
        <v>12235016803.67</v>
      </c>
      <c r="C118" s="133">
        <v>89839000575.580002</v>
      </c>
      <c r="D118" s="133">
        <v>88944107243.160004</v>
      </c>
      <c r="E118" s="134">
        <v>13129910136.09</v>
      </c>
    </row>
    <row r="119" spans="1:5" ht="23.1" customHeight="1">
      <c r="A119" s="113" t="s">
        <v>339</v>
      </c>
      <c r="B119" s="196">
        <v>282.79000000000002</v>
      </c>
      <c r="C119" s="196">
        <v>0</v>
      </c>
      <c r="D119" s="196">
        <v>0</v>
      </c>
      <c r="E119" s="197">
        <v>282.79000000000002</v>
      </c>
    </row>
    <row r="120" spans="1:5" ht="23.1" customHeight="1">
      <c r="A120" s="113" t="s">
        <v>340</v>
      </c>
      <c r="B120" s="196">
        <v>100401042.84</v>
      </c>
      <c r="C120" s="196">
        <v>13313380.27</v>
      </c>
      <c r="D120" s="196">
        <v>11725081.74</v>
      </c>
      <c r="E120" s="197">
        <v>101989341.37</v>
      </c>
    </row>
    <row r="121" spans="1:5" ht="23.1" customHeight="1">
      <c r="A121" s="113" t="s">
        <v>341</v>
      </c>
      <c r="B121" s="196">
        <v>53857937.810000002</v>
      </c>
      <c r="C121" s="196">
        <v>6828378.9400000004</v>
      </c>
      <c r="D121" s="196">
        <v>11341224.130000001</v>
      </c>
      <c r="E121" s="197">
        <v>49345092.619999997</v>
      </c>
    </row>
    <row r="122" spans="1:5" ht="23.1" customHeight="1">
      <c r="A122" s="113" t="s">
        <v>342</v>
      </c>
      <c r="B122" s="196">
        <v>9627689.8399999999</v>
      </c>
      <c r="C122" s="196">
        <v>96957094.120000005</v>
      </c>
      <c r="D122" s="196">
        <v>94166510.980000004</v>
      </c>
      <c r="E122" s="197">
        <v>12418272.98</v>
      </c>
    </row>
    <row r="123" spans="1:5" ht="23.1" customHeight="1">
      <c r="A123" s="113" t="s">
        <v>343</v>
      </c>
      <c r="B123" s="196">
        <v>11767886391.780001</v>
      </c>
      <c r="C123" s="196">
        <v>89445077910.830002</v>
      </c>
      <c r="D123" s="196">
        <v>88562835643.449997</v>
      </c>
      <c r="E123" s="197">
        <v>12650128659.16</v>
      </c>
    </row>
    <row r="124" spans="1:5" ht="23.1" customHeight="1">
      <c r="A124" s="116" t="s">
        <v>344</v>
      </c>
      <c r="B124" s="198">
        <v>303243458.61000001</v>
      </c>
      <c r="C124" s="198">
        <v>276823811.42000002</v>
      </c>
      <c r="D124" s="198">
        <v>264038782.86000001</v>
      </c>
      <c r="E124" s="199">
        <v>316028487.17000002</v>
      </c>
    </row>
    <row r="125" spans="1:5" ht="23.1" customHeight="1">
      <c r="A125" s="195" t="s">
        <v>345</v>
      </c>
      <c r="B125" s="133">
        <v>8534807717.6300001</v>
      </c>
      <c r="C125" s="133">
        <v>6373458185.0699997</v>
      </c>
      <c r="D125" s="133">
        <v>8241556648.7399998</v>
      </c>
      <c r="E125" s="134">
        <v>6666709253.96</v>
      </c>
    </row>
    <row r="126" spans="1:5" ht="23.1" customHeight="1">
      <c r="A126" s="113" t="s">
        <v>346</v>
      </c>
      <c r="B126" s="196">
        <v>66409787.840000004</v>
      </c>
      <c r="C126" s="196">
        <v>104249886.40000001</v>
      </c>
      <c r="D126" s="196">
        <v>108502057.36</v>
      </c>
      <c r="E126" s="197">
        <v>62157616.880000003</v>
      </c>
    </row>
    <row r="127" spans="1:5" ht="23.1" customHeight="1">
      <c r="A127" s="113" t="s">
        <v>347</v>
      </c>
      <c r="B127" s="196">
        <v>7945570542.9099998</v>
      </c>
      <c r="C127" s="196">
        <v>5701370721.3199997</v>
      </c>
      <c r="D127" s="196">
        <v>7517775120.8900003</v>
      </c>
      <c r="E127" s="197">
        <v>6129166143.3400002</v>
      </c>
    </row>
    <row r="128" spans="1:5" ht="23.1" customHeight="1">
      <c r="A128" s="113" t="s">
        <v>348</v>
      </c>
      <c r="B128" s="196">
        <v>4252302.63</v>
      </c>
      <c r="C128" s="196">
        <v>1984803.92</v>
      </c>
      <c r="D128" s="196">
        <v>2814114.39</v>
      </c>
      <c r="E128" s="197">
        <v>3422992.16</v>
      </c>
    </row>
    <row r="129" spans="1:5" ht="23.1" customHeight="1">
      <c r="A129" s="113" t="s">
        <v>349</v>
      </c>
      <c r="B129" s="196">
        <v>518545012.61000001</v>
      </c>
      <c r="C129" s="196">
        <v>565849032.58000004</v>
      </c>
      <c r="D129" s="196">
        <v>612465356.10000002</v>
      </c>
      <c r="E129" s="197">
        <v>471928689.08999997</v>
      </c>
    </row>
    <row r="130" spans="1:5" ht="23.1" customHeight="1">
      <c r="A130" s="116" t="s">
        <v>310</v>
      </c>
      <c r="B130" s="198">
        <v>30071.64</v>
      </c>
      <c r="C130" s="198">
        <v>3740.85</v>
      </c>
      <c r="D130" s="198">
        <v>0</v>
      </c>
      <c r="E130" s="199">
        <v>33812.49</v>
      </c>
    </row>
    <row r="131" spans="1:5" ht="23.1" customHeight="1">
      <c r="A131" s="195" t="s">
        <v>350</v>
      </c>
      <c r="B131" s="133">
        <v>4194888522.3000002</v>
      </c>
      <c r="C131" s="133">
        <v>2893106609.1999998</v>
      </c>
      <c r="D131" s="133">
        <v>2603086866.8600001</v>
      </c>
      <c r="E131" s="134">
        <v>4484908264.6400003</v>
      </c>
    </row>
    <row r="132" spans="1:5" ht="23.1" customHeight="1">
      <c r="A132" s="113" t="s">
        <v>351</v>
      </c>
      <c r="B132" s="196">
        <v>2226100927.9899998</v>
      </c>
      <c r="C132" s="196">
        <v>1658935311.71</v>
      </c>
      <c r="D132" s="196">
        <v>1618904181.8</v>
      </c>
      <c r="E132" s="197">
        <v>2266132057.9000001</v>
      </c>
    </row>
    <row r="133" spans="1:5" ht="23.1" customHeight="1">
      <c r="A133" s="113" t="s">
        <v>352</v>
      </c>
      <c r="B133" s="196">
        <v>153275554.34</v>
      </c>
      <c r="C133" s="196">
        <v>95003847.519999996</v>
      </c>
      <c r="D133" s="196">
        <v>70525565.599999994</v>
      </c>
      <c r="E133" s="197">
        <v>177753836.25999999</v>
      </c>
    </row>
    <row r="134" spans="1:5" ht="23.1" customHeight="1">
      <c r="A134" s="113" t="s">
        <v>353</v>
      </c>
      <c r="B134" s="196">
        <v>10712324.060000001</v>
      </c>
      <c r="C134" s="196">
        <v>7602872.5499999998</v>
      </c>
      <c r="D134" s="196">
        <v>10424673.18</v>
      </c>
      <c r="E134" s="197">
        <v>7890523.4299999997</v>
      </c>
    </row>
    <row r="135" spans="1:5" ht="23.1" customHeight="1">
      <c r="A135" s="113" t="s">
        <v>354</v>
      </c>
      <c r="B135" s="196">
        <v>4455937.6100000003</v>
      </c>
      <c r="C135" s="196">
        <v>8348874.6699999999</v>
      </c>
      <c r="D135" s="196">
        <v>8012477.4699999997</v>
      </c>
      <c r="E135" s="197">
        <v>4792334.8099999996</v>
      </c>
    </row>
    <row r="136" spans="1:5" ht="23.1" customHeight="1">
      <c r="A136" s="113" t="s">
        <v>355</v>
      </c>
      <c r="B136" s="196">
        <v>64576546.869999997</v>
      </c>
      <c r="C136" s="196">
        <v>64518494.990000002</v>
      </c>
      <c r="D136" s="196">
        <v>62828266.259999998</v>
      </c>
      <c r="E136" s="197">
        <v>66266775.600000001</v>
      </c>
    </row>
    <row r="137" spans="1:5" ht="23.1" customHeight="1">
      <c r="A137" s="113" t="s">
        <v>356</v>
      </c>
      <c r="B137" s="196">
        <v>1619626060.1900001</v>
      </c>
      <c r="C137" s="196">
        <v>934494997.10000002</v>
      </c>
      <c r="D137" s="196">
        <v>679471900.73000002</v>
      </c>
      <c r="E137" s="197">
        <v>1874649156.5599999</v>
      </c>
    </row>
    <row r="138" spans="1:5" ht="23.1" customHeight="1">
      <c r="A138" s="113" t="s">
        <v>357</v>
      </c>
      <c r="B138" s="196">
        <v>71232995.849999994</v>
      </c>
      <c r="C138" s="196">
        <v>73453718.620000005</v>
      </c>
      <c r="D138" s="196">
        <v>103758280.3</v>
      </c>
      <c r="E138" s="197">
        <v>40928434.170000002</v>
      </c>
    </row>
    <row r="139" spans="1:5" ht="23.1" customHeight="1">
      <c r="A139" s="113" t="s">
        <v>358</v>
      </c>
      <c r="B139" s="196">
        <v>281365.68</v>
      </c>
      <c r="C139" s="196">
        <v>310188.59000000003</v>
      </c>
      <c r="D139" s="196">
        <v>510910.81</v>
      </c>
      <c r="E139" s="197">
        <v>80643.460000000006</v>
      </c>
    </row>
    <row r="140" spans="1:5" ht="23.1" customHeight="1">
      <c r="A140" s="113" t="s">
        <v>359</v>
      </c>
      <c r="B140" s="196">
        <v>37758942.609999999</v>
      </c>
      <c r="C140" s="196">
        <v>31809018.940000001</v>
      </c>
      <c r="D140" s="196">
        <v>29001300.210000001</v>
      </c>
      <c r="E140" s="197">
        <v>40566661.340000004</v>
      </c>
    </row>
    <row r="141" spans="1:5">
      <c r="A141" s="113" t="s">
        <v>360</v>
      </c>
      <c r="B141" s="196">
        <v>6762947.5</v>
      </c>
      <c r="C141" s="196">
        <v>14596849.23</v>
      </c>
      <c r="D141" s="196">
        <v>16655037.880000001</v>
      </c>
      <c r="E141" s="197">
        <v>4704758.8499999996</v>
      </c>
    </row>
    <row r="142" spans="1:5">
      <c r="A142" s="200" t="s">
        <v>361</v>
      </c>
      <c r="B142" s="201">
        <v>104919.6</v>
      </c>
      <c r="C142" s="201">
        <v>4032435.28</v>
      </c>
      <c r="D142" s="201">
        <v>2994272.62</v>
      </c>
      <c r="E142" s="202">
        <v>1143082.26</v>
      </c>
    </row>
  </sheetData>
  <pageMargins left="0.7" right="0.7"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workbookViewId="0">
      <selection activeCell="E14" sqref="E14"/>
    </sheetView>
  </sheetViews>
  <sheetFormatPr defaultColWidth="20.28515625" defaultRowHeight="34.5" customHeight="1"/>
  <cols>
    <col min="1" max="1" width="26.28515625" style="7" customWidth="1"/>
    <col min="2" max="2" width="17.7109375" style="7" bestFit="1" customWidth="1"/>
    <col min="3" max="4" width="16" style="7" bestFit="1" customWidth="1"/>
    <col min="5" max="5" width="17.7109375" style="7" bestFit="1" customWidth="1"/>
    <col min="6" max="16384" width="20.28515625" style="7"/>
  </cols>
  <sheetData>
    <row r="1" spans="1:5" ht="12">
      <c r="A1" s="93" t="s">
        <v>372</v>
      </c>
      <c r="B1" s="105"/>
      <c r="C1" s="105"/>
      <c r="D1" s="105"/>
      <c r="E1" s="105"/>
    </row>
    <row r="2" spans="1:5" ht="11.25">
      <c r="A2" s="105"/>
      <c r="B2" s="105"/>
      <c r="C2" s="105"/>
      <c r="D2" s="105"/>
      <c r="E2" s="105"/>
    </row>
    <row r="3" spans="1:5" ht="17.25" customHeight="1">
      <c r="A3" s="105"/>
      <c r="B3" s="97" t="s">
        <v>950</v>
      </c>
      <c r="C3" s="105"/>
      <c r="D3" s="105"/>
      <c r="E3" s="105"/>
    </row>
    <row r="4" spans="1:5" ht="18" customHeight="1">
      <c r="A4" s="106"/>
      <c r="B4" s="105"/>
      <c r="C4" s="105"/>
      <c r="D4" s="105"/>
      <c r="E4" s="105"/>
    </row>
    <row r="5" spans="1:5" ht="15" customHeight="1">
      <c r="A5" s="252" t="s">
        <v>72</v>
      </c>
      <c r="B5" s="211" t="s">
        <v>73</v>
      </c>
      <c r="C5" s="251" t="s">
        <v>74</v>
      </c>
      <c r="D5" s="251"/>
      <c r="E5" s="25" t="s">
        <v>73</v>
      </c>
    </row>
    <row r="6" spans="1:5" ht="22.5">
      <c r="A6" s="253"/>
      <c r="B6" s="26" t="s">
        <v>387</v>
      </c>
      <c r="C6" s="27" t="s">
        <v>81</v>
      </c>
      <c r="D6" s="27" t="s">
        <v>82</v>
      </c>
      <c r="E6" s="28" t="s">
        <v>948</v>
      </c>
    </row>
    <row r="7" spans="1:5" ht="16.5" customHeight="1">
      <c r="A7" s="11" t="s">
        <v>75</v>
      </c>
      <c r="B7" s="8">
        <v>2048390.04</v>
      </c>
      <c r="C7" s="8">
        <v>10213824.119999999</v>
      </c>
      <c r="D7" s="8">
        <v>10829986.08</v>
      </c>
      <c r="E7" s="9">
        <f>B7+C7-D7</f>
        <v>1432228.08</v>
      </c>
    </row>
    <row r="8" spans="1:5" ht="16.5" customHeight="1">
      <c r="A8" s="11" t="s">
        <v>76</v>
      </c>
      <c r="B8" s="8">
        <v>4807445.22</v>
      </c>
      <c r="C8" s="8">
        <v>7467956.29</v>
      </c>
      <c r="D8" s="8">
        <v>9216788.1799999997</v>
      </c>
      <c r="E8" s="9">
        <f t="shared" ref="E8:E13" si="0">B8+C8-D8</f>
        <v>3058613.33</v>
      </c>
    </row>
    <row r="9" spans="1:5" ht="16.5" customHeight="1">
      <c r="A9" s="11" t="s">
        <v>77</v>
      </c>
      <c r="B9" s="8">
        <v>14707320.68</v>
      </c>
      <c r="C9" s="8">
        <v>133344699.55</v>
      </c>
      <c r="D9" s="8">
        <v>146577943.99000001</v>
      </c>
      <c r="E9" s="9">
        <f t="shared" si="0"/>
        <v>1474076.2399999797</v>
      </c>
    </row>
    <row r="10" spans="1:5" ht="16.5" customHeight="1">
      <c r="A10" s="11" t="s">
        <v>78</v>
      </c>
      <c r="B10" s="8">
        <v>44012373.759999998</v>
      </c>
      <c r="C10" s="8">
        <v>182710386.5</v>
      </c>
      <c r="D10" s="8">
        <v>183092993.03</v>
      </c>
      <c r="E10" s="9">
        <f t="shared" si="0"/>
        <v>43629767.229999989</v>
      </c>
    </row>
    <row r="11" spans="1:5" ht="16.5" customHeight="1">
      <c r="A11" s="11" t="s">
        <v>79</v>
      </c>
      <c r="B11" s="8">
        <v>1484403555</v>
      </c>
      <c r="C11" s="8">
        <v>1268873116</v>
      </c>
      <c r="D11" s="8">
        <v>2370370387.0900002</v>
      </c>
      <c r="E11" s="9">
        <f t="shared" si="0"/>
        <v>382906283.90999985</v>
      </c>
    </row>
    <row r="12" spans="1:5" ht="16.5" hidden="1" customHeight="1">
      <c r="A12" s="11"/>
      <c r="B12" s="8"/>
      <c r="C12" s="8">
        <v>0</v>
      </c>
      <c r="D12" s="8">
        <v>0</v>
      </c>
      <c r="E12" s="9">
        <f t="shared" si="0"/>
        <v>0</v>
      </c>
    </row>
    <row r="13" spans="1:5" ht="16.5" customHeight="1">
      <c r="A13" s="11" t="s">
        <v>65</v>
      </c>
      <c r="B13" s="8">
        <v>747189.66</v>
      </c>
      <c r="C13" s="8">
        <v>3502630.85</v>
      </c>
      <c r="D13" s="8">
        <v>4046878.22</v>
      </c>
      <c r="E13" s="9">
        <f t="shared" si="0"/>
        <v>202942.28999999957</v>
      </c>
    </row>
    <row r="14" spans="1:5" ht="25.5" customHeight="1">
      <c r="A14" s="4" t="s">
        <v>64</v>
      </c>
      <c r="B14" s="3">
        <f>SUM(B7:B13)</f>
        <v>1550726274.3600001</v>
      </c>
      <c r="C14" s="3">
        <f t="shared" ref="C14:D14" si="1">SUM(C7:C13)</f>
        <v>1606112613.3099999</v>
      </c>
      <c r="D14" s="3">
        <f t="shared" si="1"/>
        <v>2724134976.5899997</v>
      </c>
      <c r="E14" s="10">
        <f>B14+C14-D14</f>
        <v>432703911.0800004</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6"/>
  <sheetViews>
    <sheetView showGridLines="0" tabSelected="1" zoomScaleNormal="100" workbookViewId="0">
      <selection activeCell="B39" sqref="B39"/>
    </sheetView>
  </sheetViews>
  <sheetFormatPr defaultRowHeight="11.25"/>
  <cols>
    <col min="1" max="1" width="42.5703125" style="5" bestFit="1" customWidth="1"/>
    <col min="2" max="2" width="16" style="5" bestFit="1" customWidth="1"/>
    <col min="3" max="3" width="16.5703125" style="5" bestFit="1" customWidth="1"/>
    <col min="4" max="4" width="18" style="5" customWidth="1"/>
    <col min="5" max="16384" width="9.140625" style="5"/>
  </cols>
  <sheetData>
    <row r="1" spans="1:4" ht="12">
      <c r="A1" s="107" t="s">
        <v>373</v>
      </c>
      <c r="B1" s="108"/>
      <c r="C1" s="108"/>
      <c r="D1" s="108"/>
    </row>
    <row r="2" spans="1:4">
      <c r="A2" s="108"/>
      <c r="B2" s="108"/>
      <c r="C2" s="108"/>
      <c r="D2" s="108"/>
    </row>
    <row r="3" spans="1:4" ht="12">
      <c r="A3" s="93"/>
      <c r="B3" s="97" t="s">
        <v>950</v>
      </c>
      <c r="C3" s="108"/>
      <c r="D3" s="108"/>
    </row>
    <row r="4" spans="1:4" ht="15" customHeight="1">
      <c r="A4" s="106"/>
      <c r="B4" s="108"/>
      <c r="C4" s="108"/>
      <c r="D4" s="108"/>
    </row>
    <row r="5" spans="1:4" s="13" customFormat="1" ht="33.75">
      <c r="A5" s="29" t="s">
        <v>66</v>
      </c>
      <c r="B5" s="30" t="s">
        <v>80</v>
      </c>
      <c r="C5" s="30" t="s">
        <v>949</v>
      </c>
      <c r="D5" s="31" t="s">
        <v>83</v>
      </c>
    </row>
    <row r="6" spans="1:4" ht="15" customHeight="1">
      <c r="A6" s="14" t="s">
        <v>67</v>
      </c>
      <c r="B6" s="15">
        <v>3592969.2</v>
      </c>
      <c r="C6" s="15">
        <v>10584</v>
      </c>
      <c r="D6" s="16">
        <f>B6+C6</f>
        <v>3603553.2</v>
      </c>
    </row>
    <row r="7" spans="1:4" ht="15" customHeight="1">
      <c r="A7" s="14" t="s">
        <v>68</v>
      </c>
      <c r="B7" s="15">
        <v>12909360</v>
      </c>
      <c r="C7" s="15">
        <v>212840</v>
      </c>
      <c r="D7" s="16">
        <f t="shared" ref="D7:D15" si="0">B7+C7</f>
        <v>13122200</v>
      </c>
    </row>
    <row r="8" spans="1:4" ht="15" customHeight="1">
      <c r="A8" s="23">
        <v>2</v>
      </c>
      <c r="B8" s="15">
        <v>1596096864</v>
      </c>
      <c r="C8" s="15">
        <v>29209932</v>
      </c>
      <c r="D8" s="16">
        <f t="shared" si="0"/>
        <v>1625306796</v>
      </c>
    </row>
    <row r="9" spans="1:4" ht="15" customHeight="1">
      <c r="A9" s="23">
        <v>1</v>
      </c>
      <c r="B9" s="15">
        <v>1602447970</v>
      </c>
      <c r="C9" s="15">
        <v>9426889</v>
      </c>
      <c r="D9" s="16">
        <f t="shared" si="0"/>
        <v>1611874859</v>
      </c>
    </row>
    <row r="10" spans="1:4" ht="15" customHeight="1">
      <c r="A10" s="23">
        <v>0.5</v>
      </c>
      <c r="B10" s="15">
        <v>591960689.5</v>
      </c>
      <c r="C10" s="15">
        <v>8804000.5</v>
      </c>
      <c r="D10" s="16">
        <f t="shared" si="0"/>
        <v>600764690</v>
      </c>
    </row>
    <row r="11" spans="1:4" ht="15" customHeight="1">
      <c r="A11" s="23">
        <v>0.2</v>
      </c>
      <c r="B11" s="15">
        <v>334700998.60000002</v>
      </c>
      <c r="C11" s="15">
        <v>4340062.8</v>
      </c>
      <c r="D11" s="16">
        <f t="shared" si="0"/>
        <v>339041061.40000004</v>
      </c>
    </row>
    <row r="12" spans="1:4" ht="15" customHeight="1">
      <c r="A12" s="23">
        <v>0.1</v>
      </c>
      <c r="B12" s="15">
        <v>211564367.69999999</v>
      </c>
      <c r="C12" s="15">
        <v>4193204.3</v>
      </c>
      <c r="D12" s="16">
        <f t="shared" si="0"/>
        <v>215757572</v>
      </c>
    </row>
    <row r="13" spans="1:4" ht="15" customHeight="1">
      <c r="A13" s="23">
        <v>0.05</v>
      </c>
      <c r="B13" s="15">
        <v>111982548</v>
      </c>
      <c r="C13" s="15">
        <v>2538002.5</v>
      </c>
      <c r="D13" s="16">
        <f t="shared" si="0"/>
        <v>114520550.5</v>
      </c>
    </row>
    <row r="14" spans="1:4" ht="15" customHeight="1">
      <c r="A14" s="23">
        <v>0.02</v>
      </c>
      <c r="B14" s="15">
        <v>59415771.439999998</v>
      </c>
      <c r="C14" s="15">
        <v>580770.22</v>
      </c>
      <c r="D14" s="16">
        <f t="shared" si="0"/>
        <v>59996541.659999996</v>
      </c>
    </row>
    <row r="15" spans="1:4" ht="15" customHeight="1">
      <c r="A15" s="23">
        <v>0.01</v>
      </c>
      <c r="B15" s="15">
        <v>37969702.340000004</v>
      </c>
      <c r="C15" s="15">
        <v>866582.56</v>
      </c>
      <c r="D15" s="16">
        <f t="shared" si="0"/>
        <v>38836284.900000006</v>
      </c>
    </row>
    <row r="16" spans="1:4" ht="25.5" customHeight="1">
      <c r="A16" s="18" t="s">
        <v>64</v>
      </c>
      <c r="B16" s="19">
        <f>SUM(B6:B15)</f>
        <v>4562641240.7799997</v>
      </c>
      <c r="C16" s="19">
        <f>SUM(C6:C15)</f>
        <v>60182867.879999995</v>
      </c>
      <c r="D16" s="20">
        <f>SUM(D6:D15)</f>
        <v>4622824108.6599998</v>
      </c>
    </row>
    <row r="18" spans="1:4">
      <c r="A18" s="17" t="s">
        <v>71</v>
      </c>
    </row>
    <row r="20" spans="1:4" ht="39.75" customHeight="1">
      <c r="A20" s="212" t="s">
        <v>69</v>
      </c>
      <c r="B20" s="30" t="s">
        <v>80</v>
      </c>
      <c r="C20" s="30" t="s">
        <v>949</v>
      </c>
      <c r="D20" s="31" t="s">
        <v>83</v>
      </c>
    </row>
    <row r="21" spans="1:4" ht="15" customHeight="1">
      <c r="A21" s="21" t="s">
        <v>954</v>
      </c>
      <c r="B21" s="6">
        <v>376700</v>
      </c>
      <c r="C21" s="6">
        <v>24600</v>
      </c>
      <c r="D21" s="22">
        <f>B21+C21</f>
        <v>401300</v>
      </c>
    </row>
    <row r="22" spans="1:4" ht="15" customHeight="1">
      <c r="A22" s="21" t="s">
        <v>92</v>
      </c>
      <c r="B22" s="12">
        <v>3623380</v>
      </c>
      <c r="C22" s="6">
        <v>108500</v>
      </c>
      <c r="D22" s="22">
        <f t="shared" ref="D22:D25" si="1">B22+C22</f>
        <v>3731880</v>
      </c>
    </row>
    <row r="23" spans="1:4" ht="15" customHeight="1">
      <c r="A23" s="21" t="s">
        <v>70</v>
      </c>
      <c r="B23" s="12">
        <v>5469640</v>
      </c>
      <c r="C23" s="6">
        <v>60000</v>
      </c>
      <c r="D23" s="22">
        <f t="shared" si="1"/>
        <v>5529640</v>
      </c>
    </row>
    <row r="24" spans="1:4" ht="15" customHeight="1">
      <c r="A24" s="21" t="s">
        <v>955</v>
      </c>
      <c r="B24" s="12">
        <v>1635340</v>
      </c>
      <c r="C24" s="6">
        <v>19740</v>
      </c>
      <c r="D24" s="22">
        <f t="shared" si="1"/>
        <v>1655080</v>
      </c>
    </row>
    <row r="25" spans="1:4" ht="15" customHeight="1">
      <c r="A25" s="21" t="s">
        <v>956</v>
      </c>
      <c r="B25" s="12">
        <v>1804300</v>
      </c>
      <c r="C25" s="6">
        <v>0</v>
      </c>
      <c r="D25" s="22">
        <f t="shared" si="1"/>
        <v>1804300</v>
      </c>
    </row>
    <row r="26" spans="1:4" ht="25.5" customHeight="1">
      <c r="A26" s="18" t="s">
        <v>64</v>
      </c>
      <c r="B26" s="19">
        <f>SUM(B21:B25)</f>
        <v>12909360</v>
      </c>
      <c r="C26" s="19">
        <f>SUM(C21:C25)</f>
        <v>212840</v>
      </c>
      <c r="D26" s="24">
        <f>SUM(D21:D25)</f>
        <v>13122200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workbookViewId="0">
      <selection activeCell="T36" sqref="T36"/>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showGridLines="0" workbookViewId="0">
      <selection activeCell="H11" sqref="H11"/>
    </sheetView>
  </sheetViews>
  <sheetFormatPr defaultRowHeight="12.75"/>
  <cols>
    <col min="1" max="1" width="21.85546875" customWidth="1"/>
    <col min="2" max="2" width="19.140625" customWidth="1"/>
    <col min="3" max="3" width="20.5703125" customWidth="1"/>
    <col min="4" max="4" width="20.85546875" customWidth="1"/>
    <col min="5" max="5" width="19.7109375" customWidth="1"/>
    <col min="7" max="7" width="16.5703125" bestFit="1" customWidth="1"/>
    <col min="8" max="9" width="17.7109375" bestFit="1" customWidth="1"/>
    <col min="10" max="10" width="16.5703125" bestFit="1" customWidth="1"/>
  </cols>
  <sheetData>
    <row r="1" spans="1:5">
      <c r="A1" s="93" t="s">
        <v>363</v>
      </c>
      <c r="B1" s="94"/>
      <c r="C1" s="94"/>
    </row>
    <row r="2" spans="1:5">
      <c r="A2" s="94"/>
      <c r="B2" s="94"/>
      <c r="C2" s="94"/>
    </row>
    <row r="3" spans="1:5">
      <c r="A3" s="94"/>
      <c r="B3" s="93" t="s">
        <v>950</v>
      </c>
      <c r="C3" s="94"/>
    </row>
    <row r="4" spans="1:5" ht="15">
      <c r="A4" s="2"/>
    </row>
    <row r="5" spans="1:5" ht="30" customHeight="1">
      <c r="A5" s="209" t="s">
        <v>19</v>
      </c>
      <c r="B5" s="46" t="s">
        <v>386</v>
      </c>
      <c r="C5" s="46" t="s">
        <v>7</v>
      </c>
      <c r="D5" s="46" t="s">
        <v>8</v>
      </c>
      <c r="E5" s="210" t="s">
        <v>947</v>
      </c>
    </row>
    <row r="6" spans="1:5" ht="33" customHeight="1">
      <c r="A6" s="32" t="s">
        <v>20</v>
      </c>
      <c r="B6" s="33"/>
      <c r="C6" s="33"/>
      <c r="D6" s="34"/>
      <c r="E6" s="35"/>
    </row>
    <row r="7" spans="1:5" ht="22.5">
      <c r="A7" s="36" t="s">
        <v>0</v>
      </c>
      <c r="B7" s="37">
        <v>106600605000</v>
      </c>
      <c r="C7" s="37">
        <v>121603000000</v>
      </c>
      <c r="D7" s="37">
        <v>115340605000</v>
      </c>
      <c r="E7" s="38">
        <f>B7+C7-D7</f>
        <v>112863000000</v>
      </c>
    </row>
    <row r="8" spans="1:5" ht="22.5">
      <c r="A8" s="36" t="s">
        <v>1</v>
      </c>
      <c r="B8" s="37">
        <v>0</v>
      </c>
      <c r="C8" s="37">
        <v>0</v>
      </c>
      <c r="D8" s="37">
        <v>0</v>
      </c>
      <c r="E8" s="38">
        <f>B8+C8-D8</f>
        <v>0</v>
      </c>
    </row>
    <row r="9" spans="1:5" ht="25.5" customHeight="1">
      <c r="A9" s="77" t="s">
        <v>14</v>
      </c>
      <c r="B9" s="72">
        <f>SUM(B7:B8)</f>
        <v>106600605000</v>
      </c>
      <c r="C9" s="72">
        <f>SUM(C7:C8)</f>
        <v>121603000000</v>
      </c>
      <c r="D9" s="72">
        <f>SUM(D7:D8)</f>
        <v>115340605000</v>
      </c>
      <c r="E9" s="73">
        <f>SUM(E7:E8)</f>
        <v>112863000000</v>
      </c>
    </row>
    <row r="10" spans="1:5" ht="22.5">
      <c r="A10" s="39" t="s">
        <v>87</v>
      </c>
      <c r="B10" s="40"/>
      <c r="C10" s="40"/>
      <c r="D10" s="41"/>
      <c r="E10" s="42"/>
    </row>
    <row r="11" spans="1:5" ht="22.5">
      <c r="A11" s="36" t="s">
        <v>86</v>
      </c>
      <c r="B11" s="37">
        <v>193670913799.38</v>
      </c>
      <c r="C11" s="37">
        <v>96200499421.199997</v>
      </c>
      <c r="D11" s="37">
        <v>93038613718.279999</v>
      </c>
      <c r="E11" s="38">
        <f>B11+C11-D11</f>
        <v>196832799502.30002</v>
      </c>
    </row>
    <row r="12" spans="1:5" ht="15" customHeight="1">
      <c r="A12" s="36" t="s">
        <v>2</v>
      </c>
      <c r="B12" s="37">
        <v>165037889475.32999</v>
      </c>
      <c r="C12" s="37">
        <v>303577855300.10999</v>
      </c>
      <c r="D12" s="37">
        <v>307241707097.42999</v>
      </c>
      <c r="E12" s="38">
        <f>B12+C12-D12</f>
        <v>161374037678.00995</v>
      </c>
    </row>
    <row r="13" spans="1:5" ht="15" customHeight="1">
      <c r="A13" s="36" t="s">
        <v>3</v>
      </c>
      <c r="B13" s="37">
        <v>66868557672.489998</v>
      </c>
      <c r="C13" s="37">
        <v>650631412675.39001</v>
      </c>
      <c r="D13" s="37">
        <v>646777716524.29004</v>
      </c>
      <c r="E13" s="38">
        <f>B13+C13-D13</f>
        <v>70722253823.589966</v>
      </c>
    </row>
    <row r="14" spans="1:5" ht="15" customHeight="1">
      <c r="A14" s="36" t="s">
        <v>85</v>
      </c>
      <c r="B14" s="37">
        <v>83789570294.089996</v>
      </c>
      <c r="C14" s="37">
        <v>299684651211.16998</v>
      </c>
      <c r="D14" s="37">
        <v>287153636781.78003</v>
      </c>
      <c r="E14" s="38">
        <f>B14+C14-D14</f>
        <v>96320584723.47998</v>
      </c>
    </row>
    <row r="15" spans="1:5" ht="25.5" customHeight="1">
      <c r="A15" s="77" t="s">
        <v>14</v>
      </c>
      <c r="B15" s="72">
        <f>SUM(B11:B14)</f>
        <v>509366931241.28992</v>
      </c>
      <c r="C15" s="72">
        <f t="shared" ref="C15:E15" si="0">SUM(C11:C14)</f>
        <v>1350094418607.8699</v>
      </c>
      <c r="D15" s="72">
        <f t="shared" si="0"/>
        <v>1334211674121.78</v>
      </c>
      <c r="E15" s="73">
        <f t="shared" si="0"/>
        <v>525249675727.37988</v>
      </c>
    </row>
    <row r="16" spans="1:5" ht="15" customHeight="1">
      <c r="A16" s="39" t="s">
        <v>21</v>
      </c>
      <c r="B16" s="40"/>
      <c r="C16" s="40"/>
      <c r="D16" s="41"/>
      <c r="E16" s="42"/>
    </row>
    <row r="17" spans="1:10" ht="22.5">
      <c r="A17" s="36" t="s">
        <v>4</v>
      </c>
      <c r="B17" s="37">
        <v>1126908253.8</v>
      </c>
      <c r="C17" s="37">
        <v>7477819326.75</v>
      </c>
      <c r="D17" s="37">
        <v>8356981251.3299999</v>
      </c>
      <c r="E17" s="38">
        <f>B17+C17-D17</f>
        <v>247746329.21999931</v>
      </c>
    </row>
    <row r="18" spans="1:10" ht="15" customHeight="1">
      <c r="A18" s="36" t="s">
        <v>22</v>
      </c>
      <c r="B18" s="37">
        <v>2662232611.4099998</v>
      </c>
      <c r="C18" s="37">
        <v>24560389094.900002</v>
      </c>
      <c r="D18" s="37">
        <v>27211168816.619999</v>
      </c>
      <c r="E18" s="38">
        <f>B18+C18-D18</f>
        <v>11452889.690002441</v>
      </c>
    </row>
    <row r="19" spans="1:10" ht="15" customHeight="1">
      <c r="A19" s="36" t="s">
        <v>5</v>
      </c>
      <c r="B19" s="37">
        <v>398855437.69999999</v>
      </c>
      <c r="C19" s="37">
        <v>738711749.57000005</v>
      </c>
      <c r="D19" s="37">
        <v>457402253.33999997</v>
      </c>
      <c r="E19" s="38">
        <f>B19+C19-D19</f>
        <v>680164933.93000007</v>
      </c>
    </row>
    <row r="20" spans="1:10" ht="15" customHeight="1">
      <c r="A20" s="36" t="s">
        <v>6</v>
      </c>
      <c r="B20" s="37">
        <v>22123052.879999999</v>
      </c>
      <c r="C20" s="37">
        <v>9382827.0299999993</v>
      </c>
      <c r="D20" s="37">
        <v>7858823.6100000003</v>
      </c>
      <c r="E20" s="38">
        <f>B20+C20-D20</f>
        <v>23647056.299999997</v>
      </c>
    </row>
    <row r="21" spans="1:10" ht="25.5" customHeight="1">
      <c r="A21" s="77" t="s">
        <v>14</v>
      </c>
      <c r="B21" s="72">
        <f>SUM(B17:B20)</f>
        <v>4210119355.79</v>
      </c>
      <c r="C21" s="72">
        <f t="shared" ref="C21:E21" si="1">SUM(C17:C20)</f>
        <v>32786302998.25</v>
      </c>
      <c r="D21" s="72">
        <f t="shared" si="1"/>
        <v>36033411144.899994</v>
      </c>
      <c r="E21" s="73">
        <f t="shared" si="1"/>
        <v>963011209.14000177</v>
      </c>
      <c r="G21" s="1"/>
      <c r="H21" s="1"/>
      <c r="I21" s="1"/>
      <c r="J21" s="1"/>
    </row>
    <row r="22" spans="1:10" ht="25.5" customHeight="1">
      <c r="A22" s="43" t="s">
        <v>64</v>
      </c>
      <c r="B22" s="44">
        <f>B9+B15+B21</f>
        <v>620177655597.07996</v>
      </c>
      <c r="C22" s="44">
        <f t="shared" ref="C22:D22" si="2">C9+C15+C21</f>
        <v>1504483721606.1199</v>
      </c>
      <c r="D22" s="44">
        <f t="shared" si="2"/>
        <v>1485585690266.6799</v>
      </c>
      <c r="E22" s="45">
        <f>B22+C22-D22</f>
        <v>639075686936.51978</v>
      </c>
    </row>
  </sheetData>
  <pageMargins left="0.7" right="0.7" top="0.75" bottom="0.75" header="0.3" footer="0.3"/>
  <pageSetup paperSize="9" orientation="landscape" r:id="rId1"/>
  <ignoredErrors>
    <ignoredError sqref="E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zoomScaleNormal="100" workbookViewId="0">
      <selection activeCell="F15" sqref="F15"/>
    </sheetView>
  </sheetViews>
  <sheetFormatPr defaultRowHeight="12.75"/>
  <cols>
    <col min="1" max="1" width="23.28515625" customWidth="1"/>
    <col min="2" max="5" width="19.7109375" customWidth="1"/>
    <col min="6" max="6" width="16.42578125" bestFit="1" customWidth="1"/>
  </cols>
  <sheetData>
    <row r="1" spans="1:7">
      <c r="A1" s="95" t="s">
        <v>364</v>
      </c>
      <c r="B1" s="94"/>
      <c r="C1" s="94"/>
    </row>
    <row r="2" spans="1:7">
      <c r="A2" s="94"/>
      <c r="B2" s="94"/>
      <c r="C2" s="94"/>
    </row>
    <row r="3" spans="1:7">
      <c r="A3" s="94"/>
      <c r="B3" s="93" t="s">
        <v>950</v>
      </c>
      <c r="C3" s="94"/>
    </row>
    <row r="5" spans="1:7" ht="30" customHeight="1">
      <c r="A5" s="29" t="s">
        <v>23</v>
      </c>
      <c r="B5" s="30" t="s">
        <v>386</v>
      </c>
      <c r="C5" s="30" t="s">
        <v>8</v>
      </c>
      <c r="D5" s="30" t="s">
        <v>7</v>
      </c>
      <c r="E5" s="210" t="s">
        <v>947</v>
      </c>
    </row>
    <row r="6" spans="1:7" ht="22.5">
      <c r="A6" s="39" t="s">
        <v>24</v>
      </c>
      <c r="B6" s="40"/>
      <c r="C6" s="40"/>
      <c r="D6" s="41"/>
      <c r="E6" s="47"/>
    </row>
    <row r="7" spans="1:7" ht="22.5">
      <c r="A7" s="36" t="s">
        <v>25</v>
      </c>
      <c r="B7" s="37">
        <v>6565441820.6499996</v>
      </c>
      <c r="C7" s="37">
        <v>71152594980.830002</v>
      </c>
      <c r="D7" s="37">
        <v>50896894092.089996</v>
      </c>
      <c r="E7" s="38">
        <f>B7+C7-D7</f>
        <v>26821142709.389999</v>
      </c>
      <c r="F7" s="68"/>
      <c r="G7" s="69"/>
    </row>
    <row r="8" spans="1:7" ht="22.5">
      <c r="A8" s="36" t="s">
        <v>26</v>
      </c>
      <c r="B8" s="37">
        <v>22500000000</v>
      </c>
      <c r="C8" s="37">
        <v>195971000000</v>
      </c>
      <c r="D8" s="37">
        <v>196471000000</v>
      </c>
      <c r="E8" s="38">
        <f>B8+C8-D8</f>
        <v>22000000000</v>
      </c>
    </row>
    <row r="9" spans="1:7" ht="25.5" customHeight="1">
      <c r="A9" s="77" t="s">
        <v>14</v>
      </c>
      <c r="B9" s="72">
        <f>SUM(B7:B8)</f>
        <v>29065441820.650002</v>
      </c>
      <c r="C9" s="72">
        <f t="shared" ref="C9:D9" si="0">SUM(C7:C8)</f>
        <v>267123594980.83002</v>
      </c>
      <c r="D9" s="72">
        <f t="shared" si="0"/>
        <v>247367894092.09</v>
      </c>
      <c r="E9" s="73">
        <f t="shared" ref="E9:E32" si="1">+B9+C9-D9</f>
        <v>48821142709.390045</v>
      </c>
    </row>
    <row r="10" spans="1:7">
      <c r="A10" s="39" t="s">
        <v>27</v>
      </c>
      <c r="B10" s="40"/>
      <c r="C10" s="40"/>
      <c r="D10" s="41"/>
      <c r="E10" s="47"/>
    </row>
    <row r="11" spans="1:7" ht="22.5">
      <c r="A11" s="36" t="s">
        <v>28</v>
      </c>
      <c r="B11" s="37">
        <v>1923108467.1900001</v>
      </c>
      <c r="C11" s="37">
        <v>3933718795.1100001</v>
      </c>
      <c r="D11" s="37">
        <v>5146690908.3400002</v>
      </c>
      <c r="E11" s="38">
        <f>B11+C11-D11</f>
        <v>710136353.96000004</v>
      </c>
      <c r="F11" s="70"/>
    </row>
    <row r="12" spans="1:7" ht="22.5">
      <c r="A12" s="36" t="s">
        <v>29</v>
      </c>
      <c r="B12" s="37">
        <v>-1.3411045074462891E-7</v>
      </c>
      <c r="C12" s="37">
        <v>189681404</v>
      </c>
      <c r="D12" s="37">
        <v>0</v>
      </c>
      <c r="E12" s="38">
        <f>B12+C12-D12</f>
        <v>189681403.99999988</v>
      </c>
    </row>
    <row r="13" spans="1:7" ht="22.5">
      <c r="A13" s="36" t="s">
        <v>30</v>
      </c>
      <c r="B13" s="37">
        <v>32862509815.950001</v>
      </c>
      <c r="C13" s="37">
        <v>15000521300.66</v>
      </c>
      <c r="D13" s="37">
        <v>11982442966.639999</v>
      </c>
      <c r="E13" s="38">
        <f>B13+C13-D13</f>
        <v>35880588149.970001</v>
      </c>
    </row>
    <row r="14" spans="1:7" ht="22.5">
      <c r="A14" s="36" t="s">
        <v>84</v>
      </c>
      <c r="B14" s="37">
        <v>3554324245.2600002</v>
      </c>
      <c r="C14" s="37">
        <v>95262267817.139999</v>
      </c>
      <c r="D14" s="37">
        <v>95993168237.220001</v>
      </c>
      <c r="E14" s="38">
        <f>B14+C14-D14</f>
        <v>2823423825.1799927</v>
      </c>
    </row>
    <row r="15" spans="1:7">
      <c r="A15" s="48" t="s">
        <v>31</v>
      </c>
      <c r="B15" s="49"/>
      <c r="C15" s="49"/>
      <c r="D15" s="49"/>
      <c r="E15" s="50"/>
    </row>
    <row r="16" spans="1:7" ht="22.5">
      <c r="A16" s="51" t="s">
        <v>32</v>
      </c>
      <c r="B16" s="52">
        <v>456672763.06</v>
      </c>
      <c r="C16" s="52">
        <v>52761006238.769997</v>
      </c>
      <c r="D16" s="52">
        <v>53215703458.07</v>
      </c>
      <c r="E16" s="53">
        <f>B16+C16-D16</f>
        <v>1975543.7599945068</v>
      </c>
    </row>
    <row r="17" spans="1:6">
      <c r="A17" s="51" t="s">
        <v>33</v>
      </c>
      <c r="B17" s="52">
        <v>3097651482.1999998</v>
      </c>
      <c r="C17" s="52">
        <v>42501261578.370003</v>
      </c>
      <c r="D17" s="52">
        <v>42777464779.150002</v>
      </c>
      <c r="E17" s="53">
        <f>B17+C17-D17</f>
        <v>2821448281.4199982</v>
      </c>
    </row>
    <row r="18" spans="1:6" ht="3.75" customHeight="1">
      <c r="A18" s="51"/>
      <c r="B18" s="49"/>
      <c r="C18" s="49"/>
      <c r="D18" s="49"/>
      <c r="E18" s="50"/>
    </row>
    <row r="19" spans="1:6" ht="22.5">
      <c r="A19" s="36" t="s">
        <v>34</v>
      </c>
      <c r="B19" s="37">
        <v>5891678734.6999998</v>
      </c>
      <c r="C19" s="37">
        <v>0</v>
      </c>
      <c r="D19" s="37">
        <v>742655354.45000005</v>
      </c>
      <c r="E19" s="38">
        <f>B19+C19-D19</f>
        <v>5149023380.25</v>
      </c>
    </row>
    <row r="20" spans="1:6" ht="22.5">
      <c r="A20" s="36" t="s">
        <v>88</v>
      </c>
      <c r="B20" s="37">
        <v>0</v>
      </c>
      <c r="C20" s="37">
        <v>0</v>
      </c>
      <c r="D20" s="37">
        <v>0</v>
      </c>
      <c r="E20" s="38">
        <f>B20+C20-D20</f>
        <v>0</v>
      </c>
    </row>
    <row r="21" spans="1:6">
      <c r="A21" s="36" t="s">
        <v>35</v>
      </c>
      <c r="B21" s="37">
        <v>424869227.74000001</v>
      </c>
      <c r="C21" s="37">
        <v>6712472978.5500002</v>
      </c>
      <c r="D21" s="37">
        <v>6519439434.1300001</v>
      </c>
      <c r="E21" s="38">
        <f>B21+C21-D21</f>
        <v>617902772.15999985</v>
      </c>
    </row>
    <row r="22" spans="1:6">
      <c r="A22" s="48" t="s">
        <v>31</v>
      </c>
      <c r="B22" s="49"/>
      <c r="C22" s="49"/>
      <c r="D22" s="49"/>
      <c r="E22" s="50"/>
    </row>
    <row r="23" spans="1:6">
      <c r="A23" s="51" t="s">
        <v>36</v>
      </c>
      <c r="B23" s="54">
        <v>208485925.72</v>
      </c>
      <c r="C23" s="54">
        <v>4009744310.9699998</v>
      </c>
      <c r="D23" s="54">
        <v>3664101347.5300002</v>
      </c>
      <c r="E23" s="53">
        <f>B23+C23-D23</f>
        <v>554128889.15999937</v>
      </c>
      <c r="F23" s="70"/>
    </row>
    <row r="24" spans="1:6">
      <c r="A24" s="51" t="s">
        <v>37</v>
      </c>
      <c r="B24" s="54">
        <v>216383302.02000001</v>
      </c>
      <c r="C24" s="54">
        <v>2702728667.5799999</v>
      </c>
      <c r="D24" s="52">
        <v>2855338086.5999999</v>
      </c>
      <c r="E24" s="53">
        <f>B24+C24-D24</f>
        <v>63773883</v>
      </c>
      <c r="F24" s="136"/>
    </row>
    <row r="25" spans="1:6" ht="22.5">
      <c r="A25" s="36" t="s">
        <v>38</v>
      </c>
      <c r="B25" s="37">
        <v>4212810.2699999996</v>
      </c>
      <c r="C25" s="37">
        <v>9667888306.0200005</v>
      </c>
      <c r="D25" s="37">
        <v>9652702365.0699997</v>
      </c>
      <c r="E25" s="38">
        <f>B25+C25-D25</f>
        <v>19398751.220001221</v>
      </c>
    </row>
    <row r="26" spans="1:6">
      <c r="A26" s="36" t="s">
        <v>39</v>
      </c>
      <c r="B26" s="37">
        <v>148877335.06</v>
      </c>
      <c r="C26" s="37">
        <v>177600699.28</v>
      </c>
      <c r="D26" s="37">
        <v>169961002.43000001</v>
      </c>
      <c r="E26" s="38">
        <f>B26+C26-D26</f>
        <v>156517031.91000003</v>
      </c>
      <c r="F26" s="70"/>
    </row>
    <row r="27" spans="1:6" ht="25.5" customHeight="1">
      <c r="A27" s="77" t="s">
        <v>14</v>
      </c>
      <c r="B27" s="72">
        <f>B11+B12+B13+B14+B19+B20+B21+B25+B26</f>
        <v>44809580636.169991</v>
      </c>
      <c r="C27" s="72">
        <f t="shared" ref="C27:D27" si="2">C11+C12+C13+C14+C19+C20+C21+C25+C26</f>
        <v>130944151300.76001</v>
      </c>
      <c r="D27" s="72">
        <f t="shared" si="2"/>
        <v>130207060268.28</v>
      </c>
      <c r="E27" s="73">
        <f t="shared" si="1"/>
        <v>45546671668.649994</v>
      </c>
    </row>
    <row r="28" spans="1:6">
      <c r="A28" s="39" t="s">
        <v>40</v>
      </c>
      <c r="B28" s="40"/>
      <c r="C28" s="40"/>
      <c r="D28" s="41"/>
      <c r="E28" s="42"/>
    </row>
    <row r="29" spans="1:6" ht="56.25">
      <c r="A29" s="36" t="s">
        <v>41</v>
      </c>
      <c r="B29" s="37">
        <v>1550726274.3599999</v>
      </c>
      <c r="C29" s="37">
        <v>1606112613.3099999</v>
      </c>
      <c r="D29" s="37">
        <v>2724134976.5900002</v>
      </c>
      <c r="E29" s="38">
        <f>B29+C29-D29</f>
        <v>432703911.07999992</v>
      </c>
    </row>
    <row r="30" spans="1:6" ht="22.5">
      <c r="A30" s="36" t="s">
        <v>42</v>
      </c>
      <c r="B30" s="37">
        <v>33628831727.810001</v>
      </c>
      <c r="C30" s="37">
        <v>0</v>
      </c>
      <c r="D30" s="37">
        <v>0</v>
      </c>
      <c r="E30" s="38">
        <f>B30+C30-D30</f>
        <v>33628831727.810001</v>
      </c>
    </row>
    <row r="31" spans="1:6">
      <c r="A31" s="36" t="s">
        <v>5</v>
      </c>
      <c r="B31" s="37">
        <v>334628028.81</v>
      </c>
      <c r="C31" s="37">
        <v>630724872.70000005</v>
      </c>
      <c r="D31" s="37">
        <v>457402253.33999997</v>
      </c>
      <c r="E31" s="38">
        <f>B31+C31-D31</f>
        <v>507950648.17000002</v>
      </c>
    </row>
    <row r="32" spans="1:6" ht="25.5" customHeight="1">
      <c r="A32" s="77" t="s">
        <v>14</v>
      </c>
      <c r="B32" s="72">
        <f>SUM(B29:B31)</f>
        <v>35514186030.979996</v>
      </c>
      <c r="C32" s="72">
        <f t="shared" ref="C32:D32" si="3">SUM(C29:C31)</f>
        <v>2236837486.0100002</v>
      </c>
      <c r="D32" s="72">
        <f t="shared" si="3"/>
        <v>3181537229.9300003</v>
      </c>
      <c r="E32" s="73">
        <f t="shared" si="1"/>
        <v>34569486287.059998</v>
      </c>
    </row>
    <row r="33" spans="1:5" ht="25.5" customHeight="1">
      <c r="A33" s="43" t="s">
        <v>64</v>
      </c>
      <c r="B33" s="44">
        <f>+B9+B27+B32</f>
        <v>109389208487.79999</v>
      </c>
      <c r="C33" s="44">
        <f t="shared" ref="C33:E33" si="4">+C9+C27+C32</f>
        <v>400304583767.60004</v>
      </c>
      <c r="D33" s="44">
        <f t="shared" si="4"/>
        <v>380756491590.29999</v>
      </c>
      <c r="E33" s="45">
        <f t="shared" si="4"/>
        <v>128937300665.10004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1"/>
  <sheetViews>
    <sheetView showGridLines="0" workbookViewId="0">
      <selection activeCell="F19" sqref="F19"/>
    </sheetView>
  </sheetViews>
  <sheetFormatPr defaultRowHeight="15" customHeight="1"/>
  <cols>
    <col min="1" max="1" width="71.5703125" customWidth="1"/>
    <col min="2" max="2" width="19" bestFit="1" customWidth="1"/>
    <col min="3" max="3" width="17.7109375" bestFit="1" customWidth="1"/>
    <col min="4" max="5" width="15.28515625" bestFit="1" customWidth="1"/>
  </cols>
  <sheetData>
    <row r="1" spans="1:3" ht="15" customHeight="1">
      <c r="A1" s="95" t="s">
        <v>374</v>
      </c>
      <c r="B1" s="94"/>
      <c r="C1" s="94"/>
    </row>
    <row r="2" spans="1:3" ht="15" customHeight="1">
      <c r="A2" s="94"/>
      <c r="B2" s="94"/>
      <c r="C2" s="94"/>
    </row>
    <row r="3" spans="1:3" ht="15" customHeight="1">
      <c r="A3" s="97" t="s">
        <v>950</v>
      </c>
      <c r="B3" s="137"/>
    </row>
    <row r="5" spans="1:3" ht="30" customHeight="1">
      <c r="A5" s="234"/>
      <c r="B5" s="235"/>
    </row>
    <row r="6" spans="1:3" ht="15" customHeight="1">
      <c r="A6" s="236" t="s">
        <v>44</v>
      </c>
      <c r="B6" s="237"/>
    </row>
    <row r="7" spans="1:3" ht="15" customHeight="1">
      <c r="A7" s="39" t="s">
        <v>45</v>
      </c>
      <c r="B7" s="143">
        <v>-59528659392.559937</v>
      </c>
    </row>
    <row r="8" spans="1:3" ht="15" customHeight="1">
      <c r="A8" s="36" t="s">
        <v>11</v>
      </c>
      <c r="B8" s="38">
        <v>342834148678.97003</v>
      </c>
    </row>
    <row r="9" spans="1:3" ht="15" customHeight="1">
      <c r="A9" s="36" t="s">
        <v>46</v>
      </c>
      <c r="B9" s="38">
        <v>-402362808071.52997</v>
      </c>
    </row>
    <row r="10" spans="1:3" ht="15" customHeight="1">
      <c r="A10" s="39" t="s">
        <v>47</v>
      </c>
      <c r="B10" s="143">
        <v>9527225925.5198822</v>
      </c>
    </row>
    <row r="11" spans="1:3" ht="15" customHeight="1">
      <c r="A11" s="36" t="s">
        <v>48</v>
      </c>
      <c r="B11" s="38">
        <v>12720858783.169922</v>
      </c>
    </row>
    <row r="12" spans="1:3" ht="15" customHeight="1">
      <c r="A12" s="36" t="s">
        <v>49</v>
      </c>
      <c r="B12" s="38">
        <v>-3193632857.6500387</v>
      </c>
    </row>
    <row r="13" spans="1:3" ht="15" customHeight="1">
      <c r="A13" s="51" t="s">
        <v>50</v>
      </c>
      <c r="B13" s="50"/>
    </row>
    <row r="14" spans="1:3" ht="15" customHeight="1">
      <c r="A14" s="51" t="s">
        <v>51</v>
      </c>
      <c r="B14" s="53">
        <v>-528871547.11003876</v>
      </c>
      <c r="C14" s="70"/>
    </row>
    <row r="15" spans="1:3" ht="15" customHeight="1">
      <c r="A15" s="51" t="s">
        <v>52</v>
      </c>
      <c r="B15" s="53">
        <v>1118022363.2800002</v>
      </c>
    </row>
    <row r="16" spans="1:3" ht="15" customHeight="1">
      <c r="A16" s="51" t="s">
        <v>53</v>
      </c>
      <c r="B16" s="53">
        <v>-345642963.43999958</v>
      </c>
    </row>
    <row r="17" spans="1:3" ht="25.5" customHeight="1">
      <c r="A17" s="77" t="s">
        <v>93</v>
      </c>
      <c r="B17" s="73">
        <v>-50001433467.040054</v>
      </c>
      <c r="C17" s="70"/>
    </row>
    <row r="18" spans="1:3" ht="15" customHeight="1">
      <c r="A18" s="236" t="s">
        <v>54</v>
      </c>
      <c r="B18" s="237"/>
    </row>
    <row r="19" spans="1:3" ht="15" customHeight="1">
      <c r="A19" s="39" t="s">
        <v>45</v>
      </c>
      <c r="B19" s="143">
        <v>60178720230.419983</v>
      </c>
      <c r="C19" s="70"/>
    </row>
    <row r="20" spans="1:3" ht="15" customHeight="1">
      <c r="A20" s="36" t="s">
        <v>55</v>
      </c>
      <c r="B20" s="38">
        <v>198035477142.81</v>
      </c>
    </row>
    <row r="21" spans="1:3" ht="15" customHeight="1">
      <c r="A21" s="36" t="s">
        <v>13</v>
      </c>
      <c r="B21" s="38">
        <v>-137856756912.39001</v>
      </c>
    </row>
    <row r="22" spans="1:3" ht="15" customHeight="1">
      <c r="A22" s="39" t="s">
        <v>47</v>
      </c>
      <c r="B22" s="143">
        <v>9578414125.360014</v>
      </c>
    </row>
    <row r="23" spans="1:3" ht="15" customHeight="1">
      <c r="A23" s="36" t="s">
        <v>56</v>
      </c>
      <c r="B23" s="38">
        <v>6262395000</v>
      </c>
      <c r="C23" s="70"/>
    </row>
    <row r="24" spans="1:3" ht="15" customHeight="1">
      <c r="A24" s="36" t="s">
        <v>57</v>
      </c>
      <c r="B24" s="38">
        <v>3161885702.9200134</v>
      </c>
    </row>
    <row r="25" spans="1:3" ht="15" customHeight="1">
      <c r="A25" s="36" t="s">
        <v>49</v>
      </c>
      <c r="B25" s="38">
        <v>154133422.43999991</v>
      </c>
      <c r="C25" s="70"/>
    </row>
    <row r="26" spans="1:3" ht="15" customHeight="1">
      <c r="A26" s="51" t="s">
        <v>103</v>
      </c>
      <c r="B26" s="53">
        <v>152609419.01999998</v>
      </c>
    </row>
    <row r="27" spans="1:3" ht="15" customHeight="1">
      <c r="A27" s="51" t="s">
        <v>104</v>
      </c>
      <c r="B27" s="53">
        <v>1524003.419999931</v>
      </c>
      <c r="C27" s="70"/>
    </row>
    <row r="28" spans="1:3" ht="15" customHeight="1">
      <c r="A28" s="39" t="s">
        <v>58</v>
      </c>
      <c r="B28" s="143">
        <v>-19755700888.739998</v>
      </c>
    </row>
    <row r="29" spans="1:3" ht="15" customHeight="1">
      <c r="A29" s="36" t="s">
        <v>94</v>
      </c>
      <c r="B29" s="38">
        <v>500000000</v>
      </c>
    </row>
    <row r="30" spans="1:3" ht="15" customHeight="1">
      <c r="A30" s="36" t="s">
        <v>95</v>
      </c>
      <c r="B30" s="38">
        <v>-20255700888.739998</v>
      </c>
    </row>
    <row r="31" spans="1:3" ht="25.5" customHeight="1">
      <c r="A31" s="77" t="s">
        <v>93</v>
      </c>
      <c r="B31" s="73">
        <v>50001433467.040001</v>
      </c>
      <c r="C31" s="70"/>
    </row>
    <row r="32" spans="1:3" ht="15" customHeight="1">
      <c r="A32" s="236" t="s">
        <v>43</v>
      </c>
      <c r="B32" s="237"/>
    </row>
    <row r="33" spans="1:5" ht="15" customHeight="1">
      <c r="A33" s="39" t="s">
        <v>14</v>
      </c>
      <c r="B33" s="143">
        <v>462152480.17000002</v>
      </c>
    </row>
    <row r="34" spans="1:5" ht="15" customHeight="1">
      <c r="A34" s="36" t="s">
        <v>59</v>
      </c>
      <c r="B34" s="38">
        <v>-402047519.82999998</v>
      </c>
    </row>
    <row r="35" spans="1:5" ht="15" customHeight="1">
      <c r="A35" s="36" t="s">
        <v>96</v>
      </c>
      <c r="B35" s="38">
        <v>786200000</v>
      </c>
    </row>
    <row r="36" spans="1:5" ht="15" customHeight="1">
      <c r="A36" s="36" t="s">
        <v>97</v>
      </c>
      <c r="B36" s="38">
        <v>78000000</v>
      </c>
    </row>
    <row r="37" spans="1:5" ht="15" customHeight="1">
      <c r="A37" s="36" t="s">
        <v>60</v>
      </c>
      <c r="B37" s="38">
        <v>0</v>
      </c>
      <c r="E37" s="70"/>
    </row>
    <row r="38" spans="1:5" ht="15" customHeight="1">
      <c r="A38" s="36" t="s">
        <v>929</v>
      </c>
      <c r="B38" s="38">
        <v>0</v>
      </c>
    </row>
    <row r="39" spans="1:5" ht="25.5" customHeight="1">
      <c r="A39" s="144" t="s">
        <v>102</v>
      </c>
      <c r="B39" s="65">
        <v>-49539280986.870056</v>
      </c>
      <c r="C39" s="136"/>
    </row>
    <row r="40" spans="1:5" ht="15" customHeight="1">
      <c r="A40" s="142"/>
    </row>
    <row r="41" spans="1:5" ht="15" customHeight="1">
      <c r="B41" s="70"/>
    </row>
  </sheetData>
  <mergeCells count="4">
    <mergeCell ref="A5:B5"/>
    <mergeCell ref="A6:B6"/>
    <mergeCell ref="A18:B18"/>
    <mergeCell ref="A32:B3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workbookViewId="0">
      <selection activeCell="B22" sqref="B22"/>
    </sheetView>
  </sheetViews>
  <sheetFormatPr defaultRowHeight="12.75"/>
  <cols>
    <col min="1" max="1" width="63.28515625" customWidth="1"/>
    <col min="2" max="2" width="19.7109375" customWidth="1"/>
    <col min="3" max="3" width="17.7109375" bestFit="1" customWidth="1"/>
    <col min="4" max="4" width="51.7109375" customWidth="1"/>
    <col min="5" max="5" width="20.7109375" customWidth="1"/>
  </cols>
  <sheetData>
    <row r="1" spans="1:2">
      <c r="A1" s="95" t="s">
        <v>378</v>
      </c>
    </row>
    <row r="2" spans="1:2">
      <c r="A2" s="94"/>
    </row>
    <row r="3" spans="1:2">
      <c r="A3" s="97" t="s">
        <v>950</v>
      </c>
    </row>
    <row r="5" spans="1:2" ht="21.95" customHeight="1">
      <c r="A5" s="234"/>
      <c r="B5" s="235"/>
    </row>
    <row r="6" spans="1:2" ht="21.95" customHeight="1">
      <c r="A6" s="39" t="s">
        <v>98</v>
      </c>
      <c r="B6" s="143">
        <v>66441115230.419983</v>
      </c>
    </row>
    <row r="7" spans="1:2" ht="21.95" customHeight="1">
      <c r="A7" s="36" t="s">
        <v>99</v>
      </c>
      <c r="B7" s="38">
        <v>60178720230.419983</v>
      </c>
    </row>
    <row r="8" spans="1:2" ht="21.95" customHeight="1">
      <c r="A8" s="51" t="s">
        <v>50</v>
      </c>
      <c r="B8" s="50"/>
    </row>
    <row r="9" spans="1:2" ht="21.95" customHeight="1">
      <c r="A9" s="51" t="s">
        <v>100</v>
      </c>
      <c r="B9" s="145">
        <v>60187000000</v>
      </c>
    </row>
    <row r="10" spans="1:2" ht="21.95" customHeight="1">
      <c r="A10" s="36" t="s">
        <v>56</v>
      </c>
      <c r="B10" s="38">
        <v>6262395000</v>
      </c>
    </row>
    <row r="11" spans="1:2" ht="21.95" customHeight="1">
      <c r="A11" s="39" t="s">
        <v>101</v>
      </c>
      <c r="B11" s="143">
        <v>3316019125.3600135</v>
      </c>
    </row>
    <row r="12" spans="1:2" ht="21.95" customHeight="1">
      <c r="A12" s="77" t="s">
        <v>61</v>
      </c>
      <c r="B12" s="73">
        <v>69757134355.779999</v>
      </c>
    </row>
    <row r="13" spans="1:2" ht="21.95" customHeight="1">
      <c r="A13" s="36" t="s">
        <v>58</v>
      </c>
      <c r="B13" s="38">
        <v>-19755700888.739998</v>
      </c>
    </row>
    <row r="14" spans="1:2" ht="21.95" customHeight="1">
      <c r="A14" s="36" t="s">
        <v>62</v>
      </c>
      <c r="B14" s="38">
        <v>-50001433467.040054</v>
      </c>
    </row>
    <row r="15" spans="1:2" ht="21.95" customHeight="1">
      <c r="A15" s="77" t="s">
        <v>63</v>
      </c>
      <c r="B15" s="73">
        <v>-69757134355.78006</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6"/>
  <sheetViews>
    <sheetView showGridLines="0" zoomScaleNormal="100" workbookViewId="0">
      <selection activeCell="B129" sqref="B129"/>
    </sheetView>
  </sheetViews>
  <sheetFormatPr defaultRowHeight="12.75"/>
  <cols>
    <col min="1" max="1" width="55.42578125" style="80" customWidth="1"/>
    <col min="2" max="4" width="16.7109375" style="80" customWidth="1"/>
    <col min="5" max="5" width="2.7109375" style="80" customWidth="1"/>
    <col min="6" max="6" width="4.7109375" style="80" customWidth="1"/>
    <col min="7" max="16384" width="9.140625" style="80"/>
  </cols>
  <sheetData>
    <row r="1" spans="1:5">
      <c r="A1" s="96" t="s">
        <v>365</v>
      </c>
    </row>
    <row r="3" spans="1:5" s="79" customFormat="1" ht="12.75" customHeight="1">
      <c r="A3" s="208" t="s">
        <v>950</v>
      </c>
      <c r="B3" s="93"/>
    </row>
    <row r="4" spans="1:5" s="79" customFormat="1" ht="12.75" customHeight="1">
      <c r="A4" s="238"/>
      <c r="B4" s="238"/>
      <c r="C4" s="238"/>
      <c r="D4" s="238"/>
      <c r="E4" s="238"/>
    </row>
    <row r="5" spans="1:5" ht="21.75" customHeight="1">
      <c r="A5" s="215" t="s">
        <v>914</v>
      </c>
      <c r="B5" s="216" t="s">
        <v>639</v>
      </c>
      <c r="C5" s="216" t="s">
        <v>640</v>
      </c>
      <c r="D5" s="217" t="s">
        <v>14</v>
      </c>
    </row>
    <row r="6" spans="1:5" ht="24.75" customHeight="1">
      <c r="A6" s="162" t="s">
        <v>792</v>
      </c>
      <c r="B6" s="109">
        <v>302715514234.41998</v>
      </c>
      <c r="C6" s="109">
        <v>5592281751.3900003</v>
      </c>
      <c r="D6" s="163">
        <v>308307795985.81</v>
      </c>
    </row>
    <row r="7" spans="1:5" ht="19.5" customHeight="1">
      <c r="A7" s="164" t="s">
        <v>793</v>
      </c>
      <c r="B7" s="110">
        <v>164718983743.12</v>
      </c>
      <c r="C7" s="110">
        <v>2470677606.8800001</v>
      </c>
      <c r="D7" s="111">
        <v>167189661350</v>
      </c>
    </row>
    <row r="8" spans="1:5" ht="24" customHeight="1">
      <c r="A8" s="165" t="s">
        <v>794</v>
      </c>
      <c r="B8" s="166">
        <v>128424499987.63</v>
      </c>
      <c r="C8" s="166">
        <v>2124975673.95</v>
      </c>
      <c r="D8" s="167">
        <v>130549475661.58</v>
      </c>
    </row>
    <row r="9" spans="1:5" ht="24" customHeight="1">
      <c r="A9" s="165" t="s">
        <v>795</v>
      </c>
      <c r="B9" s="166">
        <v>16534119804.809999</v>
      </c>
      <c r="C9" s="166">
        <v>243013508.91</v>
      </c>
      <c r="D9" s="167">
        <v>16777133313.719999</v>
      </c>
    </row>
    <row r="10" spans="1:5" ht="33" customHeight="1">
      <c r="A10" s="165" t="s">
        <v>796</v>
      </c>
      <c r="B10" s="166">
        <v>6445510907.8999996</v>
      </c>
      <c r="C10" s="166">
        <v>3238080.83</v>
      </c>
      <c r="D10" s="167">
        <v>6448748988.7299995</v>
      </c>
    </row>
    <row r="11" spans="1:5" ht="22.5">
      <c r="A11" s="165" t="s">
        <v>797</v>
      </c>
      <c r="B11" s="166">
        <v>960575066.28999996</v>
      </c>
      <c r="C11" s="166">
        <v>2854866.72</v>
      </c>
      <c r="D11" s="167">
        <v>963429933.00999999</v>
      </c>
    </row>
    <row r="12" spans="1:5" ht="22.5">
      <c r="A12" s="165" t="s">
        <v>798</v>
      </c>
      <c r="B12" s="166">
        <v>1918817910.6800001</v>
      </c>
      <c r="C12" s="166">
        <v>7764653.1600000001</v>
      </c>
      <c r="D12" s="167">
        <v>1926582563.8399999</v>
      </c>
    </row>
    <row r="13" spans="1:5" ht="22.5">
      <c r="A13" s="165" t="s">
        <v>799</v>
      </c>
      <c r="B13" s="166">
        <v>2938579229.6399999</v>
      </c>
      <c r="C13" s="166">
        <v>88624.83</v>
      </c>
      <c r="D13" s="167">
        <v>2938667854.4699998</v>
      </c>
    </row>
    <row r="14" spans="1:5" ht="45">
      <c r="A14" s="165" t="s">
        <v>953</v>
      </c>
      <c r="B14" s="166">
        <v>1241869830.1800001</v>
      </c>
      <c r="C14" s="166">
        <v>4229389.21</v>
      </c>
      <c r="D14" s="167">
        <v>1246099219.3900001</v>
      </c>
    </row>
    <row r="15" spans="1:5" ht="22.5">
      <c r="A15" s="165" t="s">
        <v>800</v>
      </c>
      <c r="B15" s="166">
        <v>245846930.09999999</v>
      </c>
      <c r="C15" s="166">
        <v>20475411.649999999</v>
      </c>
      <c r="D15" s="167">
        <v>266322341.75</v>
      </c>
    </row>
    <row r="16" spans="1:5" ht="22.5">
      <c r="A16" s="165" t="s">
        <v>801</v>
      </c>
      <c r="B16" s="166">
        <v>783072746.42999995</v>
      </c>
      <c r="C16" s="166">
        <v>1862086.62</v>
      </c>
      <c r="D16" s="167">
        <v>784934833.04999995</v>
      </c>
    </row>
    <row r="17" spans="1:4" ht="22.5">
      <c r="A17" s="165" t="s">
        <v>802</v>
      </c>
      <c r="B17" s="166">
        <v>1233109537.25</v>
      </c>
      <c r="C17" s="166">
        <v>8850114.0099999998</v>
      </c>
      <c r="D17" s="167">
        <v>1241959651.26</v>
      </c>
    </row>
    <row r="18" spans="1:4" ht="22.5">
      <c r="A18" s="165" t="s">
        <v>803</v>
      </c>
      <c r="B18" s="166">
        <v>60341505.159999996</v>
      </c>
      <c r="C18" s="166">
        <v>724693.67</v>
      </c>
      <c r="D18" s="167">
        <v>61066198.829999998</v>
      </c>
    </row>
    <row r="19" spans="1:4" ht="22.5">
      <c r="A19" s="165" t="s">
        <v>804</v>
      </c>
      <c r="B19" s="166">
        <v>436209606.22000003</v>
      </c>
      <c r="C19" s="166">
        <v>3371513.37</v>
      </c>
      <c r="D19" s="167">
        <v>439581119.58999997</v>
      </c>
    </row>
    <row r="20" spans="1:4" ht="22.5">
      <c r="A20" s="165" t="s">
        <v>805</v>
      </c>
      <c r="B20" s="166">
        <v>867500704.88</v>
      </c>
      <c r="C20" s="166">
        <v>0</v>
      </c>
      <c r="D20" s="167">
        <v>867500704.88</v>
      </c>
    </row>
    <row r="21" spans="1:4" ht="33.75">
      <c r="A21" s="165" t="s">
        <v>806</v>
      </c>
      <c r="B21" s="166">
        <v>7507433.3099999996</v>
      </c>
      <c r="C21" s="166">
        <v>715580.64</v>
      </c>
      <c r="D21" s="167">
        <v>8223013.9500000002</v>
      </c>
    </row>
    <row r="22" spans="1:4" ht="22.5">
      <c r="A22" s="165" t="s">
        <v>807</v>
      </c>
      <c r="B22" s="166">
        <v>107460308.88</v>
      </c>
      <c r="C22" s="166">
        <v>1759481.32</v>
      </c>
      <c r="D22" s="167">
        <v>109219790.2</v>
      </c>
    </row>
    <row r="23" spans="1:4" ht="45">
      <c r="A23" s="176" t="s">
        <v>808</v>
      </c>
      <c r="B23" s="166">
        <v>102876739.16</v>
      </c>
      <c r="C23" s="166">
        <v>211098.99</v>
      </c>
      <c r="D23" s="167">
        <v>103087838.15000001</v>
      </c>
    </row>
    <row r="24" spans="1:4" ht="22.5">
      <c r="A24" s="165" t="s">
        <v>809</v>
      </c>
      <c r="B24" s="166">
        <v>116886768.40000001</v>
      </c>
      <c r="C24" s="166">
        <v>4926768.88</v>
      </c>
      <c r="D24" s="167">
        <v>121813537.28</v>
      </c>
    </row>
    <row r="25" spans="1:4" ht="46.5" customHeight="1">
      <c r="A25" s="165" t="s">
        <v>810</v>
      </c>
      <c r="B25" s="166">
        <v>41808056.689999998</v>
      </c>
      <c r="C25" s="166">
        <v>305979.93</v>
      </c>
      <c r="D25" s="167">
        <v>42114036.619999997</v>
      </c>
    </row>
    <row r="26" spans="1:4">
      <c r="A26" s="168" t="s">
        <v>811</v>
      </c>
      <c r="B26" s="112">
        <v>2252390669.5100002</v>
      </c>
      <c r="C26" s="112">
        <v>41310080.189999998</v>
      </c>
      <c r="D26" s="169">
        <v>2293700749.6999998</v>
      </c>
    </row>
    <row r="27" spans="1:4" ht="23.25" customHeight="1">
      <c r="A27" s="164" t="s">
        <v>812</v>
      </c>
      <c r="B27" s="110">
        <v>101598330965.06</v>
      </c>
      <c r="C27" s="110">
        <v>3042766039.5</v>
      </c>
      <c r="D27" s="111">
        <v>104641097004.56</v>
      </c>
    </row>
    <row r="28" spans="1:4" ht="21.75" customHeight="1">
      <c r="A28" s="165" t="s">
        <v>813</v>
      </c>
      <c r="B28" s="166">
        <v>87322743867.169998</v>
      </c>
      <c r="C28" s="166">
        <v>2583008495.73</v>
      </c>
      <c r="D28" s="167">
        <v>89905752362.899994</v>
      </c>
    </row>
    <row r="29" spans="1:4" ht="21.75" customHeight="1">
      <c r="A29" s="165" t="s">
        <v>814</v>
      </c>
      <c r="B29" s="166">
        <v>5226446116.1599998</v>
      </c>
      <c r="C29" s="166">
        <v>62562956.539999999</v>
      </c>
      <c r="D29" s="167">
        <v>5289009072.6999998</v>
      </c>
    </row>
    <row r="30" spans="1:4" ht="21.75" customHeight="1">
      <c r="A30" s="165" t="s">
        <v>815</v>
      </c>
      <c r="B30" s="166">
        <v>3151597066.1100001</v>
      </c>
      <c r="C30" s="166">
        <v>184235051.55000001</v>
      </c>
      <c r="D30" s="167">
        <v>3335832117.6599998</v>
      </c>
    </row>
    <row r="31" spans="1:4" ht="21.75" customHeight="1">
      <c r="A31" s="165" t="s">
        <v>816</v>
      </c>
      <c r="B31" s="166">
        <v>1093737709.6500001</v>
      </c>
      <c r="C31" s="166">
        <v>36879876.009999998</v>
      </c>
      <c r="D31" s="167">
        <v>1130617585.6600001</v>
      </c>
    </row>
    <row r="32" spans="1:4">
      <c r="A32" s="165" t="s">
        <v>817</v>
      </c>
      <c r="B32" s="166">
        <v>1206069848.99</v>
      </c>
      <c r="C32" s="166">
        <v>13615009.58</v>
      </c>
      <c r="D32" s="167">
        <v>1219684858.5699999</v>
      </c>
    </row>
    <row r="33" spans="1:4">
      <c r="A33" s="165" t="s">
        <v>818</v>
      </c>
      <c r="B33" s="166">
        <v>211905283.65000001</v>
      </c>
      <c r="C33" s="166">
        <v>11245742.08</v>
      </c>
      <c r="D33" s="167">
        <v>223151025.72999999</v>
      </c>
    </row>
    <row r="34" spans="1:4" ht="24.75" customHeight="1">
      <c r="A34" s="165" t="s">
        <v>819</v>
      </c>
      <c r="B34" s="166">
        <v>560529642.92999995</v>
      </c>
      <c r="C34" s="166">
        <v>21213652.109999999</v>
      </c>
      <c r="D34" s="167">
        <v>581743295.03999996</v>
      </c>
    </row>
    <row r="35" spans="1:4" ht="24" customHeight="1">
      <c r="A35" s="165" t="s">
        <v>820</v>
      </c>
      <c r="B35" s="166">
        <v>1009897371.95</v>
      </c>
      <c r="C35" s="166">
        <v>55762655.920000002</v>
      </c>
      <c r="D35" s="167">
        <v>1065660027.87</v>
      </c>
    </row>
    <row r="36" spans="1:4" ht="22.5">
      <c r="A36" s="165" t="s">
        <v>821</v>
      </c>
      <c r="B36" s="166">
        <v>636436464.60000002</v>
      </c>
      <c r="C36" s="166">
        <v>1255197.03</v>
      </c>
      <c r="D36" s="167">
        <v>637691661.63</v>
      </c>
    </row>
    <row r="37" spans="1:4" ht="20.25" customHeight="1">
      <c r="A37" s="165" t="s">
        <v>822</v>
      </c>
      <c r="B37" s="166">
        <v>404480965.95999998</v>
      </c>
      <c r="C37" s="166">
        <v>17111215.43</v>
      </c>
      <c r="D37" s="167">
        <v>421592181.38999999</v>
      </c>
    </row>
    <row r="38" spans="1:4" ht="26.25" customHeight="1">
      <c r="A38" s="165" t="s">
        <v>823</v>
      </c>
      <c r="B38" s="166">
        <v>326657006.06999999</v>
      </c>
      <c r="C38" s="166">
        <v>39142.46</v>
      </c>
      <c r="D38" s="167">
        <v>326696148.52999997</v>
      </c>
    </row>
    <row r="39" spans="1:4" ht="22.5">
      <c r="A39" s="165" t="s">
        <v>824</v>
      </c>
      <c r="B39" s="166">
        <v>167971431.59999999</v>
      </c>
      <c r="C39" s="166">
        <v>3152259.11</v>
      </c>
      <c r="D39" s="167">
        <v>171123690.71000001</v>
      </c>
    </row>
    <row r="40" spans="1:4" ht="34.5" customHeight="1">
      <c r="A40" s="165" t="s">
        <v>825</v>
      </c>
      <c r="B40" s="166">
        <v>83596955.709999993</v>
      </c>
      <c r="C40" s="166">
        <v>3414081.33</v>
      </c>
      <c r="D40" s="167">
        <v>87011037.040000007</v>
      </c>
    </row>
    <row r="41" spans="1:4">
      <c r="A41" s="165" t="s">
        <v>826</v>
      </c>
      <c r="B41" s="166">
        <v>26311622.559999999</v>
      </c>
      <c r="C41" s="166">
        <v>238551.24</v>
      </c>
      <c r="D41" s="167">
        <v>26550173.800000001</v>
      </c>
    </row>
    <row r="42" spans="1:4" ht="22.5" customHeight="1">
      <c r="A42" s="165" t="s">
        <v>827</v>
      </c>
      <c r="B42" s="166">
        <v>18883540.09</v>
      </c>
      <c r="C42" s="166">
        <v>138988.93</v>
      </c>
      <c r="D42" s="167">
        <v>19022529.02</v>
      </c>
    </row>
    <row r="43" spans="1:4" ht="22.5">
      <c r="A43" s="165" t="s">
        <v>828</v>
      </c>
      <c r="B43" s="166">
        <v>3110443.93</v>
      </c>
      <c r="C43" s="166">
        <v>6411449.1900000004</v>
      </c>
      <c r="D43" s="167">
        <v>9521893.1199999992</v>
      </c>
    </row>
    <row r="44" spans="1:4" ht="26.25" customHeight="1">
      <c r="A44" s="168" t="s">
        <v>829</v>
      </c>
      <c r="B44" s="112">
        <v>147955627.93000001</v>
      </c>
      <c r="C44" s="112">
        <v>42481715.259999998</v>
      </c>
      <c r="D44" s="169">
        <v>190437343.19</v>
      </c>
    </row>
    <row r="45" spans="1:4" ht="22.5">
      <c r="A45" s="164" t="s">
        <v>830</v>
      </c>
      <c r="B45" s="110">
        <v>23281938159.610001</v>
      </c>
      <c r="C45" s="110">
        <v>24040267.199999999</v>
      </c>
      <c r="D45" s="111">
        <v>23305978426.810001</v>
      </c>
    </row>
    <row r="46" spans="1:4" ht="22.5" customHeight="1">
      <c r="A46" s="165" t="s">
        <v>831</v>
      </c>
      <c r="B46" s="166">
        <v>17600258358.029999</v>
      </c>
      <c r="C46" s="166">
        <v>4979148.13</v>
      </c>
      <c r="D46" s="167">
        <v>17605237506.16</v>
      </c>
    </row>
    <row r="47" spans="1:4" ht="22.5" customHeight="1">
      <c r="A47" s="176" t="s">
        <v>832</v>
      </c>
      <c r="B47" s="166">
        <v>2317344348.8400002</v>
      </c>
      <c r="C47" s="166">
        <v>4718321.29</v>
      </c>
      <c r="D47" s="167">
        <v>2322062670.1300001</v>
      </c>
    </row>
    <row r="48" spans="1:4" ht="24.75" customHeight="1">
      <c r="A48" s="165" t="s">
        <v>833</v>
      </c>
      <c r="B48" s="166">
        <v>1732104631.9000001</v>
      </c>
      <c r="C48" s="166">
        <v>1800380.96</v>
      </c>
      <c r="D48" s="167">
        <v>1733905012.8599999</v>
      </c>
    </row>
    <row r="49" spans="1:4" ht="26.25" customHeight="1">
      <c r="A49" s="165" t="s">
        <v>834</v>
      </c>
      <c r="B49" s="166">
        <v>487558916.23000002</v>
      </c>
      <c r="C49" s="166">
        <v>498522.19</v>
      </c>
      <c r="D49" s="167">
        <v>488057438.42000002</v>
      </c>
    </row>
    <row r="50" spans="1:4" ht="21.75" customHeight="1">
      <c r="A50" s="165" t="s">
        <v>835</v>
      </c>
      <c r="B50" s="166">
        <v>421715356.14999998</v>
      </c>
      <c r="C50" s="166">
        <v>3754534.02</v>
      </c>
      <c r="D50" s="167">
        <v>425469890.17000002</v>
      </c>
    </row>
    <row r="51" spans="1:4" ht="33.75">
      <c r="A51" s="165" t="s">
        <v>836</v>
      </c>
      <c r="B51" s="166">
        <v>443873025.47000003</v>
      </c>
      <c r="C51" s="166">
        <v>369004.07</v>
      </c>
      <c r="D51" s="167">
        <v>444242029.54000002</v>
      </c>
    </row>
    <row r="52" spans="1:4" ht="24" customHeight="1">
      <c r="A52" s="165" t="s">
        <v>837</v>
      </c>
      <c r="B52" s="166">
        <v>213077777.88999999</v>
      </c>
      <c r="C52" s="166">
        <v>240915.21</v>
      </c>
      <c r="D52" s="167">
        <v>213318693.09999999</v>
      </c>
    </row>
    <row r="53" spans="1:4" ht="22.5">
      <c r="A53" s="165" t="s">
        <v>838</v>
      </c>
      <c r="B53" s="166">
        <v>27803.16</v>
      </c>
      <c r="C53" s="166">
        <v>3382.89</v>
      </c>
      <c r="D53" s="167">
        <v>31186.05</v>
      </c>
    </row>
    <row r="54" spans="1:4" ht="22.5">
      <c r="A54" s="165" t="s">
        <v>839</v>
      </c>
      <c r="B54" s="166">
        <v>14195714.529999999</v>
      </c>
      <c r="C54" s="166">
        <v>15128.74</v>
      </c>
      <c r="D54" s="167">
        <v>14210843.27</v>
      </c>
    </row>
    <row r="55" spans="1:4" ht="45">
      <c r="A55" s="165" t="s">
        <v>840</v>
      </c>
      <c r="B55" s="166">
        <v>8199123.96</v>
      </c>
      <c r="C55" s="166">
        <v>25058.25</v>
      </c>
      <c r="D55" s="167">
        <v>8224182.21</v>
      </c>
    </row>
    <row r="56" spans="1:4" ht="33.75">
      <c r="A56" s="165" t="s">
        <v>841</v>
      </c>
      <c r="B56" s="166">
        <v>3919209.09</v>
      </c>
      <c r="C56" s="166">
        <v>467309.55</v>
      </c>
      <c r="D56" s="167">
        <v>4386518.6399999997</v>
      </c>
    </row>
    <row r="57" spans="1:4" ht="21.75" customHeight="1">
      <c r="A57" s="168" t="s">
        <v>842</v>
      </c>
      <c r="B57" s="112">
        <v>39663894.359999999</v>
      </c>
      <c r="C57" s="112">
        <v>7168561.9000000004</v>
      </c>
      <c r="D57" s="169">
        <v>46832456.259999998</v>
      </c>
    </row>
    <row r="58" spans="1:4" ht="25.5" customHeight="1">
      <c r="A58" s="164" t="s">
        <v>843</v>
      </c>
      <c r="B58" s="110">
        <v>7536485973.7299995</v>
      </c>
      <c r="C58" s="110">
        <v>84668.08</v>
      </c>
      <c r="D58" s="111">
        <v>7536570641.8100004</v>
      </c>
    </row>
    <row r="59" spans="1:4" ht="24" customHeight="1">
      <c r="A59" s="165" t="s">
        <v>844</v>
      </c>
      <c r="B59" s="166">
        <v>7527232260.46</v>
      </c>
      <c r="C59" s="166">
        <v>7441.63</v>
      </c>
      <c r="D59" s="167">
        <v>7527239702.0900002</v>
      </c>
    </row>
    <row r="60" spans="1:4" ht="22.5">
      <c r="A60" s="165" t="s">
        <v>845</v>
      </c>
      <c r="B60" s="166">
        <v>2486047.31</v>
      </c>
      <c r="C60" s="166">
        <v>0</v>
      </c>
      <c r="D60" s="167">
        <v>2486047.31</v>
      </c>
    </row>
    <row r="61" spans="1:4" ht="24" customHeight="1">
      <c r="A61" s="168" t="s">
        <v>846</v>
      </c>
      <c r="B61" s="112">
        <v>6767665.96</v>
      </c>
      <c r="C61" s="112">
        <v>77226.45</v>
      </c>
      <c r="D61" s="169">
        <v>6844892.4100000001</v>
      </c>
    </row>
    <row r="62" spans="1:4">
      <c r="A62" s="164" t="s">
        <v>847</v>
      </c>
      <c r="B62" s="110">
        <v>5579775392.8999996</v>
      </c>
      <c r="C62" s="110">
        <v>54713169.729999997</v>
      </c>
      <c r="D62" s="111">
        <v>5634488562.6300001</v>
      </c>
    </row>
    <row r="63" spans="1:4" ht="28.5" customHeight="1">
      <c r="A63" s="165" t="s">
        <v>848</v>
      </c>
      <c r="B63" s="166">
        <v>861605380.36000001</v>
      </c>
      <c r="C63" s="166">
        <v>44366228.159999996</v>
      </c>
      <c r="D63" s="167">
        <v>905971608.51999998</v>
      </c>
    </row>
    <row r="64" spans="1:4" ht="33.75">
      <c r="A64" s="165" t="s">
        <v>849</v>
      </c>
      <c r="B64" s="166">
        <v>4267307652.1999998</v>
      </c>
      <c r="C64" s="166">
        <v>481332.51</v>
      </c>
      <c r="D64" s="167">
        <v>4267788984.71</v>
      </c>
    </row>
    <row r="65" spans="1:4" ht="21.75" customHeight="1">
      <c r="A65" s="165" t="s">
        <v>850</v>
      </c>
      <c r="B65" s="166">
        <v>209752907.65000001</v>
      </c>
      <c r="C65" s="166">
        <v>181.02</v>
      </c>
      <c r="D65" s="167">
        <v>209753088.66999999</v>
      </c>
    </row>
    <row r="66" spans="1:4" ht="22.5">
      <c r="A66" s="165" t="s">
        <v>851</v>
      </c>
      <c r="B66" s="166">
        <v>134126659.15000001</v>
      </c>
      <c r="C66" s="166">
        <v>5741661.5700000003</v>
      </c>
      <c r="D66" s="167">
        <v>139868320.72</v>
      </c>
    </row>
    <row r="67" spans="1:4" ht="20.25" customHeight="1">
      <c r="A67" s="176" t="s">
        <v>852</v>
      </c>
      <c r="B67" s="166">
        <v>43794700</v>
      </c>
      <c r="C67" s="166">
        <v>393377.61</v>
      </c>
      <c r="D67" s="167">
        <v>44188077.609999999</v>
      </c>
    </row>
    <row r="68" spans="1:4" ht="24" customHeight="1">
      <c r="A68" s="168" t="s">
        <v>853</v>
      </c>
      <c r="B68" s="112">
        <v>63188093.539999999</v>
      </c>
      <c r="C68" s="112">
        <v>3730388.86</v>
      </c>
      <c r="D68" s="169">
        <v>66918482.399999999</v>
      </c>
    </row>
    <row r="69" spans="1:4" ht="20.25" customHeight="1">
      <c r="A69" s="162" t="s">
        <v>854</v>
      </c>
      <c r="B69" s="109">
        <v>32010330000.299999</v>
      </c>
      <c r="C69" s="109">
        <v>1313213547.1300001</v>
      </c>
      <c r="D69" s="163">
        <v>33323543547.43</v>
      </c>
    </row>
    <row r="70" spans="1:4" ht="21" customHeight="1">
      <c r="A70" s="164" t="s">
        <v>855</v>
      </c>
      <c r="B70" s="110">
        <v>713971667.69000006</v>
      </c>
      <c r="C70" s="110">
        <v>27813034.609999999</v>
      </c>
      <c r="D70" s="111">
        <v>741784702.29999995</v>
      </c>
    </row>
    <row r="71" spans="1:4" ht="24" customHeight="1">
      <c r="A71" s="165" t="s">
        <v>856</v>
      </c>
      <c r="B71" s="166">
        <v>11780089.310000001</v>
      </c>
      <c r="C71" s="166">
        <v>1877950.42</v>
      </c>
      <c r="D71" s="167">
        <v>13658039.73</v>
      </c>
    </row>
    <row r="72" spans="1:4" ht="24.75" customHeight="1">
      <c r="A72" s="165" t="s">
        <v>857</v>
      </c>
      <c r="B72" s="166">
        <v>241047212</v>
      </c>
      <c r="C72" s="166">
        <v>0</v>
      </c>
      <c r="D72" s="167">
        <v>241047212</v>
      </c>
    </row>
    <row r="73" spans="1:4" ht="27" customHeight="1">
      <c r="A73" s="165" t="s">
        <v>858</v>
      </c>
      <c r="B73" s="166">
        <v>133452606.12</v>
      </c>
      <c r="C73" s="166">
        <v>22138499.57</v>
      </c>
      <c r="D73" s="167">
        <v>155591105.69</v>
      </c>
    </row>
    <row r="74" spans="1:4" ht="20.25" customHeight="1">
      <c r="A74" s="168" t="s">
        <v>859</v>
      </c>
      <c r="B74" s="112">
        <v>327691760.25999999</v>
      </c>
      <c r="C74" s="112">
        <v>3796584.62</v>
      </c>
      <c r="D74" s="169">
        <v>331488344.88</v>
      </c>
    </row>
    <row r="75" spans="1:4" ht="19.5" customHeight="1">
      <c r="A75" s="164" t="s">
        <v>860</v>
      </c>
      <c r="B75" s="110">
        <v>10172764308.52</v>
      </c>
      <c r="C75" s="110">
        <v>504755136.26999998</v>
      </c>
      <c r="D75" s="111">
        <v>10677519444.790001</v>
      </c>
    </row>
    <row r="76" spans="1:4" ht="33.75">
      <c r="A76" s="165" t="s">
        <v>931</v>
      </c>
      <c r="B76" s="166">
        <v>3274153.45</v>
      </c>
      <c r="C76" s="166">
        <v>0</v>
      </c>
      <c r="D76" s="167">
        <v>3274153.45</v>
      </c>
    </row>
    <row r="77" spans="1:4" ht="33.75">
      <c r="A77" s="165" t="s">
        <v>927</v>
      </c>
      <c r="B77" s="166">
        <v>548580296.82000005</v>
      </c>
      <c r="C77" s="166">
        <v>0</v>
      </c>
      <c r="D77" s="167">
        <v>548580296.82000005</v>
      </c>
    </row>
    <row r="78" spans="1:4" ht="22.5">
      <c r="A78" s="165" t="s">
        <v>861</v>
      </c>
      <c r="B78" s="166">
        <v>876623427.35000002</v>
      </c>
      <c r="C78" s="166">
        <v>86815291.739999995</v>
      </c>
      <c r="D78" s="167">
        <v>963438719.09000003</v>
      </c>
    </row>
    <row r="79" spans="1:4" ht="33.75">
      <c r="A79" s="165" t="s">
        <v>862</v>
      </c>
      <c r="B79" s="166">
        <v>1050558014.8099999</v>
      </c>
      <c r="C79" s="166">
        <v>922223.42</v>
      </c>
      <c r="D79" s="167">
        <v>1051480238.23</v>
      </c>
    </row>
    <row r="80" spans="1:4">
      <c r="A80" s="165" t="s">
        <v>930</v>
      </c>
      <c r="B80" s="166">
        <v>3365350646</v>
      </c>
      <c r="C80" s="166">
        <v>0</v>
      </c>
      <c r="D80" s="167">
        <v>3365350646</v>
      </c>
    </row>
    <row r="81" spans="1:4" ht="25.5" customHeight="1">
      <c r="A81" s="165" t="s">
        <v>863</v>
      </c>
      <c r="B81" s="166">
        <v>1455381096.8</v>
      </c>
      <c r="C81" s="166">
        <v>1004229.73</v>
      </c>
      <c r="D81" s="167">
        <v>1456385326.53</v>
      </c>
    </row>
    <row r="82" spans="1:4" ht="33.75">
      <c r="A82" s="165" t="s">
        <v>864</v>
      </c>
      <c r="B82" s="166">
        <v>190325813.03999999</v>
      </c>
      <c r="C82" s="166">
        <v>933670.94</v>
      </c>
      <c r="D82" s="167">
        <v>191259483.97999999</v>
      </c>
    </row>
    <row r="83" spans="1:4" ht="45">
      <c r="A83" s="165" t="s">
        <v>865</v>
      </c>
      <c r="B83" s="166">
        <v>131450048.77</v>
      </c>
      <c r="C83" s="166">
        <v>53325918.950000003</v>
      </c>
      <c r="D83" s="167">
        <v>184775967.72</v>
      </c>
    </row>
    <row r="84" spans="1:4" ht="33.75">
      <c r="A84" s="165" t="s">
        <v>866</v>
      </c>
      <c r="B84" s="166">
        <v>316934372.82999998</v>
      </c>
      <c r="C84" s="166">
        <v>5426203</v>
      </c>
      <c r="D84" s="167">
        <v>322360575.82999998</v>
      </c>
    </row>
    <row r="85" spans="1:4" ht="22.5">
      <c r="A85" s="165" t="s">
        <v>867</v>
      </c>
      <c r="B85" s="166">
        <v>49594448.57</v>
      </c>
      <c r="C85" s="166">
        <v>40987977.310000002</v>
      </c>
      <c r="D85" s="167">
        <v>90582425.879999995</v>
      </c>
    </row>
    <row r="86" spans="1:4" ht="21" customHeight="1">
      <c r="A86" s="218" t="s">
        <v>868</v>
      </c>
      <c r="B86" s="219">
        <v>282031984.31999999</v>
      </c>
      <c r="C86" s="219">
        <v>48272430.740000002</v>
      </c>
      <c r="D86" s="220">
        <v>330304415.06</v>
      </c>
    </row>
    <row r="87" spans="1:4" ht="22.5">
      <c r="A87" s="165" t="s">
        <v>869</v>
      </c>
      <c r="B87" s="166">
        <v>101476144.70999999</v>
      </c>
      <c r="C87" s="166">
        <v>40846607.960000001</v>
      </c>
      <c r="D87" s="167">
        <v>142322752.66999999</v>
      </c>
    </row>
    <row r="88" spans="1:4" ht="24" customHeight="1">
      <c r="A88" s="165" t="s">
        <v>870</v>
      </c>
      <c r="B88" s="166">
        <v>127276269.48999999</v>
      </c>
      <c r="C88" s="166">
        <v>0</v>
      </c>
      <c r="D88" s="167">
        <v>127276269.48999999</v>
      </c>
    </row>
    <row r="89" spans="1:4" ht="24" customHeight="1">
      <c r="A89" s="168" t="s">
        <v>871</v>
      </c>
      <c r="B89" s="112">
        <v>1673907591.5599999</v>
      </c>
      <c r="C89" s="112">
        <v>226220582.47999999</v>
      </c>
      <c r="D89" s="169">
        <v>1900128174.04</v>
      </c>
    </row>
    <row r="90" spans="1:4" ht="23.25" customHeight="1">
      <c r="A90" s="164" t="s">
        <v>872</v>
      </c>
      <c r="B90" s="110">
        <v>206364835.08000001</v>
      </c>
      <c r="C90" s="110">
        <v>11011265.16</v>
      </c>
      <c r="D90" s="111">
        <v>217376100.24000001</v>
      </c>
    </row>
    <row r="91" spans="1:4" ht="33.75">
      <c r="A91" s="165" t="s">
        <v>873</v>
      </c>
      <c r="B91" s="166">
        <v>24600509.010000002</v>
      </c>
      <c r="C91" s="166">
        <v>0</v>
      </c>
      <c r="D91" s="167">
        <v>24600509.010000002</v>
      </c>
    </row>
    <row r="92" spans="1:4">
      <c r="A92" s="165" t="s">
        <v>874</v>
      </c>
      <c r="B92" s="166">
        <v>84596979.370000005</v>
      </c>
      <c r="C92" s="166">
        <v>8488485.4800000004</v>
      </c>
      <c r="D92" s="167">
        <v>93085464.849999994</v>
      </c>
    </row>
    <row r="93" spans="1:4" ht="33.75">
      <c r="A93" s="165" t="s">
        <v>935</v>
      </c>
      <c r="B93" s="166">
        <v>35266211.560000002</v>
      </c>
      <c r="C93" s="166">
        <v>0</v>
      </c>
      <c r="D93" s="167">
        <v>35266211.560000002</v>
      </c>
    </row>
    <row r="94" spans="1:4" ht="33.75">
      <c r="A94" s="165" t="s">
        <v>875</v>
      </c>
      <c r="B94" s="166">
        <v>9311840.0999999996</v>
      </c>
      <c r="C94" s="166">
        <v>0</v>
      </c>
      <c r="D94" s="167">
        <v>9311840.0999999996</v>
      </c>
    </row>
    <row r="95" spans="1:4" ht="78.75">
      <c r="A95" s="165" t="s">
        <v>876</v>
      </c>
      <c r="B95" s="166">
        <v>15219847.52</v>
      </c>
      <c r="C95" s="166">
        <v>34343.15</v>
      </c>
      <c r="D95" s="167">
        <v>15254190.67</v>
      </c>
    </row>
    <row r="96" spans="1:4" ht="45">
      <c r="A96" s="165" t="s">
        <v>877</v>
      </c>
      <c r="B96" s="166">
        <v>18980453.800000001</v>
      </c>
      <c r="C96" s="166">
        <v>1726111.16</v>
      </c>
      <c r="D96" s="167">
        <v>20706564.960000001</v>
      </c>
    </row>
    <row r="97" spans="1:4" ht="24.75" customHeight="1">
      <c r="A97" s="165" t="s">
        <v>878</v>
      </c>
      <c r="B97" s="166">
        <v>9462104.9900000002</v>
      </c>
      <c r="C97" s="166">
        <v>417707.74</v>
      </c>
      <c r="D97" s="167">
        <v>9879812.7300000004</v>
      </c>
    </row>
    <row r="98" spans="1:4">
      <c r="A98" s="165" t="s">
        <v>879</v>
      </c>
      <c r="B98" s="166">
        <v>439947.93</v>
      </c>
      <c r="C98" s="166">
        <v>5649.7</v>
      </c>
      <c r="D98" s="167">
        <v>445597.63</v>
      </c>
    </row>
    <row r="99" spans="1:4">
      <c r="A99" s="165" t="s">
        <v>880</v>
      </c>
      <c r="B99" s="166">
        <v>2273354.08</v>
      </c>
      <c r="C99" s="166">
        <v>239228.28</v>
      </c>
      <c r="D99" s="167">
        <v>2512582.36</v>
      </c>
    </row>
    <row r="100" spans="1:4">
      <c r="A100" s="168" t="s">
        <v>881</v>
      </c>
      <c r="B100" s="112">
        <v>6213586.7199999997</v>
      </c>
      <c r="C100" s="112">
        <v>99739.650000000096</v>
      </c>
      <c r="D100" s="169">
        <v>6313326.3700000001</v>
      </c>
    </row>
    <row r="101" spans="1:4" ht="22.5">
      <c r="A101" s="164" t="s">
        <v>882</v>
      </c>
      <c r="B101" s="110">
        <v>2385821950.96</v>
      </c>
      <c r="C101" s="110">
        <v>436.37</v>
      </c>
      <c r="D101" s="111">
        <v>2385822387.3299999</v>
      </c>
    </row>
    <row r="102" spans="1:4" ht="33.75">
      <c r="A102" s="165" t="s">
        <v>883</v>
      </c>
      <c r="B102" s="166">
        <v>2238980729.4499998</v>
      </c>
      <c r="C102" s="166">
        <v>0</v>
      </c>
      <c r="D102" s="167">
        <v>2238980729.4499998</v>
      </c>
    </row>
    <row r="103" spans="1:4">
      <c r="A103" s="168" t="s">
        <v>884</v>
      </c>
      <c r="B103" s="112">
        <v>146841221.50999999</v>
      </c>
      <c r="C103" s="112">
        <v>436.37</v>
      </c>
      <c r="D103" s="169">
        <v>146841657.88</v>
      </c>
    </row>
    <row r="104" spans="1:4" ht="22.5">
      <c r="A104" s="164" t="s">
        <v>885</v>
      </c>
      <c r="B104" s="110">
        <v>1710981547.21</v>
      </c>
      <c r="C104" s="110">
        <v>149731571.58000001</v>
      </c>
      <c r="D104" s="111">
        <v>1860713118.79</v>
      </c>
    </row>
    <row r="105" spans="1:4" ht="33.75">
      <c r="A105" s="165" t="s">
        <v>919</v>
      </c>
      <c r="B105" s="166">
        <v>155368675.11000001</v>
      </c>
      <c r="C105" s="166">
        <v>0</v>
      </c>
      <c r="D105" s="167">
        <v>155368675.11000001</v>
      </c>
    </row>
    <row r="106" spans="1:4" ht="22.5">
      <c r="A106" s="176" t="s">
        <v>886</v>
      </c>
      <c r="B106" s="166">
        <v>464420115.58999997</v>
      </c>
      <c r="C106" s="166">
        <v>0</v>
      </c>
      <c r="D106" s="167">
        <v>464420115.58999997</v>
      </c>
    </row>
    <row r="107" spans="1:4" ht="45">
      <c r="A107" s="165" t="s">
        <v>887</v>
      </c>
      <c r="B107" s="166">
        <v>855277741.78999996</v>
      </c>
      <c r="C107" s="166">
        <v>0</v>
      </c>
      <c r="D107" s="167">
        <v>855277741.78999996</v>
      </c>
    </row>
    <row r="108" spans="1:4" ht="25.5" customHeight="1">
      <c r="A108" s="165" t="s">
        <v>888</v>
      </c>
      <c r="B108" s="166">
        <v>207148950.30000001</v>
      </c>
      <c r="C108" s="166">
        <v>149667804.06999999</v>
      </c>
      <c r="D108" s="167">
        <v>356816754.37</v>
      </c>
    </row>
    <row r="109" spans="1:4" ht="21.75" customHeight="1">
      <c r="A109" s="168" t="s">
        <v>889</v>
      </c>
      <c r="B109" s="112">
        <v>28766064.420000002</v>
      </c>
      <c r="C109" s="112">
        <v>63767.51</v>
      </c>
      <c r="D109" s="169">
        <v>28829831.93</v>
      </c>
    </row>
    <row r="110" spans="1:4" ht="22.5" customHeight="1">
      <c r="A110" s="164" t="s">
        <v>890</v>
      </c>
      <c r="B110" s="110">
        <v>15001418815.41</v>
      </c>
      <c r="C110" s="110">
        <v>419686328.88999999</v>
      </c>
      <c r="D110" s="111">
        <v>15421105144.299999</v>
      </c>
    </row>
    <row r="111" spans="1:4" ht="24" customHeight="1">
      <c r="A111" s="165" t="s">
        <v>915</v>
      </c>
      <c r="B111" s="166">
        <v>90495.27</v>
      </c>
      <c r="C111" s="166">
        <v>0</v>
      </c>
      <c r="D111" s="167">
        <v>90495.27</v>
      </c>
    </row>
    <row r="112" spans="1:4" ht="22.5">
      <c r="A112" s="165" t="s">
        <v>940</v>
      </c>
      <c r="B112" s="166">
        <v>1381556762.0699999</v>
      </c>
      <c r="C112" s="166">
        <v>0</v>
      </c>
      <c r="D112" s="167">
        <v>1381556762.0699999</v>
      </c>
    </row>
    <row r="113" spans="1:4" ht="22.5" customHeight="1">
      <c r="A113" s="165" t="s">
        <v>891</v>
      </c>
      <c r="B113" s="166">
        <v>3611311044.1700001</v>
      </c>
      <c r="C113" s="166">
        <v>0</v>
      </c>
      <c r="D113" s="167">
        <v>3611311044.1700001</v>
      </c>
    </row>
    <row r="114" spans="1:4">
      <c r="A114" s="165" t="s">
        <v>892</v>
      </c>
      <c r="B114" s="166">
        <v>1227514577.1099999</v>
      </c>
      <c r="C114" s="166">
        <v>24544036.18</v>
      </c>
      <c r="D114" s="167">
        <v>1252058613.29</v>
      </c>
    </row>
    <row r="115" spans="1:4" ht="33.75">
      <c r="A115" s="165" t="s">
        <v>920</v>
      </c>
      <c r="B115" s="166">
        <v>50</v>
      </c>
      <c r="C115" s="166">
        <v>110.8</v>
      </c>
      <c r="D115" s="167">
        <v>160.80000000000001</v>
      </c>
    </row>
    <row r="116" spans="1:4">
      <c r="A116" s="165" t="s">
        <v>893</v>
      </c>
      <c r="B116" s="166">
        <v>566724827.61000001</v>
      </c>
      <c r="C116" s="166">
        <v>185160267.15000001</v>
      </c>
      <c r="D116" s="167">
        <v>751885094.75999999</v>
      </c>
    </row>
    <row r="117" spans="1:4">
      <c r="A117" s="165" t="s">
        <v>894</v>
      </c>
      <c r="B117" s="166">
        <v>434027873.62</v>
      </c>
      <c r="C117" s="166">
        <v>131599532.12</v>
      </c>
      <c r="D117" s="167">
        <v>565627405.74000001</v>
      </c>
    </row>
    <row r="118" spans="1:4" ht="33.75">
      <c r="A118" s="165" t="s">
        <v>932</v>
      </c>
      <c r="B118" s="166">
        <v>1597919678.5999999</v>
      </c>
      <c r="C118" s="166">
        <v>0</v>
      </c>
      <c r="D118" s="167">
        <v>1597919678.5999999</v>
      </c>
    </row>
    <row r="119" spans="1:4" ht="22.5">
      <c r="A119" s="165" t="s">
        <v>895</v>
      </c>
      <c r="B119" s="166">
        <v>336404491.04000002</v>
      </c>
      <c r="C119" s="166">
        <v>0</v>
      </c>
      <c r="D119" s="167">
        <v>336404491.04000002</v>
      </c>
    </row>
    <row r="120" spans="1:4" ht="22.5">
      <c r="A120" s="165" t="s">
        <v>896</v>
      </c>
      <c r="B120" s="166">
        <v>264481558.43000001</v>
      </c>
      <c r="C120" s="166">
        <v>11763573.640000001</v>
      </c>
      <c r="D120" s="167">
        <v>276245132.06999999</v>
      </c>
    </row>
    <row r="121" spans="1:4" ht="45">
      <c r="A121" s="165" t="s">
        <v>936</v>
      </c>
      <c r="B121" s="166">
        <v>103000000</v>
      </c>
      <c r="C121" s="166">
        <v>0</v>
      </c>
      <c r="D121" s="167">
        <v>103000000</v>
      </c>
    </row>
    <row r="122" spans="1:4" ht="33.75">
      <c r="A122" s="165" t="s">
        <v>897</v>
      </c>
      <c r="B122" s="166">
        <v>141836049.61000001</v>
      </c>
      <c r="C122" s="166">
        <v>0</v>
      </c>
      <c r="D122" s="167">
        <v>141836049.61000001</v>
      </c>
    </row>
    <row r="123" spans="1:4" ht="33.75">
      <c r="A123" s="165" t="s">
        <v>921</v>
      </c>
      <c r="B123" s="166">
        <v>280952792.33999997</v>
      </c>
      <c r="C123" s="166">
        <v>0</v>
      </c>
      <c r="D123" s="167">
        <v>280952792.33999997</v>
      </c>
    </row>
    <row r="124" spans="1:4" ht="68.25" customHeight="1">
      <c r="A124" s="165" t="s">
        <v>922</v>
      </c>
      <c r="B124" s="166">
        <v>255823194.52000001</v>
      </c>
      <c r="C124" s="166">
        <v>0</v>
      </c>
      <c r="D124" s="167">
        <v>255823194.52000001</v>
      </c>
    </row>
    <row r="125" spans="1:4" ht="22.5">
      <c r="A125" s="176" t="s">
        <v>898</v>
      </c>
      <c r="B125" s="166">
        <v>79532558.390000001</v>
      </c>
      <c r="C125" s="166">
        <v>1385560.36</v>
      </c>
      <c r="D125" s="167">
        <v>80918118.75</v>
      </c>
    </row>
    <row r="126" spans="1:4" ht="27" customHeight="1">
      <c r="A126" s="168" t="s">
        <v>899</v>
      </c>
      <c r="B126" s="112">
        <v>4720242862.6300001</v>
      </c>
      <c r="C126" s="112">
        <v>65233248.639999896</v>
      </c>
      <c r="D126" s="169">
        <v>4785476111.2700005</v>
      </c>
    </row>
    <row r="127" spans="1:4">
      <c r="A127" s="164" t="s">
        <v>900</v>
      </c>
      <c r="B127" s="110">
        <v>1819006875.4300001</v>
      </c>
      <c r="C127" s="110">
        <v>200215774.25</v>
      </c>
      <c r="D127" s="111">
        <v>2019222649.6800001</v>
      </c>
    </row>
    <row r="128" spans="1:4" ht="28.5" customHeight="1">
      <c r="A128" s="165" t="s">
        <v>901</v>
      </c>
      <c r="B128" s="166">
        <v>1496477568.6700001</v>
      </c>
      <c r="C128" s="166">
        <v>176372546.44</v>
      </c>
      <c r="D128" s="167">
        <v>1672850115.1099999</v>
      </c>
    </row>
    <row r="129" spans="1:4" ht="21.75" customHeight="1">
      <c r="A129" s="168" t="s">
        <v>902</v>
      </c>
      <c r="B129" s="112">
        <v>322529306.75999999</v>
      </c>
      <c r="C129" s="112">
        <v>23843227.809999999</v>
      </c>
      <c r="D129" s="169">
        <v>346372534.56999999</v>
      </c>
    </row>
    <row r="130" spans="1:4" ht="22.5">
      <c r="A130" s="162" t="s">
        <v>903</v>
      </c>
      <c r="B130" s="109">
        <v>1200361477.0999999</v>
      </c>
      <c r="C130" s="109">
        <v>2447668.63</v>
      </c>
      <c r="D130" s="163">
        <v>1202809145.73</v>
      </c>
    </row>
    <row r="131" spans="1:4">
      <c r="A131" s="164" t="s">
        <v>904</v>
      </c>
      <c r="B131" s="110">
        <v>24669571.18</v>
      </c>
      <c r="C131" s="110">
        <v>730526.87</v>
      </c>
      <c r="D131" s="111">
        <v>25400098.050000001</v>
      </c>
    </row>
    <row r="132" spans="1:4" ht="35.25" customHeight="1">
      <c r="A132" s="165" t="s">
        <v>905</v>
      </c>
      <c r="B132" s="166">
        <v>8878820.4499999993</v>
      </c>
      <c r="C132" s="166">
        <v>0</v>
      </c>
      <c r="D132" s="167">
        <v>8878820.4499999993</v>
      </c>
    </row>
    <row r="133" spans="1:4" ht="51" customHeight="1">
      <c r="A133" s="165" t="s">
        <v>906</v>
      </c>
      <c r="B133" s="166">
        <v>1114505.27</v>
      </c>
      <c r="C133" s="166">
        <v>0</v>
      </c>
      <c r="D133" s="167">
        <v>1114505.27</v>
      </c>
    </row>
    <row r="134" spans="1:4" ht="26.25" customHeight="1">
      <c r="A134" s="165" t="s">
        <v>907</v>
      </c>
      <c r="B134" s="166">
        <v>14171743.09</v>
      </c>
      <c r="C134" s="166">
        <v>730254.76</v>
      </c>
      <c r="D134" s="167">
        <v>14901997.85</v>
      </c>
    </row>
    <row r="135" spans="1:4" ht="21.75" customHeight="1">
      <c r="A135" s="168" t="s">
        <v>908</v>
      </c>
      <c r="B135" s="112">
        <v>504502.37</v>
      </c>
      <c r="C135" s="112">
        <v>272.11</v>
      </c>
      <c r="D135" s="169">
        <v>504774.48</v>
      </c>
    </row>
    <row r="136" spans="1:4" ht="22.5">
      <c r="A136" s="164" t="s">
        <v>909</v>
      </c>
      <c r="B136" s="110">
        <v>1175691905.9200001</v>
      </c>
      <c r="C136" s="110">
        <v>1717141.76</v>
      </c>
      <c r="D136" s="111">
        <v>1177409047.6800001</v>
      </c>
    </row>
    <row r="137" spans="1:4" ht="29.25" customHeight="1">
      <c r="A137" s="165" t="s">
        <v>923</v>
      </c>
      <c r="B137" s="166">
        <v>712242815.15999997</v>
      </c>
      <c r="C137" s="166">
        <v>0</v>
      </c>
      <c r="D137" s="167">
        <v>712242815.15999997</v>
      </c>
    </row>
    <row r="138" spans="1:4" ht="33.75">
      <c r="A138" s="165" t="s">
        <v>941</v>
      </c>
      <c r="B138" s="166">
        <v>396077293.33999997</v>
      </c>
      <c r="C138" s="166">
        <v>0</v>
      </c>
      <c r="D138" s="167">
        <v>396077293.33999997</v>
      </c>
    </row>
    <row r="139" spans="1:4" ht="23.25" customHeight="1">
      <c r="A139" s="168" t="s">
        <v>910</v>
      </c>
      <c r="B139" s="112">
        <v>67371797.420000002</v>
      </c>
      <c r="C139" s="112">
        <v>1717141.76</v>
      </c>
      <c r="D139" s="169">
        <v>69088939.180000007</v>
      </c>
    </row>
    <row r="140" spans="1:4" ht="24.75" customHeight="1">
      <c r="A140" s="162" t="s">
        <v>911</v>
      </c>
      <c r="B140" s="109">
        <v>198035477142.81</v>
      </c>
      <c r="C140" s="109">
        <v>0</v>
      </c>
      <c r="D140" s="163">
        <v>198035477142.81</v>
      </c>
    </row>
    <row r="141" spans="1:4" ht="23.25" customHeight="1">
      <c r="A141" s="164" t="s">
        <v>945</v>
      </c>
      <c r="B141" s="110">
        <v>198035477142.81</v>
      </c>
      <c r="C141" s="110">
        <v>0</v>
      </c>
      <c r="D141" s="111">
        <v>198035477142.81</v>
      </c>
    </row>
    <row r="142" spans="1:4" ht="22.5">
      <c r="A142" s="165" t="s">
        <v>912</v>
      </c>
      <c r="B142" s="166">
        <v>196808570618.81</v>
      </c>
      <c r="C142" s="166">
        <v>0</v>
      </c>
      <c r="D142" s="167">
        <v>196808570618.81</v>
      </c>
    </row>
    <row r="143" spans="1:4" ht="35.25" customHeight="1">
      <c r="A143" s="165" t="s">
        <v>937</v>
      </c>
      <c r="B143" s="166">
        <v>1050000000</v>
      </c>
      <c r="C143" s="166">
        <v>0</v>
      </c>
      <c r="D143" s="167">
        <v>1050000000</v>
      </c>
    </row>
    <row r="144" spans="1:4" ht="46.5" customHeight="1">
      <c r="A144" s="165" t="s">
        <v>946</v>
      </c>
      <c r="B144" s="166">
        <v>117000000</v>
      </c>
      <c r="C144" s="166">
        <v>0</v>
      </c>
      <c r="D144" s="167">
        <v>117000000</v>
      </c>
    </row>
    <row r="145" spans="1:4">
      <c r="A145" s="168" t="s">
        <v>924</v>
      </c>
      <c r="B145" s="112">
        <v>59906524</v>
      </c>
      <c r="C145" s="112">
        <v>0</v>
      </c>
      <c r="D145" s="169">
        <v>59906524</v>
      </c>
    </row>
    <row r="146" spans="1:4" ht="22.5" customHeight="1">
      <c r="A146" s="170" t="s">
        <v>64</v>
      </c>
      <c r="B146" s="138">
        <v>533961682854.63</v>
      </c>
      <c r="C146" s="138">
        <v>6907942967.1499996</v>
      </c>
      <c r="D146" s="171">
        <v>540869625821.78003</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3"/>
  <sheetViews>
    <sheetView showGridLines="0" workbookViewId="0">
      <selection activeCell="A48" sqref="A48:D63"/>
    </sheetView>
  </sheetViews>
  <sheetFormatPr defaultRowHeight="12.75"/>
  <cols>
    <col min="1" max="1" width="54.140625" style="82" customWidth="1"/>
    <col min="2" max="2" width="14.85546875" style="82" customWidth="1"/>
    <col min="3" max="3" width="14.28515625" style="82" customWidth="1"/>
    <col min="4" max="4" width="14.7109375" style="82" customWidth="1"/>
    <col min="5" max="5" width="6.5703125" style="82" customWidth="1"/>
    <col min="6" max="6" width="4.7109375" style="82" customWidth="1"/>
    <col min="7" max="16384" width="9.140625" style="82"/>
  </cols>
  <sheetData>
    <row r="1" spans="1:5" s="81" customFormat="1" ht="14.45" customHeight="1">
      <c r="A1" s="242" t="s">
        <v>366</v>
      </c>
      <c r="B1" s="242"/>
      <c r="C1" s="242"/>
      <c r="D1" s="242"/>
      <c r="E1" s="83"/>
    </row>
    <row r="2" spans="1:5" s="81" customFormat="1" ht="13.5" customHeight="1">
      <c r="A2" s="243"/>
      <c r="B2" s="243"/>
      <c r="C2" s="243"/>
      <c r="D2" s="243"/>
      <c r="E2" s="243"/>
    </row>
    <row r="3" spans="1:5" s="81" customFormat="1" ht="16.5" customHeight="1">
      <c r="A3" s="97" t="s">
        <v>950</v>
      </c>
      <c r="B3" s="97"/>
      <c r="C3" s="97"/>
      <c r="D3" s="97"/>
      <c r="E3" s="97"/>
    </row>
    <row r="4" spans="1:5" s="81" customFormat="1" ht="12.75" customHeight="1"/>
    <row r="5" spans="1:5" s="81" customFormat="1" ht="12" customHeight="1"/>
    <row r="6" spans="1:5" s="81" customFormat="1" ht="18.2" customHeight="1">
      <c r="A6" s="244" t="s">
        <v>105</v>
      </c>
      <c r="B6" s="244"/>
      <c r="C6" s="244"/>
    </row>
    <row r="7" spans="1:5" s="81" customFormat="1" ht="21.95" customHeight="1"/>
    <row r="8" spans="1:5" s="81" customFormat="1" ht="15.4" customHeight="1">
      <c r="A8" s="240" t="s">
        <v>776</v>
      </c>
      <c r="B8" s="239" t="s">
        <v>777</v>
      </c>
      <c r="C8" s="239"/>
      <c r="D8" s="239"/>
    </row>
    <row r="9" spans="1:5" s="81" customFormat="1" ht="21.4" customHeight="1">
      <c r="A9" s="240"/>
      <c r="B9" s="203" t="s">
        <v>639</v>
      </c>
      <c r="C9" s="203" t="s">
        <v>640</v>
      </c>
      <c r="D9" s="204" t="s">
        <v>14</v>
      </c>
    </row>
    <row r="10" spans="1:5" s="81" customFormat="1" ht="15.4" customHeight="1">
      <c r="A10" s="84" t="s">
        <v>778</v>
      </c>
      <c r="B10" s="85">
        <v>204121144070.54001</v>
      </c>
      <c r="C10" s="85">
        <v>15216209651.82</v>
      </c>
      <c r="D10" s="86">
        <v>219337353722.35999</v>
      </c>
    </row>
    <row r="11" spans="1:5" s="81" customFormat="1" ht="15.4" customHeight="1">
      <c r="A11" s="84" t="s">
        <v>779</v>
      </c>
      <c r="B11" s="85">
        <v>325281086.04000002</v>
      </c>
      <c r="C11" s="85">
        <v>54974851.039999999</v>
      </c>
      <c r="D11" s="86">
        <v>380255937.07999998</v>
      </c>
    </row>
    <row r="12" spans="1:5" s="81" customFormat="1" ht="15.4" customHeight="1">
      <c r="A12" s="84" t="s">
        <v>780</v>
      </c>
      <c r="B12" s="85">
        <v>71015680765.360001</v>
      </c>
      <c r="C12" s="85">
        <v>1447654275.1099999</v>
      </c>
      <c r="D12" s="86">
        <v>72463335040.470001</v>
      </c>
    </row>
    <row r="13" spans="1:5" s="81" customFormat="1" ht="15.4" customHeight="1">
      <c r="A13" s="84" t="s">
        <v>781</v>
      </c>
      <c r="B13" s="85">
        <v>5037156720.9200001</v>
      </c>
      <c r="C13" s="85">
        <v>369569539.47000003</v>
      </c>
      <c r="D13" s="86">
        <v>5406726260.3900003</v>
      </c>
    </row>
    <row r="14" spans="1:5" s="81" customFormat="1" ht="15.4" customHeight="1">
      <c r="A14" s="84" t="s">
        <v>782</v>
      </c>
      <c r="B14" s="85">
        <v>1958448880.4000001</v>
      </c>
      <c r="C14" s="85">
        <v>58032856.280000001</v>
      </c>
      <c r="D14" s="86">
        <v>2016481736.6800001</v>
      </c>
    </row>
    <row r="15" spans="1:5" s="81" customFormat="1" ht="15.4" customHeight="1">
      <c r="A15" s="84" t="s">
        <v>783</v>
      </c>
      <c r="B15" s="85">
        <v>35547023717.019997</v>
      </c>
      <c r="C15" s="85">
        <v>1236733430.1199999</v>
      </c>
      <c r="D15" s="86">
        <v>36783757147.139999</v>
      </c>
    </row>
    <row r="16" spans="1:5" s="81" customFormat="1" ht="15.4" customHeight="1">
      <c r="A16" s="84" t="s">
        <v>784</v>
      </c>
      <c r="B16" s="85">
        <v>18189227176.049999</v>
      </c>
      <c r="C16" s="85">
        <v>1242117646</v>
      </c>
      <c r="D16" s="86">
        <v>19431344822.049999</v>
      </c>
    </row>
    <row r="17" spans="1:4" s="81" customFormat="1" ht="15.4" customHeight="1">
      <c r="A17" s="84" t="s">
        <v>785</v>
      </c>
      <c r="B17" s="85">
        <v>242649617.25</v>
      </c>
      <c r="C17" s="85">
        <v>45502010.740000002</v>
      </c>
      <c r="D17" s="86">
        <v>288151627.99000001</v>
      </c>
    </row>
    <row r="18" spans="1:4" s="81" customFormat="1" ht="15.4" customHeight="1">
      <c r="A18" s="84" t="s">
        <v>786</v>
      </c>
      <c r="B18" s="85">
        <v>4700430883.5600004</v>
      </c>
      <c r="C18" s="85">
        <v>102753128.66</v>
      </c>
      <c r="D18" s="86">
        <v>4803184012.2200003</v>
      </c>
    </row>
    <row r="19" spans="1:4" s="81" customFormat="1" ht="15.4" customHeight="1">
      <c r="A19" s="84" t="s">
        <v>787</v>
      </c>
      <c r="B19" s="85">
        <v>13911209494.790001</v>
      </c>
      <c r="C19" s="85">
        <v>335055016.50999999</v>
      </c>
      <c r="D19" s="86">
        <v>14246264511.299999</v>
      </c>
    </row>
    <row r="20" spans="1:4" s="81" customFormat="1" ht="15.4" customHeight="1">
      <c r="A20" s="84" t="s">
        <v>942</v>
      </c>
      <c r="B20" s="85">
        <v>330872232.24000001</v>
      </c>
      <c r="C20" s="85">
        <v>72188122.700000003</v>
      </c>
      <c r="D20" s="86">
        <v>403060354.94</v>
      </c>
    </row>
    <row r="21" spans="1:4" s="81" customFormat="1" ht="15.4" customHeight="1">
      <c r="A21" s="84" t="s">
        <v>943</v>
      </c>
      <c r="B21" s="85">
        <v>844407067.78999996</v>
      </c>
      <c r="C21" s="85">
        <v>231906352.59</v>
      </c>
      <c r="D21" s="86">
        <v>1076313420.3800001</v>
      </c>
    </row>
    <row r="22" spans="1:4" s="81" customFormat="1" ht="15.4" customHeight="1">
      <c r="A22" s="84" t="s">
        <v>788</v>
      </c>
      <c r="B22" s="85">
        <v>665964184.11000097</v>
      </c>
      <c r="C22" s="85">
        <v>1240047295.1700001</v>
      </c>
      <c r="D22" s="86">
        <v>1906011479.28</v>
      </c>
    </row>
    <row r="23" spans="1:4" s="81" customFormat="1" ht="26.1" customHeight="1">
      <c r="A23" s="87" t="s">
        <v>789</v>
      </c>
      <c r="B23" s="88">
        <v>356889495896.07001</v>
      </c>
      <c r="C23" s="88">
        <v>21652744176.209999</v>
      </c>
      <c r="D23" s="89">
        <v>378542240072.28003</v>
      </c>
    </row>
    <row r="24" spans="1:4" s="81" customFormat="1" ht="33" customHeight="1"/>
    <row r="26" spans="1:4">
      <c r="A26" s="241" t="s">
        <v>106</v>
      </c>
      <c r="B26" s="241"/>
      <c r="C26" s="83"/>
      <c r="D26" s="83"/>
    </row>
    <row r="28" spans="1:4">
      <c r="A28" s="240" t="s">
        <v>776</v>
      </c>
      <c r="B28" s="239" t="s">
        <v>790</v>
      </c>
      <c r="C28" s="239"/>
      <c r="D28" s="239"/>
    </row>
    <row r="29" spans="1:4">
      <c r="A29" s="240"/>
      <c r="B29" s="203" t="s">
        <v>639</v>
      </c>
      <c r="C29" s="203" t="s">
        <v>640</v>
      </c>
      <c r="D29" s="204" t="s">
        <v>14</v>
      </c>
    </row>
    <row r="30" spans="1:4" ht="15.6" customHeight="1">
      <c r="A30" s="84" t="s">
        <v>778</v>
      </c>
      <c r="B30" s="85">
        <v>8538948208.1199999</v>
      </c>
      <c r="C30" s="85">
        <v>4795098997.79</v>
      </c>
      <c r="D30" s="86">
        <v>13334047205.91</v>
      </c>
    </row>
    <row r="31" spans="1:4" ht="15.6" customHeight="1">
      <c r="A31" s="84" t="s">
        <v>779</v>
      </c>
      <c r="B31" s="85">
        <v>2092085230.98</v>
      </c>
      <c r="C31" s="85">
        <v>1080348950.54</v>
      </c>
      <c r="D31" s="86">
        <v>3172434181.52</v>
      </c>
    </row>
    <row r="32" spans="1:4" ht="15.6" customHeight="1">
      <c r="A32" s="84" t="s">
        <v>780</v>
      </c>
      <c r="B32" s="85">
        <v>13694465.630000001</v>
      </c>
      <c r="C32" s="85">
        <v>8958920.7899999991</v>
      </c>
      <c r="D32" s="86">
        <v>22653386.420000002</v>
      </c>
    </row>
    <row r="33" spans="1:4" ht="15.6" customHeight="1">
      <c r="A33" s="84" t="s">
        <v>781</v>
      </c>
      <c r="B33" s="85">
        <v>28118894.989999998</v>
      </c>
      <c r="C33" s="85">
        <v>69141502.879999995</v>
      </c>
      <c r="D33" s="86">
        <v>97260397.870000005</v>
      </c>
    </row>
    <row r="34" spans="1:4" ht="15.6" customHeight="1">
      <c r="A34" s="84" t="s">
        <v>782</v>
      </c>
      <c r="B34" s="85">
        <v>2906582.65</v>
      </c>
      <c r="C34" s="85">
        <v>17923143.329999998</v>
      </c>
      <c r="D34" s="86">
        <v>20829725.98</v>
      </c>
    </row>
    <row r="35" spans="1:4" ht="15.6" customHeight="1">
      <c r="A35" s="84" t="s">
        <v>783</v>
      </c>
      <c r="B35" s="85">
        <v>1909258776.1900001</v>
      </c>
      <c r="C35" s="85">
        <v>215034432.28999999</v>
      </c>
      <c r="D35" s="86">
        <v>2124293208.48</v>
      </c>
    </row>
    <row r="36" spans="1:4" ht="15.6" customHeight="1">
      <c r="A36" s="84" t="s">
        <v>784</v>
      </c>
      <c r="B36" s="85">
        <v>280806046.25</v>
      </c>
      <c r="C36" s="85">
        <v>229809108.61000001</v>
      </c>
      <c r="D36" s="86">
        <v>510615154.86000001</v>
      </c>
    </row>
    <row r="37" spans="1:4" ht="15.6" customHeight="1">
      <c r="A37" s="84" t="s">
        <v>785</v>
      </c>
      <c r="B37" s="85">
        <v>132559514.20999999</v>
      </c>
      <c r="C37" s="85">
        <v>98373923.090000004</v>
      </c>
      <c r="D37" s="86">
        <v>230933437.30000001</v>
      </c>
    </row>
    <row r="38" spans="1:4" ht="15.6" customHeight="1">
      <c r="A38" s="84" t="s">
        <v>786</v>
      </c>
      <c r="B38" s="85">
        <v>834520361.64999998</v>
      </c>
      <c r="C38" s="85">
        <v>1158780134.75</v>
      </c>
      <c r="D38" s="86">
        <v>1993300496.4000001</v>
      </c>
    </row>
    <row r="39" spans="1:4" ht="15.6" customHeight="1">
      <c r="A39" s="84" t="s">
        <v>787</v>
      </c>
      <c r="B39" s="85">
        <v>1087767571.29</v>
      </c>
      <c r="C39" s="85">
        <v>508039258.58999997</v>
      </c>
      <c r="D39" s="86">
        <v>1595806829.8800001</v>
      </c>
    </row>
    <row r="40" spans="1:4" ht="15.6" customHeight="1">
      <c r="A40" s="84" t="s">
        <v>942</v>
      </c>
      <c r="B40" s="85">
        <v>81898048.319999993</v>
      </c>
      <c r="C40" s="85">
        <v>131871510.31</v>
      </c>
      <c r="D40" s="86">
        <v>213769558.63</v>
      </c>
    </row>
    <row r="41" spans="1:4" ht="15.6" customHeight="1">
      <c r="A41" s="84" t="s">
        <v>943</v>
      </c>
      <c r="B41" s="85">
        <v>425679131.01999998</v>
      </c>
      <c r="C41" s="85">
        <v>67691144.040000007</v>
      </c>
      <c r="D41" s="86">
        <v>493370275.06</v>
      </c>
    </row>
    <row r="42" spans="1:4" ht="15.6" customHeight="1">
      <c r="A42" s="84" t="s">
        <v>788</v>
      </c>
      <c r="B42" s="85">
        <v>9921750.4700000007</v>
      </c>
      <c r="C42" s="85">
        <v>1332390.47</v>
      </c>
      <c r="D42" s="86">
        <v>11254140.939999999</v>
      </c>
    </row>
    <row r="43" spans="1:4" ht="21" customHeight="1">
      <c r="A43" s="87" t="s">
        <v>791</v>
      </c>
      <c r="B43" s="88">
        <v>15438164581.77</v>
      </c>
      <c r="C43" s="88">
        <v>8382403417.4799995</v>
      </c>
      <c r="D43" s="89">
        <v>23820567999.25</v>
      </c>
    </row>
    <row r="46" spans="1:4" ht="17.25" customHeight="1">
      <c r="A46" s="241" t="s">
        <v>107</v>
      </c>
      <c r="B46" s="241"/>
    </row>
    <row r="48" spans="1:4">
      <c r="A48" s="240" t="s">
        <v>776</v>
      </c>
      <c r="B48" s="239" t="s">
        <v>958</v>
      </c>
      <c r="C48" s="239"/>
      <c r="D48" s="239"/>
    </row>
    <row r="49" spans="1:4">
      <c r="A49" s="240"/>
      <c r="B49" s="203" t="s">
        <v>639</v>
      </c>
      <c r="C49" s="203" t="s">
        <v>640</v>
      </c>
      <c r="D49" s="204" t="s">
        <v>14</v>
      </c>
    </row>
    <row r="50" spans="1:4" ht="15.6" customHeight="1">
      <c r="A50" s="84" t="s">
        <v>778</v>
      </c>
      <c r="B50" s="85">
        <v>137444504366.25</v>
      </c>
      <c r="C50" s="85">
        <v>368994454.87</v>
      </c>
      <c r="D50" s="86">
        <v>137813498821.12</v>
      </c>
    </row>
    <row r="51" spans="1:4" ht="15.6" customHeight="1">
      <c r="A51" s="84" t="s">
        <v>779</v>
      </c>
      <c r="B51" s="85"/>
      <c r="C51" s="85"/>
      <c r="D51" s="86"/>
    </row>
    <row r="52" spans="1:4" ht="15.6" customHeight="1">
      <c r="A52" s="84" t="s">
        <v>780</v>
      </c>
      <c r="B52" s="85"/>
      <c r="C52" s="85"/>
      <c r="D52" s="86"/>
    </row>
    <row r="53" spans="1:4" ht="15.6" customHeight="1">
      <c r="A53" s="84" t="s">
        <v>781</v>
      </c>
      <c r="B53" s="85"/>
      <c r="C53" s="85"/>
      <c r="D53" s="86"/>
    </row>
    <row r="54" spans="1:4" ht="15.6" customHeight="1">
      <c r="A54" s="84" t="s">
        <v>782</v>
      </c>
      <c r="B54" s="85"/>
      <c r="C54" s="85"/>
      <c r="D54" s="86"/>
    </row>
    <row r="55" spans="1:4" ht="15.6" customHeight="1">
      <c r="A55" s="84" t="s">
        <v>783</v>
      </c>
      <c r="B55" s="85">
        <v>2260160.2400000002</v>
      </c>
      <c r="C55" s="85">
        <v>758553.32</v>
      </c>
      <c r="D55" s="86">
        <v>3018713.56</v>
      </c>
    </row>
    <row r="56" spans="1:4" ht="15.6" customHeight="1">
      <c r="A56" s="84" t="s">
        <v>784</v>
      </c>
      <c r="B56" s="85">
        <v>7567638.8700000001</v>
      </c>
      <c r="C56" s="85">
        <v>0</v>
      </c>
      <c r="D56" s="86">
        <v>7567638.8700000001</v>
      </c>
    </row>
    <row r="57" spans="1:4" ht="15.6" customHeight="1">
      <c r="A57" s="84" t="s">
        <v>785</v>
      </c>
      <c r="B57" s="85">
        <v>5637287.8099999996</v>
      </c>
      <c r="C57" s="85">
        <v>0</v>
      </c>
      <c r="D57" s="86">
        <v>5637287.8099999996</v>
      </c>
    </row>
    <row r="58" spans="1:4" ht="15.6" customHeight="1">
      <c r="A58" s="84" t="s">
        <v>786</v>
      </c>
      <c r="B58" s="85"/>
      <c r="C58" s="85"/>
      <c r="D58" s="86"/>
    </row>
    <row r="59" spans="1:4" ht="15.6" customHeight="1">
      <c r="A59" s="84" t="s">
        <v>787</v>
      </c>
      <c r="B59" s="85"/>
      <c r="C59" s="85"/>
      <c r="D59" s="86"/>
    </row>
    <row r="60" spans="1:4" ht="15.6" customHeight="1">
      <c r="A60" s="84" t="s">
        <v>942</v>
      </c>
      <c r="B60" s="85"/>
      <c r="C60" s="85"/>
      <c r="D60" s="86"/>
    </row>
    <row r="61" spans="1:4" ht="15.6" customHeight="1">
      <c r="A61" s="84" t="s">
        <v>943</v>
      </c>
      <c r="B61" s="85">
        <v>27034451.030000001</v>
      </c>
      <c r="C61" s="85">
        <v>0</v>
      </c>
      <c r="D61" s="86">
        <v>27034451.030000001</v>
      </c>
    </row>
    <row r="62" spans="1:4" ht="15.6" customHeight="1">
      <c r="A62" s="84" t="s">
        <v>788</v>
      </c>
      <c r="B62" s="85"/>
      <c r="C62" s="85"/>
      <c r="D62" s="86"/>
    </row>
    <row r="63" spans="1:4" ht="23.25" customHeight="1">
      <c r="A63" s="87" t="s">
        <v>959</v>
      </c>
      <c r="B63" s="88">
        <v>137487003904.20001</v>
      </c>
      <c r="C63" s="88">
        <v>369753008.19</v>
      </c>
      <c r="D63" s="89">
        <v>137856756912.39001</v>
      </c>
    </row>
    <row r="66" spans="1:4">
      <c r="A66" s="241" t="s">
        <v>64</v>
      </c>
      <c r="B66" s="241"/>
    </row>
    <row r="68" spans="1:4">
      <c r="A68" s="240" t="s">
        <v>776</v>
      </c>
      <c r="B68" s="239" t="s">
        <v>64</v>
      </c>
      <c r="C68" s="239"/>
      <c r="D68" s="239"/>
    </row>
    <row r="69" spans="1:4">
      <c r="A69" s="240"/>
      <c r="B69" s="203" t="s">
        <v>639</v>
      </c>
      <c r="C69" s="203" t="s">
        <v>640</v>
      </c>
      <c r="D69" s="204" t="s">
        <v>14</v>
      </c>
    </row>
    <row r="70" spans="1:4" ht="15.6" customHeight="1">
      <c r="A70" s="84" t="s">
        <v>778</v>
      </c>
      <c r="B70" s="85">
        <v>350104596644.90997</v>
      </c>
      <c r="C70" s="85">
        <v>20380303104.48</v>
      </c>
      <c r="D70" s="86">
        <v>370484899749.39001</v>
      </c>
    </row>
    <row r="71" spans="1:4" ht="15.6" customHeight="1">
      <c r="A71" s="84" t="s">
        <v>779</v>
      </c>
      <c r="B71" s="85">
        <v>2417366317.02</v>
      </c>
      <c r="C71" s="85">
        <v>1135323801.5799999</v>
      </c>
      <c r="D71" s="86">
        <v>3552690118.5999999</v>
      </c>
    </row>
    <row r="72" spans="1:4" ht="15.6" customHeight="1">
      <c r="A72" s="84" t="s">
        <v>780</v>
      </c>
      <c r="B72" s="85">
        <v>71029375230.990005</v>
      </c>
      <c r="C72" s="85">
        <v>1456613195.9000001</v>
      </c>
      <c r="D72" s="86">
        <v>72485988426.889999</v>
      </c>
    </row>
    <row r="73" spans="1:4" ht="15.6" customHeight="1">
      <c r="A73" s="84" t="s">
        <v>781</v>
      </c>
      <c r="B73" s="85">
        <v>5065275615.9099998</v>
      </c>
      <c r="C73" s="85">
        <v>438711042.35000002</v>
      </c>
      <c r="D73" s="86">
        <v>5503986658.2600002</v>
      </c>
    </row>
    <row r="74" spans="1:4" ht="15.6" customHeight="1">
      <c r="A74" s="84" t="s">
        <v>782</v>
      </c>
      <c r="B74" s="85">
        <v>1961355463.05</v>
      </c>
      <c r="C74" s="85">
        <v>75955999.609999999</v>
      </c>
      <c r="D74" s="86">
        <v>2037311462.6600001</v>
      </c>
    </row>
    <row r="75" spans="1:4" ht="15.6" customHeight="1">
      <c r="A75" s="84" t="s">
        <v>783</v>
      </c>
      <c r="B75" s="85">
        <v>37458542653.449997</v>
      </c>
      <c r="C75" s="85">
        <v>1452526415.73</v>
      </c>
      <c r="D75" s="86">
        <v>38911069069.18</v>
      </c>
    </row>
    <row r="76" spans="1:4" ht="15.6" customHeight="1">
      <c r="A76" s="84" t="s">
        <v>784</v>
      </c>
      <c r="B76" s="85">
        <v>18477600861.169998</v>
      </c>
      <c r="C76" s="85">
        <v>1471926754.6099999</v>
      </c>
      <c r="D76" s="86">
        <v>19949527615.779999</v>
      </c>
    </row>
    <row r="77" spans="1:4" ht="15.6" customHeight="1">
      <c r="A77" s="84" t="s">
        <v>785</v>
      </c>
      <c r="B77" s="85">
        <v>380846419.26999998</v>
      </c>
      <c r="C77" s="85">
        <v>143875933.83000001</v>
      </c>
      <c r="D77" s="86">
        <v>524722353.10000002</v>
      </c>
    </row>
    <row r="78" spans="1:4" ht="15.6" customHeight="1">
      <c r="A78" s="84" t="s">
        <v>786</v>
      </c>
      <c r="B78" s="85">
        <v>5534951245.21</v>
      </c>
      <c r="C78" s="85">
        <v>1261533263.4100001</v>
      </c>
      <c r="D78" s="86">
        <v>6796484508.6200104</v>
      </c>
    </row>
    <row r="79" spans="1:4" ht="15.6" customHeight="1">
      <c r="A79" s="84" t="s">
        <v>787</v>
      </c>
      <c r="B79" s="85">
        <v>14998977066.08</v>
      </c>
      <c r="C79" s="85">
        <v>843094275.10000002</v>
      </c>
      <c r="D79" s="86">
        <v>15842071341.18</v>
      </c>
    </row>
    <row r="80" spans="1:4" ht="15.6" customHeight="1">
      <c r="A80" s="84" t="s">
        <v>942</v>
      </c>
      <c r="B80" s="85">
        <v>412770280.56</v>
      </c>
      <c r="C80" s="85">
        <v>204059633.00999999</v>
      </c>
      <c r="D80" s="86">
        <v>616829913.57000005</v>
      </c>
    </row>
    <row r="81" spans="1:4" ht="15.6" customHeight="1">
      <c r="A81" s="84" t="s">
        <v>943</v>
      </c>
      <c r="B81" s="85">
        <v>1297120649.8399999</v>
      </c>
      <c r="C81" s="85">
        <v>299597496.63</v>
      </c>
      <c r="D81" s="86">
        <v>1596718146.47</v>
      </c>
    </row>
    <row r="82" spans="1:4" ht="15.6" customHeight="1">
      <c r="A82" s="84" t="s">
        <v>788</v>
      </c>
      <c r="B82" s="85">
        <v>675885934.580001</v>
      </c>
      <c r="C82" s="85">
        <v>1241379685.6400001</v>
      </c>
      <c r="D82" s="86">
        <v>1917265620.22</v>
      </c>
    </row>
    <row r="83" spans="1:4" ht="21" customHeight="1">
      <c r="A83" s="87" t="s">
        <v>64</v>
      </c>
      <c r="B83" s="88">
        <v>509814664382.03998</v>
      </c>
      <c r="C83" s="88">
        <v>30404900601.880001</v>
      </c>
      <c r="D83" s="89">
        <v>540219564983.91998</v>
      </c>
    </row>
  </sheetData>
  <mergeCells count="14">
    <mergeCell ref="A1:D1"/>
    <mergeCell ref="A26:B26"/>
    <mergeCell ref="A2:E2"/>
    <mergeCell ref="A6:C6"/>
    <mergeCell ref="A8:A9"/>
    <mergeCell ref="B8:D8"/>
    <mergeCell ref="B28:D28"/>
    <mergeCell ref="A28:A29"/>
    <mergeCell ref="A66:B66"/>
    <mergeCell ref="A68:A69"/>
    <mergeCell ref="B68:D68"/>
    <mergeCell ref="A46:B46"/>
    <mergeCell ref="A48:A49"/>
    <mergeCell ref="B48:D4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0"/>
  <sheetViews>
    <sheetView showGridLines="0" workbookViewId="0">
      <selection activeCell="F84" sqref="F84"/>
    </sheetView>
  </sheetViews>
  <sheetFormatPr defaultRowHeight="12.75"/>
  <cols>
    <col min="1" max="1" width="70.140625" style="80" customWidth="1"/>
    <col min="2" max="2" width="17.85546875" style="80" customWidth="1"/>
    <col min="3" max="3" width="17.28515625" style="80" customWidth="1"/>
    <col min="4" max="4" width="16.85546875" style="80" customWidth="1"/>
    <col min="5" max="5" width="11.28515625" style="80" customWidth="1"/>
    <col min="6" max="6" width="4.85546875" style="80" customWidth="1"/>
    <col min="7" max="16384" width="9.140625" style="80"/>
  </cols>
  <sheetData>
    <row r="1" spans="1:5" s="90" customFormat="1" ht="17.25" customHeight="1">
      <c r="A1" s="242" t="s">
        <v>367</v>
      </c>
      <c r="B1" s="242"/>
      <c r="C1" s="242"/>
      <c r="D1" s="242"/>
      <c r="E1" s="98"/>
    </row>
    <row r="2" spans="1:5" s="90" customFormat="1" ht="15.75" customHeight="1">
      <c r="A2" s="243"/>
      <c r="B2" s="243"/>
      <c r="C2" s="243"/>
      <c r="D2" s="243"/>
      <c r="E2" s="243"/>
    </row>
    <row r="3" spans="1:5" s="90" customFormat="1" ht="15.75" customHeight="1">
      <c r="A3" s="97" t="s">
        <v>950</v>
      </c>
      <c r="B3" s="97"/>
      <c r="C3" s="97"/>
      <c r="D3" s="97"/>
      <c r="E3" s="97"/>
    </row>
    <row r="4" spans="1:5" s="90" customFormat="1" ht="12">
      <c r="A4" s="98"/>
      <c r="B4" s="98"/>
      <c r="C4" s="98"/>
      <c r="D4" s="98"/>
      <c r="E4" s="98"/>
    </row>
    <row r="5" spans="1:5" s="90" customFormat="1" ht="31.5" customHeight="1">
      <c r="A5" s="231" t="s">
        <v>704</v>
      </c>
      <c r="B5" s="232" t="s">
        <v>639</v>
      </c>
      <c r="C5" s="232" t="s">
        <v>640</v>
      </c>
      <c r="D5" s="233" t="s">
        <v>14</v>
      </c>
    </row>
    <row r="6" spans="1:5" s="90" customFormat="1" ht="23.1" customHeight="1">
      <c r="A6" s="152" t="s">
        <v>705</v>
      </c>
      <c r="B6" s="153">
        <v>64617418197.239998</v>
      </c>
      <c r="C6" s="153">
        <v>1507310192.21</v>
      </c>
      <c r="D6" s="154">
        <v>66124728389.449997</v>
      </c>
    </row>
    <row r="7" spans="1:5" ht="23.1" customHeight="1">
      <c r="A7" s="84" t="s">
        <v>706</v>
      </c>
      <c r="B7" s="85">
        <v>42524582897.019997</v>
      </c>
      <c r="C7" s="85">
        <v>1388168729.52</v>
      </c>
      <c r="D7" s="155">
        <v>43912751626.540001</v>
      </c>
    </row>
    <row r="8" spans="1:5" ht="23.1" customHeight="1">
      <c r="A8" s="84" t="s">
        <v>707</v>
      </c>
      <c r="B8" s="85">
        <v>375813355.69</v>
      </c>
      <c r="C8" s="85">
        <v>94022460.569999993</v>
      </c>
      <c r="D8" s="155">
        <v>469835816.25999999</v>
      </c>
    </row>
    <row r="9" spans="1:5" ht="23.1" customHeight="1">
      <c r="A9" s="84" t="s">
        <v>708</v>
      </c>
      <c r="B9" s="85">
        <v>20950630135.349998</v>
      </c>
      <c r="C9" s="85">
        <v>23970552.66</v>
      </c>
      <c r="D9" s="155">
        <v>20974600688.009998</v>
      </c>
    </row>
    <row r="10" spans="1:5" ht="23.1" customHeight="1">
      <c r="A10" s="84" t="s">
        <v>709</v>
      </c>
      <c r="B10" s="85">
        <v>766391809.17999995</v>
      </c>
      <c r="C10" s="85">
        <v>1148449.46</v>
      </c>
      <c r="D10" s="155">
        <v>767540258.63999999</v>
      </c>
    </row>
    <row r="11" spans="1:5" ht="23.1" customHeight="1">
      <c r="A11" s="152" t="s">
        <v>710</v>
      </c>
      <c r="B11" s="153">
        <v>5396923273.4499998</v>
      </c>
      <c r="C11" s="153">
        <v>2113215269.4100001</v>
      </c>
      <c r="D11" s="154">
        <v>7510138542.8599997</v>
      </c>
    </row>
    <row r="12" spans="1:5" ht="23.1" customHeight="1">
      <c r="A12" s="84" t="s">
        <v>711</v>
      </c>
      <c r="B12" s="85">
        <v>723543498.61000001</v>
      </c>
      <c r="C12" s="85">
        <v>182152587.74000001</v>
      </c>
      <c r="D12" s="155">
        <v>905696086.35000002</v>
      </c>
    </row>
    <row r="13" spans="1:5" ht="23.1" customHeight="1">
      <c r="A13" s="84" t="s">
        <v>712</v>
      </c>
      <c r="B13" s="85">
        <v>4673379774.8400002</v>
      </c>
      <c r="C13" s="85">
        <v>1931062681.6700001</v>
      </c>
      <c r="D13" s="155">
        <v>6604442456.5100002</v>
      </c>
    </row>
    <row r="14" spans="1:5" ht="23.1" customHeight="1">
      <c r="A14" s="152" t="s">
        <v>713</v>
      </c>
      <c r="B14" s="153">
        <v>3547629277.1500001</v>
      </c>
      <c r="C14" s="153">
        <v>6628637.54</v>
      </c>
      <c r="D14" s="154">
        <v>3554257914.6900001</v>
      </c>
    </row>
    <row r="15" spans="1:5" ht="23.1" customHeight="1">
      <c r="A15" s="84" t="s">
        <v>714</v>
      </c>
      <c r="B15" s="85">
        <v>3547629277.1500001</v>
      </c>
      <c r="C15" s="85">
        <v>6628637.54</v>
      </c>
      <c r="D15" s="155">
        <v>3554257914.6900001</v>
      </c>
    </row>
    <row r="16" spans="1:5" ht="23.1" customHeight="1">
      <c r="A16" s="152" t="s">
        <v>715</v>
      </c>
      <c r="B16" s="153">
        <v>147831619710.20001</v>
      </c>
      <c r="C16" s="153">
        <v>14902151253.709999</v>
      </c>
      <c r="D16" s="154">
        <v>162733770963.91</v>
      </c>
    </row>
    <row r="17" spans="1:4" ht="23.1" customHeight="1">
      <c r="A17" s="156" t="s">
        <v>716</v>
      </c>
      <c r="B17" s="157">
        <v>5540645092.3699999</v>
      </c>
      <c r="C17" s="157">
        <v>272261954.82999998</v>
      </c>
      <c r="D17" s="86">
        <v>5812907047.1999998</v>
      </c>
    </row>
    <row r="18" spans="1:4" ht="23.1" customHeight="1">
      <c r="A18" s="158" t="s">
        <v>717</v>
      </c>
      <c r="B18" s="159">
        <v>3885029503.4200001</v>
      </c>
      <c r="C18" s="159">
        <v>111634483.31</v>
      </c>
      <c r="D18" s="160">
        <v>3996663986.73</v>
      </c>
    </row>
    <row r="19" spans="1:4" ht="23.1" customHeight="1">
      <c r="A19" s="158" t="s">
        <v>718</v>
      </c>
      <c r="B19" s="159">
        <v>1070763327.86</v>
      </c>
      <c r="C19" s="159">
        <v>35082540.990000002</v>
      </c>
      <c r="D19" s="160">
        <v>1105845868.8499999</v>
      </c>
    </row>
    <row r="20" spans="1:4" ht="23.1" customHeight="1">
      <c r="A20" s="158" t="s">
        <v>719</v>
      </c>
      <c r="B20" s="159">
        <v>333056260.37</v>
      </c>
      <c r="C20" s="159">
        <v>421522.09</v>
      </c>
      <c r="D20" s="160">
        <v>333477782.45999998</v>
      </c>
    </row>
    <row r="21" spans="1:4" ht="23.1" customHeight="1">
      <c r="A21" s="158" t="s">
        <v>720</v>
      </c>
      <c r="B21" s="159">
        <v>251796000.72</v>
      </c>
      <c r="C21" s="159">
        <v>125123408.44</v>
      </c>
      <c r="D21" s="160">
        <v>376919409.16000003</v>
      </c>
    </row>
    <row r="22" spans="1:4" ht="23.1" customHeight="1">
      <c r="A22" s="156" t="s">
        <v>721</v>
      </c>
      <c r="B22" s="157">
        <v>72036732669.130005</v>
      </c>
      <c r="C22" s="157">
        <v>13750183228.82</v>
      </c>
      <c r="D22" s="86">
        <v>85786915897.949997</v>
      </c>
    </row>
    <row r="23" spans="1:4" ht="23.1" customHeight="1">
      <c r="A23" s="158" t="s">
        <v>722</v>
      </c>
      <c r="B23" s="159">
        <v>59403597380.669998</v>
      </c>
      <c r="C23" s="159">
        <v>12228245464.639999</v>
      </c>
      <c r="D23" s="160">
        <v>71631842845.309998</v>
      </c>
    </row>
    <row r="24" spans="1:4" ht="23.1" customHeight="1">
      <c r="A24" s="158" t="s">
        <v>723</v>
      </c>
      <c r="B24" s="159">
        <v>4000021195.79</v>
      </c>
      <c r="C24" s="159">
        <v>469406435.45999998</v>
      </c>
      <c r="D24" s="160">
        <v>4469427631.25</v>
      </c>
    </row>
    <row r="25" spans="1:4" ht="23.1" customHeight="1">
      <c r="A25" s="158" t="s">
        <v>724</v>
      </c>
      <c r="B25" s="159">
        <v>78627243.209999993</v>
      </c>
      <c r="C25" s="159">
        <v>97003098.180000007</v>
      </c>
      <c r="D25" s="160">
        <v>175630341.38999999</v>
      </c>
    </row>
    <row r="26" spans="1:4" ht="23.1" customHeight="1">
      <c r="A26" s="158" t="s">
        <v>725</v>
      </c>
      <c r="B26" s="159">
        <v>3519469.02</v>
      </c>
      <c r="C26" s="159">
        <v>12810</v>
      </c>
      <c r="D26" s="160">
        <v>3532279.02</v>
      </c>
    </row>
    <row r="27" spans="1:4" ht="23.1" customHeight="1">
      <c r="A27" s="158" t="s">
        <v>726</v>
      </c>
      <c r="B27" s="159">
        <v>3110839566.1100001</v>
      </c>
      <c r="C27" s="159">
        <v>430105955.56999999</v>
      </c>
      <c r="D27" s="160">
        <v>3540945521.6799998</v>
      </c>
    </row>
    <row r="28" spans="1:4" ht="23.1" customHeight="1">
      <c r="A28" s="158" t="s">
        <v>727</v>
      </c>
      <c r="B28" s="159">
        <v>5440127814.3299999</v>
      </c>
      <c r="C28" s="159">
        <v>525409464.97000003</v>
      </c>
      <c r="D28" s="160">
        <v>5965537279.3000002</v>
      </c>
    </row>
    <row r="29" spans="1:4" ht="23.1" customHeight="1">
      <c r="A29" s="156" t="s">
        <v>728</v>
      </c>
      <c r="B29" s="157">
        <v>70254241948.699997</v>
      </c>
      <c r="C29" s="157">
        <v>879706070.05999994</v>
      </c>
      <c r="D29" s="86">
        <v>71133948018.759995</v>
      </c>
    </row>
    <row r="30" spans="1:4" ht="23.1" customHeight="1">
      <c r="A30" s="152" t="s">
        <v>729</v>
      </c>
      <c r="B30" s="153">
        <v>13413498759.360001</v>
      </c>
      <c r="C30" s="153">
        <v>844101374.67999995</v>
      </c>
      <c r="D30" s="154">
        <v>14257600134.040001</v>
      </c>
    </row>
    <row r="31" spans="1:4" ht="23.1" customHeight="1">
      <c r="A31" s="84" t="s">
        <v>730</v>
      </c>
      <c r="B31" s="85">
        <v>9565840329.9799995</v>
      </c>
      <c r="C31" s="85">
        <v>33225105.48</v>
      </c>
      <c r="D31" s="155">
        <v>9599065435.4599991</v>
      </c>
    </row>
    <row r="32" spans="1:4" ht="23.1" customHeight="1">
      <c r="A32" s="84" t="s">
        <v>731</v>
      </c>
      <c r="B32" s="85">
        <v>1797279971.6099999</v>
      </c>
      <c r="C32" s="85">
        <v>99841969.170000002</v>
      </c>
      <c r="D32" s="155">
        <v>1897121940.78</v>
      </c>
    </row>
    <row r="33" spans="1:4" ht="23.1" customHeight="1">
      <c r="A33" s="84" t="s">
        <v>732</v>
      </c>
      <c r="B33" s="85">
        <v>2050378457.77</v>
      </c>
      <c r="C33" s="85">
        <v>711034300.02999997</v>
      </c>
      <c r="D33" s="155">
        <v>2761412757.8000002</v>
      </c>
    </row>
    <row r="34" spans="1:4" ht="23.1" customHeight="1">
      <c r="A34" s="152" t="s">
        <v>733</v>
      </c>
      <c r="B34" s="153">
        <v>2478060842.0300002</v>
      </c>
      <c r="C34" s="153">
        <v>519435366.88</v>
      </c>
      <c r="D34" s="154">
        <v>2997496208.9099998</v>
      </c>
    </row>
    <row r="35" spans="1:4" ht="23.1" customHeight="1">
      <c r="A35" s="84" t="s">
        <v>734</v>
      </c>
      <c r="B35" s="85">
        <v>2381991424.23</v>
      </c>
      <c r="C35" s="85">
        <v>412027769.20999998</v>
      </c>
      <c r="D35" s="155">
        <v>2794019193.4400001</v>
      </c>
    </row>
    <row r="36" spans="1:4" ht="23.1" customHeight="1">
      <c r="A36" s="84" t="s">
        <v>735</v>
      </c>
      <c r="B36" s="85">
        <v>96069417.799999997</v>
      </c>
      <c r="C36" s="85">
        <v>107407597.67</v>
      </c>
      <c r="D36" s="155">
        <v>203477015.47</v>
      </c>
    </row>
    <row r="37" spans="1:4" ht="23.1" customHeight="1">
      <c r="A37" s="152" t="s">
        <v>736</v>
      </c>
      <c r="B37" s="153">
        <v>1078829065.3299999</v>
      </c>
      <c r="C37" s="153">
        <v>50088567.640000001</v>
      </c>
      <c r="D37" s="154">
        <v>1128917632.97</v>
      </c>
    </row>
    <row r="38" spans="1:4" ht="23.1" customHeight="1">
      <c r="A38" s="84" t="s">
        <v>737</v>
      </c>
      <c r="B38" s="85">
        <v>1078829065.3299999</v>
      </c>
      <c r="C38" s="85">
        <v>50088567.640000001</v>
      </c>
      <c r="D38" s="155">
        <v>1128917632.97</v>
      </c>
    </row>
    <row r="39" spans="1:4" ht="23.1" customHeight="1">
      <c r="A39" s="152" t="s">
        <v>738</v>
      </c>
      <c r="B39" s="153">
        <v>14463220135.559999</v>
      </c>
      <c r="C39" s="153">
        <v>0</v>
      </c>
      <c r="D39" s="154">
        <v>14463220135.559999</v>
      </c>
    </row>
    <row r="40" spans="1:4" ht="23.1" customHeight="1">
      <c r="A40" s="84" t="s">
        <v>739</v>
      </c>
      <c r="B40" s="85">
        <v>14463220135.559999</v>
      </c>
      <c r="C40" s="85">
        <v>0</v>
      </c>
      <c r="D40" s="155">
        <v>14463220135.559999</v>
      </c>
    </row>
    <row r="41" spans="1:4" ht="23.1" customHeight="1">
      <c r="A41" s="152" t="s">
        <v>740</v>
      </c>
      <c r="B41" s="153">
        <v>53779519619.589996</v>
      </c>
      <c r="C41" s="153">
        <v>182382531.52000001</v>
      </c>
      <c r="D41" s="154">
        <v>53961902151.110001</v>
      </c>
    </row>
    <row r="42" spans="1:4" ht="23.1" customHeight="1">
      <c r="A42" s="84" t="s">
        <v>741</v>
      </c>
      <c r="B42" s="85">
        <v>53779519619.589996</v>
      </c>
      <c r="C42" s="85">
        <v>182382531.52000001</v>
      </c>
      <c r="D42" s="155">
        <v>53961902151.110001</v>
      </c>
    </row>
    <row r="43" spans="1:4" ht="23.1" customHeight="1">
      <c r="A43" s="152" t="s">
        <v>742</v>
      </c>
      <c r="B43" s="153">
        <v>50088476061.779999</v>
      </c>
      <c r="C43" s="153">
        <v>1426239528.1400001</v>
      </c>
      <c r="D43" s="154">
        <v>51514715589.919998</v>
      </c>
    </row>
    <row r="44" spans="1:4" ht="23.1" customHeight="1">
      <c r="A44" s="84" t="s">
        <v>743</v>
      </c>
      <c r="B44" s="85">
        <v>47890836443.169998</v>
      </c>
      <c r="C44" s="85">
        <v>25407048.68</v>
      </c>
      <c r="D44" s="155">
        <v>47916243491.849998</v>
      </c>
    </row>
    <row r="45" spans="1:4" ht="23.1" customHeight="1">
      <c r="A45" s="84" t="s">
        <v>744</v>
      </c>
      <c r="B45" s="85">
        <v>137418103.90000001</v>
      </c>
      <c r="C45" s="85">
        <v>1377646141.8</v>
      </c>
      <c r="D45" s="155">
        <v>1515064245.7</v>
      </c>
    </row>
    <row r="46" spans="1:4" ht="23.1" customHeight="1">
      <c r="A46" s="84" t="s">
        <v>745</v>
      </c>
      <c r="B46" s="85">
        <v>2060221514.71</v>
      </c>
      <c r="C46" s="85">
        <v>23186337.66</v>
      </c>
      <c r="D46" s="155">
        <v>2083407852.3699999</v>
      </c>
    </row>
    <row r="47" spans="1:4" ht="23.1" customHeight="1">
      <c r="A47" s="152" t="s">
        <v>746</v>
      </c>
      <c r="B47" s="153"/>
      <c r="C47" s="153"/>
      <c r="D47" s="154"/>
    </row>
    <row r="48" spans="1:4" ht="23.1" customHeight="1">
      <c r="A48" s="84" t="s">
        <v>747</v>
      </c>
      <c r="B48" s="85"/>
      <c r="C48" s="85"/>
      <c r="D48" s="155"/>
    </row>
    <row r="49" spans="1:4" ht="23.1" customHeight="1">
      <c r="A49" s="84" t="s">
        <v>748</v>
      </c>
      <c r="B49" s="85"/>
      <c r="C49" s="85"/>
      <c r="D49" s="155"/>
    </row>
    <row r="50" spans="1:4" ht="23.1" customHeight="1">
      <c r="A50" s="152" t="s">
        <v>749</v>
      </c>
      <c r="B50" s="153">
        <v>194300954.38</v>
      </c>
      <c r="C50" s="153">
        <v>101191454.48</v>
      </c>
      <c r="D50" s="154">
        <v>295492408.86000001</v>
      </c>
    </row>
    <row r="51" spans="1:4" ht="23.1" customHeight="1">
      <c r="A51" s="84" t="s">
        <v>750</v>
      </c>
      <c r="B51" s="85">
        <v>15077275.35</v>
      </c>
      <c r="C51" s="85">
        <v>831822.99</v>
      </c>
      <c r="D51" s="155">
        <v>15909098.34</v>
      </c>
    </row>
    <row r="52" spans="1:4" ht="23.1" customHeight="1">
      <c r="A52" s="84" t="s">
        <v>751</v>
      </c>
      <c r="B52" s="85">
        <v>179223679.03</v>
      </c>
      <c r="C52" s="85">
        <v>100359631.48999999</v>
      </c>
      <c r="D52" s="155">
        <v>279583310.51999998</v>
      </c>
    </row>
    <row r="53" spans="1:4" ht="23.1" customHeight="1">
      <c r="A53" s="152" t="s">
        <v>752</v>
      </c>
      <c r="B53" s="153">
        <v>1528835593.95</v>
      </c>
      <c r="C53" s="153">
        <v>1144697430.01</v>
      </c>
      <c r="D53" s="154">
        <v>2673533023.96</v>
      </c>
    </row>
    <row r="54" spans="1:4" ht="23.1" customHeight="1">
      <c r="A54" s="84" t="s">
        <v>753</v>
      </c>
      <c r="B54" s="85">
        <v>1528835593.95</v>
      </c>
      <c r="C54" s="85">
        <v>1144690749.3800001</v>
      </c>
      <c r="D54" s="155">
        <v>2673526343.3299999</v>
      </c>
    </row>
    <row r="55" spans="1:4" ht="23.1" customHeight="1">
      <c r="A55" s="84" t="s">
        <v>754</v>
      </c>
      <c r="B55" s="85">
        <v>0</v>
      </c>
      <c r="C55" s="85">
        <v>6680.63</v>
      </c>
      <c r="D55" s="155">
        <v>6680.63</v>
      </c>
    </row>
    <row r="56" spans="1:4" ht="23.1" customHeight="1">
      <c r="A56" s="152" t="s">
        <v>918</v>
      </c>
      <c r="B56" s="153">
        <v>8355580917.4700003</v>
      </c>
      <c r="C56" s="153">
        <v>2607636087.29</v>
      </c>
      <c r="D56" s="154">
        <v>10963217004.76</v>
      </c>
    </row>
    <row r="57" spans="1:4" ht="23.1" customHeight="1">
      <c r="A57" s="156" t="s">
        <v>716</v>
      </c>
      <c r="B57" s="157">
        <v>6874918148.8100004</v>
      </c>
      <c r="C57" s="157">
        <v>1298866213.49</v>
      </c>
      <c r="D57" s="86">
        <v>8173784362.3000002</v>
      </c>
    </row>
    <row r="58" spans="1:4" ht="23.1" customHeight="1">
      <c r="A58" s="158" t="s">
        <v>718</v>
      </c>
      <c r="B58" s="159">
        <v>4931546736.4899998</v>
      </c>
      <c r="C58" s="159">
        <v>1175434977.53</v>
      </c>
      <c r="D58" s="160">
        <v>6106981714.0200005</v>
      </c>
    </row>
    <row r="59" spans="1:4" ht="23.1" customHeight="1">
      <c r="A59" s="158" t="s">
        <v>719</v>
      </c>
      <c r="B59" s="159">
        <v>8296</v>
      </c>
      <c r="C59" s="159">
        <v>0</v>
      </c>
      <c r="D59" s="160">
        <v>8296</v>
      </c>
    </row>
    <row r="60" spans="1:4" ht="23.1" customHeight="1">
      <c r="A60" s="158" t="s">
        <v>720</v>
      </c>
      <c r="B60" s="159">
        <v>1943363116.3199999</v>
      </c>
      <c r="C60" s="159">
        <v>123431235.95999999</v>
      </c>
      <c r="D60" s="160">
        <v>2066794352.28</v>
      </c>
    </row>
    <row r="61" spans="1:4" ht="23.1" customHeight="1">
      <c r="A61" s="158" t="s">
        <v>755</v>
      </c>
      <c r="B61" s="159"/>
      <c r="C61" s="159"/>
      <c r="D61" s="160"/>
    </row>
    <row r="62" spans="1:4" ht="23.1" customHeight="1">
      <c r="A62" s="156" t="s">
        <v>721</v>
      </c>
      <c r="B62" s="157">
        <v>1480662768.6600001</v>
      </c>
      <c r="C62" s="157">
        <v>1308769873.8</v>
      </c>
      <c r="D62" s="86">
        <v>2789432642.46</v>
      </c>
    </row>
    <row r="63" spans="1:4" ht="23.1" customHeight="1">
      <c r="A63" s="158" t="s">
        <v>722</v>
      </c>
      <c r="B63" s="159">
        <v>416779598.20999998</v>
      </c>
      <c r="C63" s="159">
        <v>438238536.63999999</v>
      </c>
      <c r="D63" s="160">
        <v>855018134.85000002</v>
      </c>
    </row>
    <row r="64" spans="1:4" ht="23.1" customHeight="1">
      <c r="A64" s="158" t="s">
        <v>723</v>
      </c>
      <c r="B64" s="159">
        <v>963741530.23000002</v>
      </c>
      <c r="C64" s="159">
        <v>832740505.38</v>
      </c>
      <c r="D64" s="160">
        <v>1796482035.6099999</v>
      </c>
    </row>
    <row r="65" spans="1:4" ht="23.1" customHeight="1">
      <c r="A65" s="158" t="s">
        <v>724</v>
      </c>
      <c r="B65" s="159">
        <v>0</v>
      </c>
      <c r="C65" s="159">
        <v>705476.2</v>
      </c>
      <c r="D65" s="160">
        <v>705476.2</v>
      </c>
    </row>
    <row r="66" spans="1:4" ht="23.1" customHeight="1">
      <c r="A66" s="158" t="s">
        <v>725</v>
      </c>
      <c r="B66" s="159">
        <v>67541189.5</v>
      </c>
      <c r="C66" s="159">
        <v>22116167.239999998</v>
      </c>
      <c r="D66" s="160">
        <v>89657356.739999995</v>
      </c>
    </row>
    <row r="67" spans="1:4" ht="23.1" customHeight="1">
      <c r="A67" s="158" t="s">
        <v>756</v>
      </c>
      <c r="B67" s="159">
        <v>32600450.719999999</v>
      </c>
      <c r="C67" s="159">
        <v>14969188.34</v>
      </c>
      <c r="D67" s="160">
        <v>47569639.060000002</v>
      </c>
    </row>
    <row r="68" spans="1:4" ht="23.1" customHeight="1">
      <c r="A68" s="84" t="s">
        <v>757</v>
      </c>
      <c r="B68" s="85"/>
      <c r="C68" s="85"/>
      <c r="D68" s="155"/>
    </row>
    <row r="69" spans="1:4" ht="23.1" customHeight="1">
      <c r="A69" s="152" t="s">
        <v>758</v>
      </c>
      <c r="B69" s="153">
        <v>3195223005.6999998</v>
      </c>
      <c r="C69" s="153">
        <v>1064199529.5599999</v>
      </c>
      <c r="D69" s="154">
        <v>4259422535.2600002</v>
      </c>
    </row>
    <row r="70" spans="1:4" ht="23.1" customHeight="1">
      <c r="A70" s="84" t="s">
        <v>759</v>
      </c>
      <c r="B70" s="85">
        <v>1467382249.3900001</v>
      </c>
      <c r="C70" s="85">
        <v>574110026.40999997</v>
      </c>
      <c r="D70" s="155">
        <v>2041492275.8</v>
      </c>
    </row>
    <row r="71" spans="1:4" ht="23.1" customHeight="1">
      <c r="A71" s="84" t="s">
        <v>760</v>
      </c>
      <c r="B71" s="85">
        <v>1727840756.3099999</v>
      </c>
      <c r="C71" s="85">
        <v>490089503.14999998</v>
      </c>
      <c r="D71" s="155">
        <v>2217930259.46</v>
      </c>
    </row>
    <row r="72" spans="1:4" ht="23.1" customHeight="1">
      <c r="A72" s="152" t="s">
        <v>761</v>
      </c>
      <c r="B72" s="153">
        <v>66727459.130000003</v>
      </c>
      <c r="C72" s="153">
        <v>770868.87</v>
      </c>
      <c r="D72" s="154">
        <v>67498328</v>
      </c>
    </row>
    <row r="73" spans="1:4" ht="23.1" customHeight="1">
      <c r="A73" s="84" t="s">
        <v>762</v>
      </c>
      <c r="B73" s="85">
        <v>66727459.130000003</v>
      </c>
      <c r="C73" s="85">
        <v>770868.87</v>
      </c>
      <c r="D73" s="155">
        <v>67498328</v>
      </c>
    </row>
    <row r="74" spans="1:4" ht="23.1" customHeight="1">
      <c r="A74" s="152" t="s">
        <v>763</v>
      </c>
      <c r="B74" s="153">
        <v>295015880.23000002</v>
      </c>
      <c r="C74" s="153">
        <v>30315098.710000001</v>
      </c>
      <c r="D74" s="154">
        <v>325330978.94</v>
      </c>
    </row>
    <row r="75" spans="1:4" ht="23.1" customHeight="1">
      <c r="A75" s="84" t="s">
        <v>764</v>
      </c>
      <c r="B75" s="85">
        <v>295015880.23000002</v>
      </c>
      <c r="C75" s="85">
        <v>30315098.710000001</v>
      </c>
      <c r="D75" s="155">
        <v>325330978.94</v>
      </c>
    </row>
    <row r="76" spans="1:4" ht="23.1" customHeight="1">
      <c r="A76" s="152" t="s">
        <v>765</v>
      </c>
      <c r="B76" s="153">
        <v>625526813.11000001</v>
      </c>
      <c r="C76" s="153">
        <v>2999784403.04</v>
      </c>
      <c r="D76" s="154">
        <v>3625311216.1500001</v>
      </c>
    </row>
    <row r="77" spans="1:4" ht="23.1" customHeight="1">
      <c r="A77" s="84" t="s">
        <v>766</v>
      </c>
      <c r="B77" s="85">
        <v>470489639.36000001</v>
      </c>
      <c r="C77" s="85">
        <v>1500519</v>
      </c>
      <c r="D77" s="155">
        <v>471990158.36000001</v>
      </c>
    </row>
    <row r="78" spans="1:4" ht="23.1" customHeight="1">
      <c r="A78" s="84" t="s">
        <v>767</v>
      </c>
      <c r="B78" s="85">
        <v>23950223.940000001</v>
      </c>
      <c r="C78" s="85">
        <v>0</v>
      </c>
      <c r="D78" s="155">
        <v>23950223.940000001</v>
      </c>
    </row>
    <row r="79" spans="1:4" ht="23.1" customHeight="1">
      <c r="A79" s="84" t="s">
        <v>762</v>
      </c>
      <c r="B79" s="85">
        <v>0</v>
      </c>
      <c r="C79" s="85">
        <v>0</v>
      </c>
      <c r="D79" s="155">
        <v>0</v>
      </c>
    </row>
    <row r="80" spans="1:4" ht="23.1" customHeight="1">
      <c r="A80" s="84" t="s">
        <v>732</v>
      </c>
      <c r="B80" s="85">
        <v>131086949.81</v>
      </c>
      <c r="C80" s="85">
        <v>2998283884.04</v>
      </c>
      <c r="D80" s="155">
        <v>3129370833.8499999</v>
      </c>
    </row>
    <row r="81" spans="1:4" ht="23.1" customHeight="1">
      <c r="A81" s="152" t="s">
        <v>768</v>
      </c>
      <c r="B81" s="153">
        <v>1371254912.1800001</v>
      </c>
      <c r="C81" s="153">
        <v>535000000</v>
      </c>
      <c r="D81" s="154">
        <v>1906254912.1800001</v>
      </c>
    </row>
    <row r="82" spans="1:4" ht="23.1" customHeight="1">
      <c r="A82" s="84" t="s">
        <v>769</v>
      </c>
      <c r="B82" s="85">
        <v>0</v>
      </c>
      <c r="C82" s="85">
        <v>0</v>
      </c>
      <c r="D82" s="155">
        <v>0</v>
      </c>
    </row>
    <row r="83" spans="1:4" ht="23.1" customHeight="1">
      <c r="A83" s="84" t="s">
        <v>770</v>
      </c>
      <c r="B83" s="85"/>
      <c r="C83" s="85"/>
      <c r="D83" s="155"/>
    </row>
    <row r="84" spans="1:4" ht="23.1" customHeight="1">
      <c r="A84" s="84" t="s">
        <v>771</v>
      </c>
      <c r="B84" s="85">
        <v>843001501</v>
      </c>
      <c r="C84" s="85">
        <v>535000000</v>
      </c>
      <c r="D84" s="155">
        <v>1378001501</v>
      </c>
    </row>
    <row r="85" spans="1:4" ht="23.1" customHeight="1">
      <c r="A85" s="84" t="s">
        <v>772</v>
      </c>
      <c r="B85" s="85">
        <v>528253411.18000001</v>
      </c>
      <c r="C85" s="85">
        <v>0</v>
      </c>
      <c r="D85" s="155">
        <v>528253411.18000001</v>
      </c>
    </row>
    <row r="86" spans="1:4" ht="23.1" customHeight="1">
      <c r="A86" s="152" t="s">
        <v>773</v>
      </c>
      <c r="B86" s="153">
        <v>137487003904.20001</v>
      </c>
      <c r="C86" s="153">
        <v>369753008.19</v>
      </c>
      <c r="D86" s="154">
        <v>137856756912.39001</v>
      </c>
    </row>
    <row r="87" spans="1:4" ht="23.1" customHeight="1">
      <c r="A87" s="84" t="s">
        <v>769</v>
      </c>
      <c r="B87" s="85"/>
      <c r="C87" s="85"/>
      <c r="D87" s="155"/>
    </row>
    <row r="88" spans="1:4" ht="23.1" customHeight="1">
      <c r="A88" s="84" t="s">
        <v>774</v>
      </c>
      <c r="B88" s="85">
        <v>136865414934.89999</v>
      </c>
      <c r="C88" s="85">
        <v>368994454.87</v>
      </c>
      <c r="D88" s="155">
        <v>137234409389.77</v>
      </c>
    </row>
    <row r="89" spans="1:4" ht="23.1" customHeight="1">
      <c r="A89" s="84" t="s">
        <v>775</v>
      </c>
      <c r="B89" s="85">
        <v>621588969.29999995</v>
      </c>
      <c r="C89" s="85">
        <v>758553.32</v>
      </c>
      <c r="D89" s="155">
        <v>622347522.62</v>
      </c>
    </row>
    <row r="90" spans="1:4" ht="23.1" customHeight="1">
      <c r="A90" s="161" t="s">
        <v>64</v>
      </c>
      <c r="B90" s="88">
        <v>509814664382.03998</v>
      </c>
      <c r="C90" s="88">
        <v>30404900601.880001</v>
      </c>
      <c r="D90" s="89">
        <v>540219564983.91998</v>
      </c>
    </row>
  </sheetData>
  <mergeCells count="2">
    <mergeCell ref="A2:E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workbookViewId="0">
      <selection activeCell="A5" sqref="A5:XFD5"/>
    </sheetView>
  </sheetViews>
  <sheetFormatPr defaultRowHeight="12.75"/>
  <cols>
    <col min="1" max="1" width="48.42578125" style="80" customWidth="1"/>
    <col min="2" max="3" width="18.140625" style="80" customWidth="1"/>
    <col min="4" max="4" width="17.28515625" style="80" customWidth="1"/>
    <col min="5" max="5" width="4.7109375" style="80" customWidth="1"/>
    <col min="6" max="16384" width="9.140625" style="80"/>
  </cols>
  <sheetData>
    <row r="1" spans="1:4" s="79" customFormat="1" ht="14.45" customHeight="1">
      <c r="A1" s="242" t="s">
        <v>379</v>
      </c>
      <c r="B1" s="242"/>
      <c r="C1" s="242"/>
      <c r="D1" s="242"/>
    </row>
    <row r="2" spans="1:4" s="79" customFormat="1" ht="15.75" customHeight="1">
      <c r="A2" s="243"/>
      <c r="B2" s="243"/>
      <c r="C2" s="243"/>
      <c r="D2" s="243"/>
    </row>
    <row r="3" spans="1:4" s="79" customFormat="1" ht="18.2" customHeight="1">
      <c r="A3" s="97" t="s">
        <v>950</v>
      </c>
      <c r="B3" s="97"/>
      <c r="C3" s="97"/>
      <c r="D3" s="97"/>
    </row>
    <row r="4" spans="1:4" s="79" customFormat="1" ht="13.5" customHeight="1">
      <c r="A4" s="83"/>
      <c r="B4" s="83"/>
      <c r="C4" s="83"/>
      <c r="D4" s="83"/>
    </row>
    <row r="5" spans="1:4" s="79" customFormat="1" ht="18" customHeight="1"/>
    <row r="6" spans="1:4" s="79" customFormat="1" ht="30.95" customHeight="1">
      <c r="A6" s="221" t="s">
        <v>638</v>
      </c>
      <c r="B6" s="205" t="s">
        <v>639</v>
      </c>
      <c r="C6" s="205" t="s">
        <v>640</v>
      </c>
      <c r="D6" s="206" t="s">
        <v>14</v>
      </c>
    </row>
    <row r="7" spans="1:4" s="79" customFormat="1" ht="22.9" customHeight="1">
      <c r="A7" s="150" t="s">
        <v>641</v>
      </c>
      <c r="B7" s="85">
        <v>1643422701.96</v>
      </c>
      <c r="C7" s="85">
        <v>37659.72</v>
      </c>
      <c r="D7" s="86">
        <v>1643460361.6800001</v>
      </c>
    </row>
    <row r="8" spans="1:4" s="79" customFormat="1" ht="22.9" customHeight="1">
      <c r="A8" s="150" t="s">
        <v>642</v>
      </c>
      <c r="B8" s="85">
        <v>437544145.39999998</v>
      </c>
      <c r="C8" s="85">
        <v>2452589.25</v>
      </c>
      <c r="D8" s="86">
        <v>439996734.64999998</v>
      </c>
    </row>
    <row r="9" spans="1:4" s="79" customFormat="1" ht="15.4" customHeight="1">
      <c r="A9" s="150" t="s">
        <v>643</v>
      </c>
      <c r="B9" s="85">
        <v>66058559121.739998</v>
      </c>
      <c r="C9" s="85">
        <v>11574496186.52</v>
      </c>
      <c r="D9" s="86">
        <v>77633055308.259995</v>
      </c>
    </row>
    <row r="10" spans="1:4" s="79" customFormat="1" ht="15.4" customHeight="1">
      <c r="A10" s="150" t="s">
        <v>644</v>
      </c>
      <c r="B10" s="85">
        <v>21650313248.470001</v>
      </c>
      <c r="C10" s="85">
        <v>77865732.030000001</v>
      </c>
      <c r="D10" s="86">
        <v>21728178980.5</v>
      </c>
    </row>
    <row r="11" spans="1:4" s="79" customFormat="1" ht="15.4" customHeight="1">
      <c r="A11" s="150" t="s">
        <v>645</v>
      </c>
      <c r="B11" s="85">
        <v>14069447784.879999</v>
      </c>
      <c r="C11" s="85">
        <v>811690903.830001</v>
      </c>
      <c r="D11" s="86">
        <v>14881138688.709999</v>
      </c>
    </row>
    <row r="12" spans="1:4" s="79" customFormat="1" ht="15.4" customHeight="1">
      <c r="A12" s="150" t="s">
        <v>646</v>
      </c>
      <c r="B12" s="85">
        <v>5285387003.2700005</v>
      </c>
      <c r="C12" s="85">
        <v>425225474.56999999</v>
      </c>
      <c r="D12" s="86">
        <v>5710612477.8400002</v>
      </c>
    </row>
    <row r="13" spans="1:4" s="79" customFormat="1" ht="15.4" customHeight="1">
      <c r="A13" s="150" t="s">
        <v>647</v>
      </c>
      <c r="B13" s="85">
        <v>7406991224.3100004</v>
      </c>
      <c r="C13" s="85">
        <v>377004509.12</v>
      </c>
      <c r="D13" s="86">
        <v>7783995733.4300003</v>
      </c>
    </row>
    <row r="14" spans="1:4" s="79" customFormat="1" ht="15.4" customHeight="1">
      <c r="A14" s="150" t="s">
        <v>648</v>
      </c>
      <c r="B14" s="85">
        <v>2673351360.2399998</v>
      </c>
      <c r="C14" s="85">
        <v>672406235.58000004</v>
      </c>
      <c r="D14" s="86">
        <v>3345757595.8200002</v>
      </c>
    </row>
    <row r="15" spans="1:4" s="79" customFormat="1" ht="15.4" customHeight="1">
      <c r="A15" s="150" t="s">
        <v>649</v>
      </c>
      <c r="B15" s="85">
        <v>402551324.33999997</v>
      </c>
      <c r="C15" s="85">
        <v>203683461.59</v>
      </c>
      <c r="D15" s="86">
        <v>606234785.92999995</v>
      </c>
    </row>
    <row r="16" spans="1:4" s="79" customFormat="1" ht="15.4" customHeight="1">
      <c r="A16" s="150" t="s">
        <v>650</v>
      </c>
      <c r="B16" s="85">
        <v>216715879.74000001</v>
      </c>
      <c r="C16" s="85">
        <v>7281949</v>
      </c>
      <c r="D16" s="86">
        <v>223997828.74000001</v>
      </c>
    </row>
    <row r="17" spans="1:4" s="79" customFormat="1" ht="15.4" customHeight="1">
      <c r="A17" s="150" t="s">
        <v>651</v>
      </c>
      <c r="B17" s="85">
        <v>11668108407.629999</v>
      </c>
      <c r="C17" s="85">
        <v>1107390989.3800001</v>
      </c>
      <c r="D17" s="86">
        <v>12775499397.01</v>
      </c>
    </row>
    <row r="18" spans="1:4" s="79" customFormat="1" ht="15.4" customHeight="1">
      <c r="A18" s="150" t="s">
        <v>652</v>
      </c>
      <c r="B18" s="85">
        <v>7754437.54</v>
      </c>
      <c r="C18" s="85">
        <v>7670501.0099999998</v>
      </c>
      <c r="D18" s="86">
        <v>15424938.550000001</v>
      </c>
    </row>
    <row r="19" spans="1:4" s="79" customFormat="1" ht="15.4" customHeight="1">
      <c r="A19" s="150" t="s">
        <v>653</v>
      </c>
      <c r="B19" s="85">
        <v>6751225953.0100002</v>
      </c>
      <c r="C19" s="85">
        <v>903803267.24000001</v>
      </c>
      <c r="D19" s="86">
        <v>7655029220.25</v>
      </c>
    </row>
    <row r="20" spans="1:4" s="79" customFormat="1" ht="15.4" customHeight="1">
      <c r="A20" s="150" t="s">
        <v>654</v>
      </c>
      <c r="B20" s="85">
        <v>682002903.53999996</v>
      </c>
      <c r="C20" s="85">
        <v>1161442957.01</v>
      </c>
      <c r="D20" s="86">
        <v>1843445860.55</v>
      </c>
    </row>
    <row r="21" spans="1:4" s="79" customFormat="1" ht="15.4" customHeight="1">
      <c r="A21" s="150" t="s">
        <v>655</v>
      </c>
      <c r="B21" s="85">
        <v>345388773.85000002</v>
      </c>
      <c r="C21" s="85">
        <v>72151684.349999994</v>
      </c>
      <c r="D21" s="86">
        <v>417540458.19999999</v>
      </c>
    </row>
    <row r="22" spans="1:4" s="79" customFormat="1" ht="22.9" customHeight="1">
      <c r="A22" s="150" t="s">
        <v>656</v>
      </c>
      <c r="B22" s="85">
        <v>151939715.84</v>
      </c>
      <c r="C22" s="85">
        <v>7550300.9800000004</v>
      </c>
      <c r="D22" s="86">
        <v>159490016.81999999</v>
      </c>
    </row>
    <row r="23" spans="1:4" s="79" customFormat="1" ht="15.4" customHeight="1">
      <c r="A23" s="150" t="s">
        <v>657</v>
      </c>
      <c r="B23" s="85">
        <v>2172964342.9299998</v>
      </c>
      <c r="C23" s="85">
        <v>257717716.72999999</v>
      </c>
      <c r="D23" s="86">
        <v>2430682059.6599998</v>
      </c>
    </row>
    <row r="24" spans="1:4" s="79" customFormat="1" ht="15.4" customHeight="1">
      <c r="A24" s="150" t="s">
        <v>658</v>
      </c>
      <c r="B24" s="85">
        <v>588689014.63</v>
      </c>
      <c r="C24" s="85">
        <v>150086851.21000001</v>
      </c>
      <c r="D24" s="86">
        <v>738775865.84000003</v>
      </c>
    </row>
    <row r="25" spans="1:4" s="79" customFormat="1" ht="15.4" customHeight="1">
      <c r="A25" s="150" t="s">
        <v>659</v>
      </c>
      <c r="B25" s="85">
        <v>193825803.40000001</v>
      </c>
      <c r="C25" s="85">
        <v>28429760.620000001</v>
      </c>
      <c r="D25" s="86">
        <v>222255564.02000001</v>
      </c>
    </row>
    <row r="26" spans="1:4" s="79" customFormat="1" ht="15.4" customHeight="1">
      <c r="A26" s="150" t="s">
        <v>660</v>
      </c>
      <c r="B26" s="85">
        <v>571564265.53999996</v>
      </c>
      <c r="C26" s="85">
        <v>1143396139.75</v>
      </c>
      <c r="D26" s="86">
        <v>1714960405.29</v>
      </c>
    </row>
    <row r="27" spans="1:4" s="79" customFormat="1" ht="15.4" customHeight="1">
      <c r="A27" s="150" t="s">
        <v>661</v>
      </c>
      <c r="B27" s="85">
        <v>1245318468.1700001</v>
      </c>
      <c r="C27" s="85">
        <v>269044253.61000001</v>
      </c>
      <c r="D27" s="86">
        <v>1514362721.78</v>
      </c>
    </row>
    <row r="28" spans="1:4" s="79" customFormat="1" ht="15.4" customHeight="1">
      <c r="A28" s="150" t="s">
        <v>662</v>
      </c>
      <c r="B28" s="85">
        <v>32347362455.540001</v>
      </c>
      <c r="C28" s="85">
        <v>729729341.36000001</v>
      </c>
      <c r="D28" s="86">
        <v>33077091796.900002</v>
      </c>
    </row>
    <row r="29" spans="1:4" s="79" customFormat="1" ht="15.4" customHeight="1">
      <c r="A29" s="150" t="s">
        <v>663</v>
      </c>
      <c r="B29" s="85">
        <v>3157422552.9499998</v>
      </c>
      <c r="C29" s="85">
        <v>538917300.07000005</v>
      </c>
      <c r="D29" s="86">
        <v>3696339853.02</v>
      </c>
    </row>
    <row r="30" spans="1:4" s="79" customFormat="1" ht="15.4" customHeight="1">
      <c r="A30" s="150" t="s">
        <v>664</v>
      </c>
      <c r="B30" s="85">
        <v>22817737855.490002</v>
      </c>
      <c r="C30" s="85">
        <v>912909244.33999896</v>
      </c>
      <c r="D30" s="86">
        <v>23730647099.830002</v>
      </c>
    </row>
    <row r="31" spans="1:4" s="79" customFormat="1" ht="15.4" customHeight="1">
      <c r="A31" s="150" t="s">
        <v>665</v>
      </c>
      <c r="B31" s="85">
        <v>53805129845.830002</v>
      </c>
      <c r="C31" s="85">
        <v>28084978.460000001</v>
      </c>
      <c r="D31" s="86">
        <v>53833214824.290001</v>
      </c>
    </row>
    <row r="32" spans="1:4" s="79" customFormat="1" ht="15.4" customHeight="1">
      <c r="A32" s="150" t="s">
        <v>666</v>
      </c>
      <c r="B32" s="85">
        <v>3579337278.0500002</v>
      </c>
      <c r="C32" s="85">
        <v>503395735.32999998</v>
      </c>
      <c r="D32" s="86">
        <v>4082733013.3800001</v>
      </c>
    </row>
    <row r="33" spans="1:4" s="79" customFormat="1" ht="15.4" customHeight="1">
      <c r="A33" s="150" t="s">
        <v>667</v>
      </c>
      <c r="B33" s="85">
        <v>3039172790.3499999</v>
      </c>
      <c r="C33" s="85">
        <v>177554065.66</v>
      </c>
      <c r="D33" s="86">
        <v>3216726856.0100002</v>
      </c>
    </row>
    <row r="34" spans="1:4" s="79" customFormat="1" ht="15.4" customHeight="1">
      <c r="A34" s="150" t="s">
        <v>668</v>
      </c>
      <c r="B34" s="85">
        <v>244678460.99000001</v>
      </c>
      <c r="C34" s="85">
        <v>700000000</v>
      </c>
      <c r="D34" s="86">
        <v>944678460.99000001</v>
      </c>
    </row>
    <row r="35" spans="1:4" s="79" customFormat="1" ht="22.9" customHeight="1">
      <c r="A35" s="150" t="s">
        <v>669</v>
      </c>
      <c r="B35" s="85">
        <v>55171842139.309998</v>
      </c>
      <c r="C35" s="85">
        <v>5357812151.9300003</v>
      </c>
      <c r="D35" s="86">
        <v>60529654291.239998</v>
      </c>
    </row>
    <row r="36" spans="1:4" s="79" customFormat="1" ht="15.4" customHeight="1">
      <c r="A36" s="150" t="s">
        <v>670</v>
      </c>
      <c r="B36" s="85">
        <v>606281451.33000004</v>
      </c>
      <c r="C36" s="85">
        <v>18760247.949999999</v>
      </c>
      <c r="D36" s="86">
        <v>625041699.27999997</v>
      </c>
    </row>
    <row r="37" spans="1:4" s="79" customFormat="1" ht="15.4" customHeight="1">
      <c r="A37" s="150" t="s">
        <v>671</v>
      </c>
      <c r="B37" s="85">
        <v>21744821.989999998</v>
      </c>
      <c r="C37" s="85">
        <v>3121897.54</v>
      </c>
      <c r="D37" s="86">
        <v>24866719.530000001</v>
      </c>
    </row>
    <row r="38" spans="1:4" s="79" customFormat="1" ht="15.4" customHeight="1">
      <c r="A38" s="150" t="s">
        <v>672</v>
      </c>
      <c r="B38" s="85">
        <v>1386777404.8599999</v>
      </c>
      <c r="C38" s="85">
        <v>447967385.66000003</v>
      </c>
      <c r="D38" s="86">
        <v>1834744790.52</v>
      </c>
    </row>
    <row r="39" spans="1:4" s="79" customFormat="1" ht="15.4" customHeight="1">
      <c r="A39" s="150" t="s">
        <v>673</v>
      </c>
      <c r="B39" s="85">
        <v>0</v>
      </c>
      <c r="C39" s="85">
        <v>1088448393</v>
      </c>
      <c r="D39" s="86">
        <v>1088448393</v>
      </c>
    </row>
    <row r="40" spans="1:4" s="79" customFormat="1" ht="15.4" customHeight="1">
      <c r="A40" s="150" t="s">
        <v>674</v>
      </c>
      <c r="B40" s="85">
        <v>189414111444.92001</v>
      </c>
      <c r="C40" s="85">
        <v>637370737.48000002</v>
      </c>
      <c r="D40" s="86">
        <v>190051482182.39999</v>
      </c>
    </row>
    <row r="41" spans="1:4" s="79" customFormat="1" ht="26.1" customHeight="1">
      <c r="A41" s="87" t="s">
        <v>64</v>
      </c>
      <c r="B41" s="88">
        <v>509814664382.03998</v>
      </c>
      <c r="C41" s="88">
        <v>30404900601.880001</v>
      </c>
      <c r="D41" s="89">
        <v>540219564983.91998</v>
      </c>
    </row>
    <row r="42" spans="1:4" s="79" customFormat="1" ht="60.2" customHeight="1">
      <c r="A42" s="80"/>
      <c r="B42" s="80"/>
      <c r="C42" s="80"/>
      <c r="D42" s="80"/>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2</vt:i4>
      </vt:variant>
    </vt:vector>
  </HeadingPairs>
  <TitlesOfParts>
    <vt:vector size="20"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Foglio1</vt:lpstr>
      <vt:lpstr>'Tav. B'!_Toc473634309</vt:lpstr>
      <vt:lpstr>'Tav. D'!Area_stampa</vt:lpstr>
    </vt:vector>
  </TitlesOfParts>
  <Company>Ministero Economia e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2018-11-02T08:09:18Z</dcterms:modified>
</cp:coreProperties>
</file>