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05" windowWidth="25230" windowHeight="5655" tabRatio="682"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45621"/>
</workbook>
</file>

<file path=xl/calcChain.xml><?xml version="1.0" encoding="utf-8"?>
<calcChain xmlns="http://schemas.openxmlformats.org/spreadsheetml/2006/main">
  <c r="C16" i="32" l="1"/>
  <c r="B16" i="32"/>
  <c r="D15" i="32"/>
  <c r="D14" i="32"/>
  <c r="D13" i="32"/>
  <c r="D12" i="32"/>
  <c r="D11" i="32"/>
  <c r="D10" i="32"/>
  <c r="D9" i="32"/>
  <c r="D8" i="32"/>
  <c r="D7" i="32"/>
  <c r="D6" i="32"/>
  <c r="D16" i="32" s="1"/>
  <c r="D14" i="31"/>
  <c r="C14" i="31"/>
  <c r="B14" i="31"/>
  <c r="E14" i="31" s="1"/>
  <c r="E13" i="31"/>
  <c r="E12" i="31"/>
  <c r="E11" i="31"/>
  <c r="E10" i="31"/>
  <c r="E9" i="31"/>
  <c r="E8" i="31"/>
  <c r="E7" i="31"/>
  <c r="D32" i="4"/>
  <c r="C32" i="4"/>
  <c r="B32" i="4"/>
  <c r="E32" i="4" s="1"/>
  <c r="E31" i="4"/>
  <c r="E30" i="4"/>
  <c r="E29" i="4"/>
  <c r="D27" i="4"/>
  <c r="C27" i="4"/>
  <c r="E27" i="4" s="1"/>
  <c r="B27" i="4"/>
  <c r="E26" i="4"/>
  <c r="E25" i="4"/>
  <c r="E24" i="4"/>
  <c r="E23" i="4"/>
  <c r="E21" i="4"/>
  <c r="E20" i="4"/>
  <c r="E19" i="4"/>
  <c r="E17" i="4"/>
  <c r="E16" i="4"/>
  <c r="E14" i="4"/>
  <c r="E13" i="4"/>
  <c r="E12" i="4"/>
  <c r="E11" i="4"/>
  <c r="D9" i="4"/>
  <c r="D33" i="4" s="1"/>
  <c r="C9" i="4"/>
  <c r="C33" i="4" s="1"/>
  <c r="B9" i="4"/>
  <c r="E9" i="4" s="1"/>
  <c r="E8" i="4"/>
  <c r="E7" i="4"/>
  <c r="D21" i="3"/>
  <c r="C21" i="3"/>
  <c r="B21" i="3"/>
  <c r="E20" i="3"/>
  <c r="E19" i="3"/>
  <c r="E18" i="3"/>
  <c r="E21" i="3" s="1"/>
  <c r="E17" i="3"/>
  <c r="D15" i="3"/>
  <c r="C15" i="3"/>
  <c r="B15" i="3"/>
  <c r="E14" i="3"/>
  <c r="E13" i="3"/>
  <c r="E12" i="3"/>
  <c r="E15" i="3" s="1"/>
  <c r="E11" i="3"/>
  <c r="D9" i="3"/>
  <c r="D22" i="3" s="1"/>
  <c r="C9" i="3"/>
  <c r="C22" i="3" s="1"/>
  <c r="B9" i="3"/>
  <c r="B22" i="3" s="1"/>
  <c r="E22" i="3" s="1"/>
  <c r="E8" i="3"/>
  <c r="E9" i="3" s="1"/>
  <c r="E7" i="3"/>
  <c r="C16" i="42"/>
  <c r="B16" i="42"/>
  <c r="D16" i="42" s="1"/>
  <c r="D15" i="42"/>
  <c r="D14" i="42"/>
  <c r="D13" i="42"/>
  <c r="C11" i="42"/>
  <c r="C18" i="42" s="1"/>
  <c r="C20" i="42" s="1"/>
  <c r="B11" i="42"/>
  <c r="B18" i="42" s="1"/>
  <c r="B20" i="42" s="1"/>
  <c r="E33" i="4" l="1"/>
  <c r="B33" i="4"/>
  <c r="D20" i="42"/>
  <c r="D11" i="42"/>
  <c r="C26" i="32" l="1"/>
  <c r="B26" i="32"/>
  <c r="D25" i="32"/>
  <c r="D24" i="32"/>
  <c r="D23" i="32"/>
  <c r="D22" i="32"/>
  <c r="D26" i="32" s="1"/>
  <c r="D21" i="32"/>
</calcChain>
</file>

<file path=xl/sharedStrings.xml><?xml version="1.0" encoding="utf-8"?>
<sst xmlns="http://schemas.openxmlformats.org/spreadsheetml/2006/main" count="1154" uniqueCount="921">
  <si>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</si>
  <si>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</si>
  <si>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</si>
  <si>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</si>
  <si>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</si>
  <si>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</si>
  <si>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</si>
  <si>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</si>
  <si>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</si>
  <si>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</si>
  <si>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</si>
  <si>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</si>
  <si>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</si>
  <si>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</si>
  <si>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</si>
  <si>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</si>
  <si>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</si>
  <si>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</si>
  <si>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</si>
  <si>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</si>
  <si>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</si>
  <si>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</si>
  <si>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</si>
  <si>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</si>
  <si>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</si>
  <si>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</si>
  <si>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</si>
  <si>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</si>
  <si>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</si>
  <si>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</si>
  <si>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</si>
  <si>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</si>
  <si>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</si>
  <si>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</si>
  <si>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</si>
  <si>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</si>
  <si>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</si>
  <si>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</si>
  <si>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</si>
  <si>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</si>
  <si>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</si>
  <si>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</si>
  <si>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</si>
  <si>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</si>
  <si>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</si>
  <si>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</si>
  <si>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</si>
  <si>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</si>
  <si>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</si>
  <si>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</si>
  <si>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</si>
  <si>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</si>
  <si>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</si>
  <si>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</si>
  <si>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</si>
  <si>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</si>
  <si>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</si>
  <si>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</si>
  <si>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</si>
  <si>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</si>
  <si>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</si>
  <si>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</si>
  <si>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</si>
  <si>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</si>
  <si>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</si>
  <si>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</si>
  <si>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</si>
  <si>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</si>
  <si>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</si>
  <si>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</si>
  <si>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</si>
  <si>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</si>
  <si>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</si>
  <si>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</si>
  <si>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</si>
  <si>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</si>
  <si>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</si>
  <si>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</si>
  <si>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</si>
  <si>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</si>
  <si>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</si>
  <si>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</si>
  <si>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</si>
  <si>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</si>
  <si>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</si>
  <si>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</si>
  <si>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</si>
  <si>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</si>
  <si>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</si>
  <si>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</si>
  <si>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</si>
  <si>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</si>
  <si>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</si>
  <si>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</si>
  <si>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</si>
  <si>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</si>
  <si>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</si>
  <si>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</si>
  <si>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</si>
  <si>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</si>
  <si>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</si>
  <si>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</si>
  <si>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</si>
  <si>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</si>
  <si>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</si>
  <si>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</si>
  <si>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</si>
  <si>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</si>
  <si>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</si>
  <si>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</si>
  <si>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</si>
  <si>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</si>
  <si>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</si>
  <si>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</si>
  <si>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</si>
  <si>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</si>
  <si>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</si>
  <si>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</si>
  <si>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</si>
  <si>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</si>
  <si>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</si>
  <si>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</si>
  <si>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</si>
  <si>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</si>
  <si>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</si>
  <si>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</si>
  <si>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</si>
  <si>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</si>
  <si>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</si>
  <si>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</si>
  <si>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</si>
  <si>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</si>
  <si>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</si>
  <si>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</si>
  <si>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</si>
  <si>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</si>
  <si>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</si>
  <si>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</si>
  <si>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</si>
  <si>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</si>
  <si>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</si>
  <si>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</si>
  <si>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</si>
  <si>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</si>
  <si>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</si>
  <si>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</si>
  <si>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</si>
  <si>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</si>
  <si>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</si>
  <si>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</si>
  <si>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</si>
  <si>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</si>
  <si>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</si>
  <si>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</si>
  <si>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</si>
  <si>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</si>
  <si>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</si>
  <si>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</si>
  <si>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</si>
  <si>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</si>
  <si>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UNITA GRANDE POMPEI ART. 6 DPCM 12-2-2014</t>
  </si>
  <si>
    <t>L.46-82 INNOVAZ. TECNOLOGICA</t>
  </si>
  <si>
    <t>INTERVENTI AREE DEPRESSE</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</si>
  <si>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</si>
  <si>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</si>
  <si>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</si>
  <si>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</si>
  <si>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</si>
  <si>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</si>
  <si>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</si>
  <si>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</si>
  <si>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</si>
  <si>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</si>
  <si>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</si>
  <si>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</si>
  <si>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</si>
  <si>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</si>
  <si>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</si>
  <si>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</si>
  <si>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</si>
  <si>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</si>
  <si>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</si>
  <si>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</si>
  <si>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</si>
  <si>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</si>
  <si>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</si>
  <si>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</si>
  <si>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</si>
  <si>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</si>
  <si>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</si>
  <si>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</si>
  <si>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</si>
  <si>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</si>
  <si>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</si>
  <si>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</si>
  <si>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</si>
  <si>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</si>
  <si>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</si>
  <si>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</si>
  <si>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</si>
  <si>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</si>
  <si>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</si>
  <si>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</si>
  <si>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</si>
  <si>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</si>
  <si>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</si>
  <si>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</si>
  <si>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</si>
  <si>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</si>
  <si>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</si>
  <si>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</si>
  <si>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</si>
  <si>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</si>
  <si>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</si>
  <si>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</si>
  <si>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</si>
  <si>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</si>
  <si>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</si>
  <si>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</si>
  <si>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</si>
  <si>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</si>
  <si>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</si>
  <si>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</si>
  <si>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</si>
  <si>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</si>
  <si>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</si>
  <si>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</si>
  <si>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</si>
  <si>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ENTI LOCALI - ART.1 L.560-93</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</si>
  <si>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</si>
  <si>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</si>
  <si>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</si>
  <si>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</si>
  <si>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</si>
  <si>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</si>
  <si>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</si>
  <si>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</si>
  <si>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</si>
  <si>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</si>
  <si>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</si>
  <si>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</si>
  <si>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</si>
  <si>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</si>
  <si>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</si>
  <si>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</si>
  <si>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</si>
  <si>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</si>
  <si>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</si>
  <si>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</si>
  <si>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</si>
  <si>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</si>
  <si>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</si>
  <si>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</si>
  <si>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</si>
  <si>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</si>
  <si>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</si>
  <si>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</si>
  <si>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</si>
  <si>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</si>
  <si>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</si>
  <si>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</si>
  <si>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</si>
  <si>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</si>
  <si>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</si>
  <si>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</si>
  <si>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</si>
  <si>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</si>
  <si>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</si>
  <si>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</si>
  <si>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</si>
  <si>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</si>
  <si>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</si>
  <si>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</si>
  <si>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</si>
  <si>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</si>
  <si>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</si>
  <si>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</si>
  <si>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</si>
  <si>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</si>
  <si>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</si>
  <si>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</si>
  <si>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</si>
  <si>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</si>
  <si>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</si>
  <si>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</si>
  <si>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</si>
  <si>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</si>
  <si>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</si>
  <si>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</si>
  <si>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</si>
  <si>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</si>
  <si>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</si>
  <si>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</si>
  <si>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</si>
  <si>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</si>
  <si>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</si>
  <si>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</si>
  <si>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</si>
  <si>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</si>
  <si>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</si>
  <si>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</si>
  <si>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</si>
  <si>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</si>
  <si>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</si>
  <si>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</si>
  <si>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</si>
  <si>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</si>
  <si>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</si>
  <si>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</si>
  <si>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</si>
  <si>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</si>
  <si>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</si>
  <si>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</si>
  <si>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</si>
  <si>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</si>
  <si>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</si>
  <si>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</si>
  <si>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</si>
  <si>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</si>
  <si>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</si>
  <si>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</si>
  <si>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</si>
  <si>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</si>
  <si>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</si>
  <si>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</si>
  <si>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</si>
  <si>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</si>
  <si>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</si>
  <si>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</si>
  <si>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</si>
  <si>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</si>
  <si>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</si>
  <si>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</si>
  <si>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</si>
  <si>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</si>
  <si>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</si>
  <si>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</si>
  <si>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</si>
  <si>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</si>
  <si>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</si>
  <si>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</si>
  <si>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</si>
  <si>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</si>
  <si>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</si>
  <si>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</si>
  <si>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</si>
  <si>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</si>
  <si>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</si>
  <si>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</si>
  <si>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</si>
  <si>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</si>
  <si>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</si>
  <si>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</si>
  <si>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</si>
  <si>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</si>
  <si>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</si>
  <si>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</si>
  <si>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</si>
  <si>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</si>
  <si>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</si>
  <si>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</si>
  <si>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</si>
  <si>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</si>
  <si>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</si>
  <si>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</si>
  <si>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</si>
  <si>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</si>
  <si>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</si>
  <si>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</si>
  <si>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</si>
  <si>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</si>
  <si>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</si>
  <si>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</si>
  <si>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</si>
  <si>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</si>
  <si>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</si>
  <si>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</si>
  <si>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</si>
  <si>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</si>
  <si>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</si>
  <si>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</si>
  <si>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</si>
  <si>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FONDO ROTAZIONE LEGGE 179-92</t>
  </si>
  <si>
    <t>MIN.TESORO - PENSIONI DI STATO</t>
  </si>
  <si>
    <t>METANO CONT.CAP.L.266-97 ART.9</t>
  </si>
  <si>
    <t>METANO CON.INTER.L.526-82 A.28</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</si>
  <si>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</si>
  <si>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</si>
  <si>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</si>
  <si>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</si>
  <si>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</si>
  <si>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</si>
  <si>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</si>
  <si>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</si>
  <si>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</si>
  <si>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</si>
  <si>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</si>
  <si>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</si>
  <si>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</si>
  <si>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</si>
  <si>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</si>
  <si>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</si>
  <si>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</si>
  <si>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</si>
  <si>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</si>
  <si>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</si>
  <si>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</si>
  <si>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</si>
  <si>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</si>
  <si>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</si>
  <si>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</si>
  <si>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</si>
  <si>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</si>
  <si>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</si>
  <si>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</si>
  <si>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</si>
  <si>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</si>
  <si>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</si>
  <si>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</si>
  <si>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</si>
  <si>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</si>
  <si>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</si>
  <si>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</si>
  <si>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</si>
  <si>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</si>
  <si>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</si>
  <si>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</si>
  <si>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</si>
  <si>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</si>
  <si>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</si>
  <si>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</si>
  <si>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</si>
  <si>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</si>
  <si>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</si>
  <si>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</si>
  <si>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</si>
  <si>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</si>
  <si>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</si>
  <si>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</si>
  <si>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</si>
  <si>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</si>
  <si>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</si>
  <si>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</si>
  <si>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</si>
  <si>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</si>
  <si>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</si>
  <si>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</si>
  <si>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</si>
  <si>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</si>
  <si>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</si>
  <si>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</si>
  <si>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</si>
  <si>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</si>
  <si>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</si>
  <si>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</si>
  <si>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</si>
  <si>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</si>
  <si>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</si>
  <si>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</si>
  <si>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</si>
  <si>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</si>
  <si>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</si>
  <si>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</si>
  <si>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</si>
  <si>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</si>
  <si>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</si>
  <si>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</si>
  <si>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</si>
  <si>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</si>
  <si>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</si>
  <si>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</si>
  <si>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</si>
  <si>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</si>
  <si>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</si>
  <si>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</si>
  <si>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</si>
  <si>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</si>
  <si>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</si>
  <si>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</si>
  <si>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</si>
  <si>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</si>
  <si>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</si>
  <si>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</si>
  <si>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</si>
  <si>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</si>
  <si>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</si>
  <si>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</si>
  <si>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</si>
  <si>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</si>
  <si>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</si>
  <si>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</si>
  <si>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</si>
  <si>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</si>
  <si>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</si>
  <si>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</si>
  <si>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</si>
  <si>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</si>
  <si>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</si>
  <si>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</si>
  <si>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</si>
  <si>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</si>
  <si>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</si>
  <si>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</si>
  <si>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</si>
  <si>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</si>
  <si>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</si>
  <si>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</si>
  <si>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</si>
  <si>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</si>
  <si>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</si>
  <si>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</si>
  <si>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</si>
  <si>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</si>
  <si>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</si>
  <si>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</si>
  <si>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</si>
  <si>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</si>
  <si>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</si>
  <si>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</si>
  <si>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</si>
  <si>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</si>
  <si>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</si>
  <si>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</si>
  <si>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</si>
  <si>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</si>
  <si>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</si>
  <si>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</si>
  <si>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</si>
  <si>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</si>
  <si>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</si>
  <si>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</si>
  <si>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</si>
  <si>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</si>
  <si>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</si>
  <si>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</si>
  <si>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</si>
  <si>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</si>
  <si>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</si>
  <si>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</si>
  <si>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</si>
  <si>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</si>
  <si>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</si>
  <si>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</si>
  <si>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</si>
  <si>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</si>
  <si>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</si>
  <si>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</si>
  <si>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</si>
  <si>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</si>
  <si>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</si>
  <si>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</si>
  <si>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</si>
  <si>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</si>
  <si>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</si>
  <si>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</si>
  <si>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</si>
  <si>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</si>
  <si>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</si>
  <si>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</si>
  <si>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</si>
  <si>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</si>
  <si>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</si>
  <si>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</si>
  <si>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</si>
  <si>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</si>
  <si>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</si>
  <si>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</si>
  <si>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</si>
  <si>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</si>
  <si>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</si>
  <si>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</si>
  <si>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</si>
  <si>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</si>
  <si>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</si>
  <si>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</si>
  <si>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</si>
  <si>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</si>
  <si>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</si>
  <si>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</si>
  <si>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</si>
  <si>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</si>
  <si>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</si>
  <si>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</si>
  <si>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</si>
  <si>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</si>
  <si>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</si>
  <si>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</si>
  <si>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</si>
  <si>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</si>
  <si>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</si>
  <si>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</si>
  <si>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</si>
  <si>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</si>
  <si>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</si>
  <si>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</si>
  <si>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</si>
  <si>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</si>
  <si>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</si>
  <si>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</si>
  <si>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</si>
  <si>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</si>
  <si>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</si>
  <si>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</si>
  <si>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</si>
  <si>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</si>
  <si>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</si>
  <si>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</si>
  <si>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</si>
  <si>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</si>
  <si>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</si>
  <si>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</si>
  <si>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</si>
  <si>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</si>
  <si>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</si>
  <si>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</si>
  <si>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</si>
  <si>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</si>
  <si>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</si>
  <si>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</si>
  <si>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</si>
  <si>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</si>
  <si>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</si>
  <si>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</si>
  <si>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</si>
  <si>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</si>
  <si>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</si>
  <si>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</si>
  <si>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</si>
  <si>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</si>
  <si>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</si>
  <si>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</si>
  <si>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</si>
  <si>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</si>
  <si>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</si>
  <si>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</si>
  <si>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</si>
  <si>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</si>
  <si>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</si>
  <si>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</si>
  <si>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</si>
  <si>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</si>
  <si>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</si>
  <si>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</si>
  <si>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</si>
  <si>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</si>
  <si>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</si>
  <si>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</si>
  <si>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</si>
  <si>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</si>
  <si>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</si>
  <si>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</si>
  <si>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</si>
  <si>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</si>
  <si>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</si>
  <si>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</si>
  <si>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</si>
  <si>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</si>
  <si>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</si>
  <si>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</si>
  <si>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</si>
  <si>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</si>
  <si>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</si>
  <si>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</si>
  <si>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</si>
  <si>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</si>
  <si>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</si>
  <si>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</si>
  <si>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</si>
  <si>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</si>
  <si>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</si>
  <si>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</si>
  <si>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</si>
  <si>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</si>
  <si>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</si>
  <si>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</si>
  <si>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</si>
  <si>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</si>
  <si>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</si>
  <si>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</si>
  <si>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</si>
  <si>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</si>
  <si>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</si>
  <si>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</si>
  <si>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</si>
  <si>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</si>
  <si>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</si>
  <si>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</si>
  <si>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</si>
  <si>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</si>
  <si>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</si>
  <si>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</si>
  <si>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</si>
  <si>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</si>
  <si>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</si>
  <si>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</si>
  <si>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</si>
  <si>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</si>
  <si>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</si>
  <si>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</si>
  <si>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</si>
  <si>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</si>
  <si>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</si>
  <si>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</si>
  <si>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</si>
  <si>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</si>
  <si>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</si>
  <si>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</si>
  <si>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</si>
  <si>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</si>
  <si>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</si>
  <si>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</si>
  <si>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</si>
  <si>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</si>
  <si>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</si>
  <si>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</si>
  <si>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</si>
  <si>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</si>
  <si>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</si>
  <si>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</si>
  <si>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</si>
  <si>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</si>
  <si>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</si>
  <si>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</si>
  <si>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</si>
  <si>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</si>
  <si>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</si>
  <si>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</si>
  <si>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</si>
  <si>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</si>
  <si>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</si>
  <si>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</si>
  <si>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</si>
  <si>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</si>
  <si>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</si>
  <si>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</si>
  <si>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</si>
  <si>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</si>
  <si>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</si>
  <si>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</si>
  <si>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</si>
  <si>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</si>
  <si>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</si>
  <si>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</si>
  <si>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</si>
  <si>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</si>
  <si>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</si>
  <si>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</si>
  <si>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</si>
  <si>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</si>
  <si>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</si>
  <si>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</si>
  <si>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</si>
  <si>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</si>
  <si>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</si>
  <si>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</si>
  <si>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</si>
  <si>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</si>
  <si>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</si>
  <si>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</si>
  <si>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</si>
  <si>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</si>
  <si>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</si>
  <si>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</si>
  <si>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</si>
  <si>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</si>
  <si>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</si>
  <si>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</si>
  <si>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</si>
  <si>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</si>
  <si>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</si>
  <si>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</si>
  <si>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</si>
  <si>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</si>
  <si>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</si>
  <si>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</si>
  <si>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</si>
  <si>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</si>
  <si>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</si>
  <si>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</si>
  <si>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</si>
  <si>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</si>
  <si>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</si>
  <si>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</si>
  <si>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</si>
  <si>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</si>
  <si>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</si>
  <si>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</si>
  <si>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</si>
  <si>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</si>
  <si>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</si>
  <si>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</si>
  <si>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Altre entrate</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</si>
  <si>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</si>
  <si>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</si>
  <si>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</si>
  <si>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Valore nominale delle monete metalliche</t>
  </si>
  <si>
    <t>P.A. TRENTO -RIS.CEE-COF.NAZ.</t>
  </si>
  <si>
    <t>Altre rettifiche*</t>
  </si>
  <si>
    <t>ENTE STRUMENTALE ALLA CROCE ROSSA ITALIANA</t>
  </si>
  <si>
    <t>ISTITUTO STORICO ITALIANO PER IL MEDIOEVO</t>
  </si>
  <si>
    <t>Versamento da parte degli enti territoriali della quota di capitale delle somme anticipate dallo stato, ai sensi del decreto-legge 35 del 2013 e del decreto legge 66 del 2014, da destinare al fondo ammortamento dei titoli di stato</t>
  </si>
  <si>
    <t>Ministero delle politiche agricole alimentari, forestali e del turismo</t>
  </si>
  <si>
    <t>Ministero per i beni e le attivita' culturali</t>
  </si>
  <si>
    <t>INVITALIA ART.1 C.17 DL 91-17</t>
  </si>
  <si>
    <t>REGOLAMENTO UE LEGGE 28-12-2015, N. 208</t>
  </si>
  <si>
    <t>ISPETTORATO NAZIONALE SICUREZZA NUCLEARE RADIOPROTEZIONE</t>
  </si>
  <si>
    <t>TITOLO III - RIMBORSO PASSIVITA' FINANZIARIE</t>
  </si>
  <si>
    <t>TOTALE  TITOLO III - RIMBORSO PASSIVITA' FINANZIARIE</t>
  </si>
  <si>
    <t>Conti di soggetti esterni alla P.A. (*)</t>
  </si>
  <si>
    <t>Conti correnti di enti della P. A. (*)</t>
  </si>
  <si>
    <t>Contabilità speciali di T.U. (*)</t>
  </si>
  <si>
    <t>Monete da                        €   2,00</t>
  </si>
  <si>
    <t>Monete d'oro da             € 20,00</t>
  </si>
  <si>
    <t>Monete d'oro da             € 50,00</t>
  </si>
  <si>
    <t>al 31 dicembre 2018</t>
  </si>
  <si>
    <t>al  31 dicembre 2018</t>
  </si>
  <si>
    <t>Categoria eonomica</t>
  </si>
  <si>
    <t>PENSIONE VECCHIAIA ANTICIPATA GIORNALISTI DL 90-14 L. 232-16</t>
  </si>
  <si>
    <t>SCUOLA ARCHEOLOGICA ITALIANA IN ATENE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</si>
  <si>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</si>
  <si>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</si>
  <si>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</si>
  <si>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</si>
  <si>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</si>
  <si>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</si>
  <si>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</si>
  <si>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</si>
  <si>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</si>
  <si>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</si>
  <si>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</si>
  <si>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</si>
  <si>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</si>
  <si>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</si>
  <si>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</si>
  <si>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</si>
  <si>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</si>
  <si>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</si>
  <si>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</si>
  <si>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</si>
  <si>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</si>
  <si>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</si>
  <si>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</si>
  <si>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</si>
  <si>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</si>
  <si>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</si>
  <si>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</si>
  <si>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</si>
  <si>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</si>
  <si>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</si>
  <si>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</si>
  <si>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</si>
  <si>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</si>
  <si>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</si>
  <si>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</si>
  <si>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</si>
  <si>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</si>
  <si>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</si>
  <si>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</si>
  <si>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</si>
  <si>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</si>
  <si>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</si>
  <si>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</si>
  <si>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</si>
  <si>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</si>
  <si>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</si>
  <si>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</si>
  <si>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</si>
  <si>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</si>
  <si>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</si>
  <si>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</si>
  <si>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</si>
  <si>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</si>
  <si>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</si>
  <si>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</si>
  <si>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</si>
  <si>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</si>
  <si>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</si>
  <si>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</si>
  <si>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</si>
  <si>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</si>
  <si>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</si>
  <si>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</si>
  <si>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</si>
  <si>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</si>
  <si>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</si>
  <si>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</si>
  <si>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</si>
  <si>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</si>
  <si>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</si>
  <si>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</si>
  <si>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</si>
  <si>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Al 31 Dicembre 2018</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</si>
  <si>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</si>
  <si>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</si>
  <si>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</si>
  <si>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</si>
  <si>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</si>
  <si>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</si>
  <si>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</si>
  <si>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</si>
  <si>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</si>
  <si>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</si>
  <si>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</si>
  <si>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</si>
  <si>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INPS-TFR ART.1 C.755 L.296-06</t>
  </si>
  <si>
    <t>COMITATO ITALIANO PARALIMPICO</t>
  </si>
  <si>
    <t>Imposta sostitutiva dell'imposta sul reddito delle persone fisiche e delle relative addizionali, nonchè delle imposte di registro e di bollo sul 
contratto di locazione (cedolare secca)</t>
  </si>
  <si>
    <t>Altre entrate Categoria IX</t>
  </si>
  <si>
    <t>dal 1 gennaio - al 30 aprile 2019</t>
  </si>
  <si>
    <t>al 30 aprile 2019</t>
  </si>
  <si>
    <t>al  30 aprile 2019</t>
  </si>
  <si>
    <t>Monete emesse al 30 aprile 2019</t>
  </si>
  <si>
    <t>CASSA SPEC.CONTO NUMISMATICO</t>
  </si>
  <si>
    <t>FONDO EUROP INV PROGR INIZ PMI</t>
  </si>
  <si>
    <t>CONI</t>
  </si>
  <si>
    <t>SPORT E SALUTE SPA</t>
  </si>
  <si>
    <t>INPS REDD PEN CIT A 12 DL 4-19</t>
  </si>
  <si>
    <t>AGENZIA NAZ GIOVANI L 662-96</t>
  </si>
  <si>
    <t>COM.GEN.FINANZA-DIREZ.AMMIN.</t>
  </si>
  <si>
    <t>Proventi derivanti dalla messa all'asta delle quantità di quote di emissione di gas ad effetto serra, determinate con decisione della commissione europea, direttiva 2003/87/ce</t>
  </si>
  <si>
    <t>Partecipazione dello Stato agli utili di gestione dell'Istituto di emissione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</si>
</sst>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6">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Arial"/>
    </font>
    <font>
      <sz val="8"/>
      <color rgb="FF333333"/>
      <name val="Arial"/>
    </font>
    <font>
      <b/>
      <sz val="8"/>
      <color rgb="FF333333"/>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29">
    <xf numFmtId="0" fontId="0" fillId="0" borderId="0" xfId="0"/>
    <xf numFmtId="43" fontId="0" fillId="0" borderId="0" xfId="1" applyFont="1"/>
    <xf numFmtId="0" fontId="10" fillId="0" borderId="0" xfId="0" applyFont="1"/>
    <xf numFmtId="43" fontId="12" fillId="2" borderId="7" xfId="20" applyFont="1" applyFill="1" applyBorder="1" applyAlignment="1">
      <alignment horizontal="right" vertical="center" indent="1"/>
    </xf>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8"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1"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9" xfId="0" applyFont="1" applyBorder="1" applyAlignment="1">
      <alignment horizontal="left" vertical="center" wrapText="1"/>
    </xf>
    <xf numFmtId="0" fontId="6" fillId="0" borderId="10" xfId="0" applyFont="1" applyBorder="1" applyAlignment="1">
      <alignment horizontal="right" vertical="center" wrapText="1" indent="1"/>
    </xf>
    <xf numFmtId="0" fontId="7"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2" xfId="0" applyFont="1" applyFill="1" applyBorder="1" applyAlignment="1">
      <alignment horizontal="left" vertical="center" wrapText="1"/>
    </xf>
    <xf numFmtId="4" fontId="8" fillId="4" borderId="13" xfId="0" applyNumberFormat="1" applyFont="1" applyFill="1" applyBorder="1" applyAlignment="1">
      <alignment horizontal="right" vertical="center" wrapText="1" indent="1"/>
    </xf>
    <xf numFmtId="4" fontId="8" fillId="4" borderId="14"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0" fillId="0" borderId="10" xfId="0" applyBorder="1"/>
    <xf numFmtId="0" fontId="0" fillId="0" borderId="11" xfId="0" applyBorder="1"/>
    <xf numFmtId="0" fontId="7" fillId="0" borderId="12" xfId="0" applyFont="1" applyBorder="1" applyAlignment="1">
      <alignment horizontal="left" vertical="center" wrapText="1" indent="1"/>
    </xf>
    <xf numFmtId="4" fontId="7" fillId="0" borderId="13" xfId="0" applyNumberFormat="1" applyFont="1" applyBorder="1" applyAlignment="1">
      <alignment horizontal="right" vertical="center" wrapText="1" indent="1"/>
    </xf>
    <xf numFmtId="4" fontId="7" fillId="0" borderId="14"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2" xfId="0" applyFont="1" applyBorder="1" applyAlignment="1">
      <alignment horizontal="left" vertical="center" wrapText="1" indent="1"/>
    </xf>
    <xf numFmtId="4" fontId="11" fillId="0" borderId="13"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2" xfId="0" applyFont="1" applyFill="1" applyBorder="1" applyAlignment="1">
      <alignment horizontal="left" vertical="center" wrapText="1" indent="1"/>
    </xf>
    <xf numFmtId="4" fontId="8" fillId="6" borderId="13" xfId="0" applyNumberFormat="1" applyFont="1" applyFill="1" applyBorder="1" applyAlignment="1">
      <alignment horizontal="right" vertical="center" wrapText="1" indent="1"/>
    </xf>
    <xf numFmtId="4" fontId="8" fillId="6" borderId="14"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4"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9"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20" xfId="0" applyNumberFormat="1" applyFont="1" applyFill="1" applyBorder="1" applyAlignment="1">
      <alignment horizontal="right" vertical="center"/>
    </xf>
    <xf numFmtId="49" fontId="12" fillId="2" borderId="15" xfId="0" applyNumberFormat="1" applyFont="1" applyFill="1" applyBorder="1" applyAlignment="1">
      <alignment horizontal="left" vertical="center"/>
    </xf>
    <xf numFmtId="167" fontId="12" fillId="2" borderId="21" xfId="0" applyNumberFormat="1" applyFont="1" applyFill="1" applyBorder="1" applyAlignment="1">
      <alignment horizontal="right" vertical="center"/>
    </xf>
    <xf numFmtId="167" fontId="12" fillId="2" borderId="22"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3" xfId="0" applyNumberFormat="1" applyFont="1" applyFill="1" applyBorder="1" applyAlignment="1">
      <alignment horizontal="right" vertical="center"/>
    </xf>
    <xf numFmtId="49" fontId="28" fillId="7" borderId="19"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20" xfId="0" applyNumberFormat="1" applyFont="1" applyFill="1" applyBorder="1" applyAlignment="1">
      <alignment horizontal="right" vertical="center"/>
    </xf>
    <xf numFmtId="49" fontId="28" fillId="7" borderId="28" xfId="0" applyNumberFormat="1" applyFont="1" applyFill="1" applyBorder="1" applyAlignment="1">
      <alignment horizontal="left" vertical="center" wrapText="1"/>
    </xf>
    <xf numFmtId="39" fontId="28" fillId="10" borderId="13" xfId="0" applyNumberFormat="1" applyFont="1" applyFill="1" applyBorder="1" applyAlignment="1">
      <alignment horizontal="right" vertical="center"/>
    </xf>
    <xf numFmtId="39" fontId="28" fillId="10" borderId="29" xfId="0" applyNumberFormat="1" applyFont="1" applyFill="1" applyBorder="1" applyAlignment="1">
      <alignment horizontal="right" vertical="center"/>
    </xf>
    <xf numFmtId="49" fontId="39" fillId="15" borderId="30" xfId="0" applyNumberFormat="1" applyFont="1" applyFill="1" applyBorder="1" applyAlignment="1">
      <alignment horizontal="left" vertical="center" wrapText="1"/>
    </xf>
    <xf numFmtId="39" fontId="35" fillId="15" borderId="31"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5" xfId="0" applyNumberFormat="1" applyFont="1" applyFill="1" applyBorder="1" applyAlignment="1">
      <alignment horizontal="right" vertical="center"/>
    </xf>
    <xf numFmtId="49" fontId="40" fillId="11" borderId="26" xfId="0" applyNumberFormat="1" applyFont="1" applyFill="1" applyBorder="1" applyAlignment="1">
      <alignment horizontal="left" vertical="center" wrapText="1"/>
    </xf>
    <xf numFmtId="39" fontId="36" fillId="11" borderId="27" xfId="0" applyNumberFormat="1" applyFont="1" applyFill="1" applyBorder="1" applyAlignment="1">
      <alignment horizontal="right" vertical="center"/>
    </xf>
    <xf numFmtId="49" fontId="36" fillId="12" borderId="24"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5" xfId="0" applyNumberFormat="1" applyFont="1" applyFill="1" applyBorder="1" applyAlignment="1">
      <alignment horizontal="right" vertical="center"/>
    </xf>
    <xf numFmtId="49" fontId="29" fillId="2" borderId="32"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3"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4"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2"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3" xfId="0" applyNumberFormat="1" applyFont="1" applyFill="1" applyBorder="1" applyAlignment="1">
      <alignment horizontal="right" vertical="center"/>
    </xf>
    <xf numFmtId="49" fontId="22" fillId="7" borderId="19" xfId="0" applyNumberFormat="1" applyFont="1" applyFill="1" applyBorder="1" applyAlignment="1">
      <alignment horizontal="left" vertical="center" wrapText="1"/>
    </xf>
    <xf numFmtId="168" fontId="12" fillId="7"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167" fontId="22" fillId="7" borderId="20"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20" xfId="0" applyNumberFormat="1" applyFont="1" applyFill="1" applyBorder="1" applyAlignment="1">
      <alignment horizontal="right" vertical="center"/>
    </xf>
    <xf numFmtId="0" fontId="39" fillId="13" borderId="36" xfId="0" applyFont="1" applyFill="1" applyBorder="1" applyAlignment="1">
      <alignment horizontal="left" vertical="center"/>
    </xf>
    <xf numFmtId="49" fontId="34" fillId="13" borderId="37" xfId="0" applyNumberFormat="1" applyFont="1" applyFill="1" applyBorder="1" applyAlignment="1">
      <alignment horizontal="center" vertical="center"/>
    </xf>
    <xf numFmtId="49" fontId="34" fillId="13" borderId="38" xfId="0" applyNumberFormat="1" applyFont="1" applyFill="1" applyBorder="1" applyAlignment="1">
      <alignment horizontal="center" vertical="center"/>
    </xf>
    <xf numFmtId="39" fontId="28" fillId="7" borderId="0" xfId="0" applyNumberFormat="1" applyFont="1" applyFill="1" applyAlignment="1">
      <alignment horizontal="right" vertical="center"/>
    </xf>
    <xf numFmtId="39" fontId="28" fillId="7" borderId="20" xfId="0" applyNumberFormat="1" applyFont="1" applyFill="1" applyBorder="1" applyAlignment="1">
      <alignment horizontal="right" vertical="center"/>
    </xf>
    <xf numFmtId="49" fontId="28" fillId="7" borderId="39" xfId="0" applyNumberFormat="1" applyFont="1" applyFill="1" applyBorder="1" applyAlignment="1">
      <alignment horizontal="left" vertical="center" wrapText="1"/>
    </xf>
    <xf numFmtId="39" fontId="28" fillId="7" borderId="17" xfId="0" applyNumberFormat="1" applyFont="1" applyFill="1" applyBorder="1" applyAlignment="1">
      <alignment horizontal="right" vertical="center"/>
    </xf>
    <xf numFmtId="39" fontId="28" fillId="7" borderId="18" xfId="0" applyNumberFormat="1" applyFont="1" applyFill="1" applyBorder="1" applyAlignment="1">
      <alignment horizontal="right" vertical="center"/>
    </xf>
    <xf numFmtId="49" fontId="21" fillId="8" borderId="17" xfId="0" applyNumberFormat="1" applyFont="1" applyFill="1" applyBorder="1" applyAlignment="1">
      <alignment horizontal="center" vertical="center"/>
    </xf>
    <xf numFmtId="49" fontId="21" fillId="8" borderId="18"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21" fillId="8" borderId="22" xfId="0" applyNumberFormat="1" applyFont="1" applyFill="1" applyBorder="1" applyAlignment="1">
      <alignment horizontal="center" vertical="center"/>
    </xf>
    <xf numFmtId="0" fontId="37" fillId="11" borderId="0" xfId="0" applyFont="1" applyFill="1" applyAlignment="1">
      <alignment horizontal="right" vertical="center"/>
    </xf>
    <xf numFmtId="49" fontId="35" fillId="14" borderId="30" xfId="0" applyNumberFormat="1" applyFont="1" applyFill="1" applyBorder="1" applyAlignment="1">
      <alignment horizontal="left" vertical="center" wrapText="1"/>
    </xf>
    <xf numFmtId="39" fontId="35" fillId="14" borderId="31" xfId="0" applyNumberFormat="1" applyFont="1" applyFill="1" applyBorder="1" applyAlignment="1">
      <alignment horizontal="right" vertical="center"/>
    </xf>
    <xf numFmtId="0" fontId="21" fillId="8" borderId="40" xfId="0" applyFont="1" applyFill="1" applyBorder="1" applyAlignment="1">
      <alignment horizontal="center"/>
    </xf>
    <xf numFmtId="49" fontId="21" fillId="8" borderId="23"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4" fillId="13" borderId="11"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5" xfId="0" applyNumberFormat="1" applyFont="1" applyFill="1" applyBorder="1" applyAlignment="1">
      <alignment horizontal="left" vertical="center"/>
    </xf>
    <xf numFmtId="49" fontId="28" fillId="7" borderId="19" xfId="0" applyNumberFormat="1" applyFont="1" applyFill="1" applyBorder="1" applyAlignment="1">
      <alignment horizontal="left" vertical="center"/>
    </xf>
    <xf numFmtId="49" fontId="29" fillId="2" borderId="35" xfId="0" applyNumberFormat="1" applyFont="1" applyFill="1" applyBorder="1" applyAlignment="1">
      <alignment horizontal="left" vertical="center"/>
    </xf>
    <xf numFmtId="49" fontId="21" fillId="8" borderId="17" xfId="0" applyNumberFormat="1" applyFont="1" applyFill="1" applyBorder="1" applyAlignment="1">
      <alignment horizontal="center" vertical="center" wrapText="1"/>
    </xf>
    <xf numFmtId="49" fontId="39" fillId="14" borderId="30" xfId="0" applyNumberFormat="1" applyFont="1" applyFill="1" applyBorder="1" applyAlignment="1">
      <alignment horizontal="left" vertical="center" wrapText="1"/>
    </xf>
    <xf numFmtId="0" fontId="9" fillId="3" borderId="9" xfId="0" applyFont="1" applyFill="1" applyBorder="1" applyAlignment="1">
      <alignment horizontal="center" vertical="center"/>
    </xf>
    <xf numFmtId="49" fontId="40" fillId="11" borderId="4" xfId="0" applyNumberFormat="1" applyFont="1" applyFill="1" applyBorder="1" applyAlignment="1">
      <alignment horizontal="left" vertical="center" wrapText="1"/>
    </xf>
    <xf numFmtId="168" fontId="43" fillId="2" borderId="22" xfId="0" applyNumberFormat="1" applyFont="1" applyFill="1" applyBorder="1" applyAlignment="1">
      <alignment horizontal="right" vertical="center"/>
    </xf>
    <xf numFmtId="49" fontId="44" fillId="7" borderId="19" xfId="0" applyNumberFormat="1" applyFont="1" applyFill="1" applyBorder="1" applyAlignment="1">
      <alignment horizontal="left" vertical="center"/>
    </xf>
    <xf numFmtId="169" fontId="44" fillId="7" borderId="0" xfId="0" applyNumberFormat="1" applyFont="1" applyFill="1" applyAlignment="1">
      <alignment horizontal="right" vertical="center"/>
    </xf>
    <xf numFmtId="169" fontId="45" fillId="7" borderId="20" xfId="0" applyNumberFormat="1" applyFont="1" applyFill="1" applyBorder="1" applyAlignment="1">
      <alignment horizontal="right" vertical="center"/>
    </xf>
    <xf numFmtId="49" fontId="43" fillId="2" borderId="15" xfId="0" applyNumberFormat="1" applyFont="1" applyFill="1" applyBorder="1" applyAlignment="1">
      <alignment horizontal="left" vertical="center" wrapText="1"/>
    </xf>
    <xf numFmtId="169" fontId="45" fillId="2" borderId="21" xfId="0" applyNumberFormat="1" applyFont="1" applyFill="1" applyBorder="1" applyAlignment="1">
      <alignment horizontal="right" vertical="center"/>
    </xf>
    <xf numFmtId="169" fontId="45" fillId="2" borderId="22"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9" fillId="2" borderId="28" xfId="0" applyNumberFormat="1" applyFont="1" applyFill="1" applyBorder="1" applyAlignment="1">
      <alignment horizontal="left" vertical="center" wrapText="1"/>
    </xf>
    <xf numFmtId="39" fontId="29" fillId="2" borderId="13" xfId="0" applyNumberFormat="1" applyFont="1" applyFill="1" applyBorder="1" applyAlignment="1">
      <alignment horizontal="right" vertical="center"/>
    </xf>
    <xf numFmtId="39" fontId="29" fillId="2" borderId="14" xfId="0" applyNumberFormat="1" applyFont="1" applyFill="1" applyBorder="1" applyAlignment="1">
      <alignment horizontal="right" vertical="center"/>
    </xf>
    <xf numFmtId="39" fontId="28" fillId="10" borderId="0" xfId="0" applyNumberFormat="1" applyFont="1" applyFill="1" applyBorder="1" applyAlignment="1">
      <alignment horizontal="right" vertical="center"/>
    </xf>
    <xf numFmtId="49" fontId="39" fillId="15" borderId="24" xfId="0" applyNumberFormat="1" applyFont="1" applyFill="1" applyBorder="1" applyAlignment="1">
      <alignment horizontal="left" vertical="center" wrapText="1"/>
    </xf>
    <xf numFmtId="39" fontId="35" fillId="15" borderId="0" xfId="0" applyNumberFormat="1" applyFont="1" applyFill="1" applyAlignment="1">
      <alignment horizontal="right" vertical="center"/>
    </xf>
    <xf numFmtId="39" fontId="35" fillId="15" borderId="25"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21" fillId="8" borderId="15" xfId="0" applyNumberFormat="1" applyFont="1" applyFill="1" applyBorder="1" applyAlignment="1">
      <alignment horizontal="center" vertical="center" wrapText="1"/>
    </xf>
    <xf numFmtId="49" fontId="36" fillId="11" borderId="12" xfId="0" applyNumberFormat="1" applyFont="1" applyFill="1" applyBorder="1" applyAlignment="1">
      <alignment horizontal="left" vertical="center" wrapText="1"/>
    </xf>
    <xf numFmtId="39" fontId="36" fillId="11" borderId="14"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0" fontId="0" fillId="0" borderId="0" xfId="0" applyAlignment="1">
      <alignment horizontal="left"/>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5" xfId="0" applyNumberFormat="1" applyFont="1" applyFill="1" applyBorder="1" applyAlignment="1">
      <alignment horizontal="center" vertical="center" wrapText="1"/>
    </xf>
    <xf numFmtId="49" fontId="21" fillId="8" borderId="23"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B29" sqref="B29"/>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3" t="s">
        <v>350</v>
      </c>
      <c r="B1" s="94"/>
      <c r="C1" s="94"/>
    </row>
    <row r="2" spans="1:4">
      <c r="A2" s="94"/>
      <c r="B2" s="94"/>
      <c r="C2" s="94"/>
    </row>
    <row r="3" spans="1:4">
      <c r="A3" s="94"/>
      <c r="B3" s="93" t="s">
        <v>908</v>
      </c>
      <c r="C3" s="94"/>
    </row>
    <row r="4" spans="1:4">
      <c r="A4" s="94"/>
      <c r="B4" s="94"/>
      <c r="C4" s="94"/>
    </row>
    <row r="5" spans="1:4" ht="30" customHeight="1">
      <c r="A5" s="29"/>
      <c r="B5" s="30" t="s">
        <v>6</v>
      </c>
      <c r="C5" s="30" t="s">
        <v>7</v>
      </c>
      <c r="D5" s="31" t="s">
        <v>8</v>
      </c>
    </row>
    <row r="6" spans="1:4" ht="15" customHeight="1">
      <c r="A6" s="56" t="s">
        <v>9</v>
      </c>
      <c r="B6" s="41"/>
      <c r="C6" s="41"/>
      <c r="D6" s="42"/>
    </row>
    <row r="7" spans="1:4" ht="15" customHeight="1">
      <c r="A7" s="55" t="s">
        <v>10</v>
      </c>
      <c r="B7" s="37">
        <v>140611347276.07999</v>
      </c>
      <c r="C7" s="41"/>
      <c r="D7" s="42"/>
    </row>
    <row r="8" spans="1:4" ht="15" customHeight="1">
      <c r="A8" s="55" t="s">
        <v>11</v>
      </c>
      <c r="B8" s="41"/>
      <c r="C8" s="37">
        <v>196513451306.70001</v>
      </c>
      <c r="D8" s="42"/>
    </row>
    <row r="9" spans="1:4" ht="15" customHeight="1">
      <c r="A9" s="55" t="s">
        <v>12</v>
      </c>
      <c r="B9" s="41"/>
      <c r="C9" s="37">
        <v>60293139498.139999</v>
      </c>
      <c r="D9" s="42"/>
    </row>
    <row r="10" spans="1:4" ht="15" customHeight="1">
      <c r="A10" s="55" t="s">
        <v>54</v>
      </c>
      <c r="B10" s="37">
        <v>102852505733.88</v>
      </c>
      <c r="C10" s="41"/>
      <c r="D10" s="42"/>
    </row>
    <row r="11" spans="1:4" ht="25.5" customHeight="1">
      <c r="A11" s="71" t="s">
        <v>13</v>
      </c>
      <c r="B11" s="72">
        <f>SUM(B6:B10)</f>
        <v>243463853009.95999</v>
      </c>
      <c r="C11" s="72">
        <f t="shared" ref="C11" si="0">SUM(C6:C10)</f>
        <v>256806590804.84003</v>
      </c>
      <c r="D11" s="73">
        <f>+B11-C11</f>
        <v>-13342737794.880035</v>
      </c>
    </row>
    <row r="12" spans="1:4" ht="15" customHeight="1">
      <c r="A12" s="56" t="s">
        <v>14</v>
      </c>
      <c r="B12" s="41"/>
      <c r="C12" s="41"/>
      <c r="D12" s="42"/>
    </row>
    <row r="13" spans="1:4" ht="15" customHeight="1">
      <c r="A13" s="55" t="s">
        <v>15</v>
      </c>
      <c r="B13" s="37">
        <v>744547079608.64001</v>
      </c>
      <c r="C13" s="37">
        <v>705616590870</v>
      </c>
      <c r="D13" s="38">
        <f>B13-C13</f>
        <v>38930488738.640015</v>
      </c>
    </row>
    <row r="14" spans="1:4" ht="15" customHeight="1">
      <c r="A14" s="55" t="s">
        <v>16</v>
      </c>
      <c r="B14" s="37">
        <v>172154849473.38</v>
      </c>
      <c r="C14" s="37">
        <v>197742600417.14001</v>
      </c>
      <c r="D14" s="38">
        <f>B14-C14</f>
        <v>-25587750943.76001</v>
      </c>
    </row>
    <row r="15" spans="1:4" ht="24" customHeight="1">
      <c r="A15" s="66" t="s">
        <v>88</v>
      </c>
      <c r="B15" s="67">
        <v>40257916339.959999</v>
      </c>
      <c r="C15" s="67">
        <v>33008310081.400002</v>
      </c>
      <c r="D15" s="78">
        <f>B15-C15</f>
        <v>7249606258.5599976</v>
      </c>
    </row>
    <row r="16" spans="1:4" ht="25.5" customHeight="1">
      <c r="A16" s="74" t="s">
        <v>13</v>
      </c>
      <c r="B16" s="75">
        <f>SUM(B13:B14)</f>
        <v>916701929082.02002</v>
      </c>
      <c r="C16" s="75">
        <f>SUM(C13:C14)</f>
        <v>903359191287.14001</v>
      </c>
      <c r="D16" s="76">
        <f>+B16-C16</f>
        <v>13342737794.880005</v>
      </c>
    </row>
    <row r="17" spans="1:5" ht="15" customHeight="1">
      <c r="A17" s="55" t="s">
        <v>17</v>
      </c>
      <c r="B17" s="41"/>
      <c r="C17" s="41"/>
      <c r="D17" s="42"/>
    </row>
    <row r="18" spans="1:5" ht="25.5" customHeight="1">
      <c r="A18" s="63" t="s">
        <v>63</v>
      </c>
      <c r="B18" s="64">
        <f>+B11+B16</f>
        <v>1160165782091.98</v>
      </c>
      <c r="C18" s="64">
        <f>+C11+C16</f>
        <v>1160165782091.98</v>
      </c>
      <c r="D18" s="65"/>
      <c r="E18" s="70"/>
    </row>
    <row r="19" spans="1:5">
      <c r="A19" s="57" t="s">
        <v>86</v>
      </c>
      <c r="B19" s="58"/>
      <c r="C19" s="58"/>
      <c r="D19" s="59"/>
    </row>
    <row r="20" spans="1:5" ht="33.75">
      <c r="A20" s="60" t="s">
        <v>87</v>
      </c>
      <c r="B20" s="61">
        <f>B18-B15</f>
        <v>1119907865752.02</v>
      </c>
      <c r="C20" s="61">
        <f>C18-C15</f>
        <v>1127157472010.5801</v>
      </c>
      <c r="D20" s="62">
        <f>B20-C20</f>
        <v>-7249606258.5600586</v>
      </c>
    </row>
    <row r="23" spans="1:5">
      <c r="C23" s="7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A2" sqref="A2:G2"/>
    </sheetView>
  </sheetViews>
  <sheetFormatPr defaultRowHeight="12.75"/>
  <cols>
    <col min="1" max="1" width="36.140625" style="80" customWidth="1"/>
    <col min="2" max="22" width="14.85546875" style="80" customWidth="1"/>
    <col min="23" max="16384" width="9.140625" style="80"/>
  </cols>
  <sheetData>
    <row r="1" spans="1:22" s="79" customFormat="1" ht="14.45" customHeight="1">
      <c r="A1" s="214" t="s">
        <v>365</v>
      </c>
      <c r="B1" s="214"/>
      <c r="C1" s="214"/>
      <c r="D1" s="214"/>
      <c r="E1" s="220"/>
      <c r="F1" s="220"/>
      <c r="G1" s="220"/>
      <c r="H1" s="220"/>
      <c r="I1" s="214"/>
      <c r="J1" s="214"/>
      <c r="K1" s="214"/>
      <c r="L1" s="214"/>
      <c r="M1" s="220"/>
      <c r="N1" s="220"/>
      <c r="O1" s="220"/>
      <c r="P1" s="220"/>
    </row>
    <row r="2" spans="1:22" s="79" customFormat="1" ht="18" customHeight="1">
      <c r="A2" s="216"/>
      <c r="B2" s="216"/>
      <c r="C2" s="216"/>
      <c r="D2" s="216"/>
      <c r="E2" s="216"/>
      <c r="F2" s="216"/>
      <c r="G2" s="216"/>
    </row>
    <row r="3" spans="1:22" s="79" customFormat="1" ht="18.2" customHeight="1">
      <c r="A3" s="97"/>
      <c r="B3" s="97" t="s">
        <v>908</v>
      </c>
      <c r="C3" s="97"/>
      <c r="D3" s="97"/>
      <c r="E3" s="97"/>
      <c r="F3" s="97"/>
      <c r="G3" s="97"/>
      <c r="I3" s="97"/>
      <c r="K3" s="97"/>
    </row>
    <row r="4" spans="1:22" s="79" customFormat="1" ht="14.25" customHeight="1"/>
    <row r="5" spans="1:22" s="79" customFormat="1" ht="18.2" customHeight="1"/>
    <row r="6" spans="1:22" s="79" customFormat="1" ht="0.75" customHeight="1"/>
    <row r="7" spans="1:22" s="79" customFormat="1" ht="44.25" customHeight="1">
      <c r="A7" s="206" t="s">
        <v>589</v>
      </c>
      <c r="B7" s="204" t="s">
        <v>626</v>
      </c>
      <c r="C7" s="204" t="s">
        <v>627</v>
      </c>
      <c r="D7" s="204" t="s">
        <v>628</v>
      </c>
      <c r="E7" s="204" t="s">
        <v>629</v>
      </c>
      <c r="F7" s="204" t="s">
        <v>630</v>
      </c>
      <c r="G7" s="204" t="s">
        <v>631</v>
      </c>
      <c r="H7" s="204" t="s">
        <v>632</v>
      </c>
      <c r="I7" s="204" t="s">
        <v>633</v>
      </c>
      <c r="J7" s="204" t="s">
        <v>634</v>
      </c>
      <c r="K7" s="204" t="s">
        <v>635</v>
      </c>
      <c r="L7" s="204" t="s">
        <v>636</v>
      </c>
      <c r="M7" s="204" t="s">
        <v>637</v>
      </c>
      <c r="N7" s="204" t="s">
        <v>638</v>
      </c>
      <c r="O7" s="204" t="s">
        <v>793</v>
      </c>
      <c r="P7" s="204" t="s">
        <v>639</v>
      </c>
      <c r="Q7" s="204" t="s">
        <v>640</v>
      </c>
      <c r="R7" s="204" t="s">
        <v>641</v>
      </c>
      <c r="S7" s="204" t="s">
        <v>642</v>
      </c>
      <c r="T7" s="204" t="s">
        <v>643</v>
      </c>
      <c r="U7" s="204" t="s">
        <v>644</v>
      </c>
      <c r="V7" s="205" t="s">
        <v>63</v>
      </c>
    </row>
    <row r="8" spans="1:22" s="79" customFormat="1" ht="22.9" customHeight="1">
      <c r="A8" s="141" t="s">
        <v>592</v>
      </c>
      <c r="B8" s="85"/>
      <c r="C8" s="85"/>
      <c r="D8" s="85"/>
      <c r="E8" s="85">
        <v>1068393192.99</v>
      </c>
      <c r="F8" s="85"/>
      <c r="G8" s="85"/>
      <c r="H8" s="85"/>
      <c r="I8" s="85"/>
      <c r="J8" s="85"/>
      <c r="K8" s="85"/>
      <c r="L8" s="85"/>
      <c r="M8" s="85"/>
      <c r="N8" s="85"/>
      <c r="O8" s="85">
        <v>2500000</v>
      </c>
      <c r="P8" s="85"/>
      <c r="Q8" s="85"/>
      <c r="R8" s="85"/>
      <c r="S8" s="85"/>
      <c r="T8" s="85"/>
      <c r="U8" s="85"/>
      <c r="V8" s="142">
        <v>1070893192.99</v>
      </c>
    </row>
    <row r="9" spans="1:22" s="79" customFormat="1" ht="32.450000000000003" customHeight="1">
      <c r="A9" s="141" t="s">
        <v>593</v>
      </c>
      <c r="B9" s="85">
        <v>122021279.51000001</v>
      </c>
      <c r="C9" s="85">
        <v>29389823.949999999</v>
      </c>
      <c r="D9" s="85">
        <v>7974525.2599999998</v>
      </c>
      <c r="E9" s="85">
        <v>5723167</v>
      </c>
      <c r="F9" s="85"/>
      <c r="G9" s="85"/>
      <c r="H9" s="85"/>
      <c r="I9" s="85"/>
      <c r="J9" s="85"/>
      <c r="K9" s="85"/>
      <c r="L9" s="85"/>
      <c r="M9" s="85"/>
      <c r="N9" s="85">
        <v>4270</v>
      </c>
      <c r="O9" s="85">
        <v>842493</v>
      </c>
      <c r="P9" s="85"/>
      <c r="Q9" s="85"/>
      <c r="R9" s="85"/>
      <c r="S9" s="85"/>
      <c r="T9" s="85"/>
      <c r="U9" s="85"/>
      <c r="V9" s="142">
        <v>165955558.72</v>
      </c>
    </row>
    <row r="10" spans="1:22" s="79" customFormat="1" ht="18.2" customHeight="1">
      <c r="A10" s="141" t="s">
        <v>594</v>
      </c>
      <c r="B10" s="85">
        <v>13060510.050000001</v>
      </c>
      <c r="C10" s="85">
        <v>1666299.85</v>
      </c>
      <c r="D10" s="85">
        <v>852281.52</v>
      </c>
      <c r="E10" s="85">
        <v>33327566740.18</v>
      </c>
      <c r="F10" s="85"/>
      <c r="G10" s="85"/>
      <c r="H10" s="85"/>
      <c r="I10" s="85"/>
      <c r="J10" s="85">
        <v>682681.86</v>
      </c>
      <c r="K10" s="85"/>
      <c r="L10" s="85"/>
      <c r="M10" s="85">
        <v>16077.42</v>
      </c>
      <c r="N10" s="85">
        <v>213012.47</v>
      </c>
      <c r="O10" s="85">
        <v>459906786.48000002</v>
      </c>
      <c r="P10" s="85"/>
      <c r="Q10" s="85"/>
      <c r="R10" s="85"/>
      <c r="S10" s="85"/>
      <c r="T10" s="85"/>
      <c r="U10" s="85">
        <v>4521405.78</v>
      </c>
      <c r="V10" s="142">
        <v>33808485795.610001</v>
      </c>
    </row>
    <row r="11" spans="1:22" s="79" customFormat="1" ht="18.2" customHeight="1">
      <c r="A11" s="141" t="s">
        <v>595</v>
      </c>
      <c r="B11" s="85">
        <v>218158260.77000001</v>
      </c>
      <c r="C11" s="85">
        <v>50114939.090000004</v>
      </c>
      <c r="D11" s="85">
        <v>1886795.61</v>
      </c>
      <c r="E11" s="85">
        <v>271071818.66000003</v>
      </c>
      <c r="F11" s="85">
        <v>3394855.9</v>
      </c>
      <c r="G11" s="85"/>
      <c r="H11" s="85">
        <v>565473748.38</v>
      </c>
      <c r="I11" s="85">
        <v>10919763227.33</v>
      </c>
      <c r="J11" s="85"/>
      <c r="K11" s="85"/>
      <c r="L11" s="85"/>
      <c r="M11" s="85">
        <v>42131772.450000003</v>
      </c>
      <c r="N11" s="85">
        <v>1805177.15</v>
      </c>
      <c r="O11" s="85">
        <v>1750000000</v>
      </c>
      <c r="P11" s="85"/>
      <c r="Q11" s="85"/>
      <c r="R11" s="85">
        <v>50737.55</v>
      </c>
      <c r="S11" s="85"/>
      <c r="T11" s="85">
        <v>56700000</v>
      </c>
      <c r="U11" s="85"/>
      <c r="V11" s="142">
        <v>13880551332.889999</v>
      </c>
    </row>
    <row r="12" spans="1:22" s="79" customFormat="1" ht="18.2" customHeight="1">
      <c r="A12" s="141" t="s">
        <v>596</v>
      </c>
      <c r="B12" s="85">
        <v>4846779707.8900003</v>
      </c>
      <c r="C12" s="85">
        <v>90805926.810000002</v>
      </c>
      <c r="D12" s="85">
        <v>302738484.39999998</v>
      </c>
      <c r="E12" s="85">
        <v>932590.63</v>
      </c>
      <c r="F12" s="85">
        <v>280364</v>
      </c>
      <c r="G12" s="85"/>
      <c r="H12" s="85"/>
      <c r="I12" s="85"/>
      <c r="J12" s="85">
        <v>135240.18</v>
      </c>
      <c r="K12" s="85">
        <v>373526795</v>
      </c>
      <c r="L12" s="85"/>
      <c r="M12" s="85">
        <v>2289138.7999999998</v>
      </c>
      <c r="N12" s="85">
        <v>245412050.18000001</v>
      </c>
      <c r="O12" s="85"/>
      <c r="P12" s="85"/>
      <c r="Q12" s="85"/>
      <c r="R12" s="85"/>
      <c r="S12" s="85"/>
      <c r="T12" s="85"/>
      <c r="U12" s="85"/>
      <c r="V12" s="142">
        <v>5862900297.8900003</v>
      </c>
    </row>
    <row r="13" spans="1:22" s="79" customFormat="1" ht="18.2" customHeight="1">
      <c r="A13" s="141" t="s">
        <v>597</v>
      </c>
      <c r="B13" s="85">
        <v>1661193854.53</v>
      </c>
      <c r="C13" s="85">
        <v>468614371.02999997</v>
      </c>
      <c r="D13" s="85">
        <v>107418336.52</v>
      </c>
      <c r="E13" s="85">
        <v>118967449.56</v>
      </c>
      <c r="F13" s="85">
        <v>53307514.659999996</v>
      </c>
      <c r="G13" s="85"/>
      <c r="H13" s="85"/>
      <c r="I13" s="85"/>
      <c r="J13" s="85">
        <v>13583.36</v>
      </c>
      <c r="K13" s="85"/>
      <c r="L13" s="85"/>
      <c r="M13" s="85">
        <v>1685593.47</v>
      </c>
      <c r="N13" s="85">
        <v>19589724.07</v>
      </c>
      <c r="O13" s="85"/>
      <c r="P13" s="85"/>
      <c r="Q13" s="85"/>
      <c r="R13" s="85"/>
      <c r="S13" s="85"/>
      <c r="T13" s="85"/>
      <c r="U13" s="85"/>
      <c r="V13" s="142">
        <v>2430790427.1999998</v>
      </c>
    </row>
    <row r="14" spans="1:22" s="79" customFormat="1" ht="18.2" customHeight="1">
      <c r="A14" s="141" t="s">
        <v>598</v>
      </c>
      <c r="B14" s="85">
        <v>2258713827.4899998</v>
      </c>
      <c r="C14" s="85">
        <v>572394076.5</v>
      </c>
      <c r="D14" s="85">
        <v>145594149.27000001</v>
      </c>
      <c r="E14" s="85"/>
      <c r="F14" s="85">
        <v>27638563.390000001</v>
      </c>
      <c r="G14" s="85"/>
      <c r="H14" s="85">
        <v>2811273.47</v>
      </c>
      <c r="I14" s="85"/>
      <c r="J14" s="85"/>
      <c r="K14" s="85">
        <v>42339697</v>
      </c>
      <c r="L14" s="85"/>
      <c r="M14" s="85">
        <v>1973504.13</v>
      </c>
      <c r="N14" s="85">
        <v>93968340.060000002</v>
      </c>
      <c r="O14" s="85">
        <v>122939.38</v>
      </c>
      <c r="P14" s="85"/>
      <c r="Q14" s="85"/>
      <c r="R14" s="85"/>
      <c r="S14" s="85"/>
      <c r="T14" s="85"/>
      <c r="U14" s="85"/>
      <c r="V14" s="142">
        <v>3145556370.6900001</v>
      </c>
    </row>
    <row r="15" spans="1:22" s="79" customFormat="1" ht="18.2" customHeight="1">
      <c r="A15" s="141" t="s">
        <v>599</v>
      </c>
      <c r="B15" s="85">
        <v>492294625.18000001</v>
      </c>
      <c r="C15" s="85">
        <v>58465406.719999999</v>
      </c>
      <c r="D15" s="85">
        <v>31815449.690000001</v>
      </c>
      <c r="E15" s="85">
        <v>33599779.5</v>
      </c>
      <c r="F15" s="85">
        <v>11050852.279999999</v>
      </c>
      <c r="G15" s="85"/>
      <c r="H15" s="85"/>
      <c r="I15" s="85"/>
      <c r="J15" s="85">
        <v>459310.31</v>
      </c>
      <c r="K15" s="85">
        <v>5350000</v>
      </c>
      <c r="L15" s="85"/>
      <c r="M15" s="85">
        <v>631944.15</v>
      </c>
      <c r="N15" s="85">
        <v>26282396.899999999</v>
      </c>
      <c r="O15" s="85">
        <v>136600608.97</v>
      </c>
      <c r="P15" s="85">
        <v>27190.97</v>
      </c>
      <c r="Q15" s="85"/>
      <c r="R15" s="85"/>
      <c r="S15" s="85">
        <v>1103850566.25</v>
      </c>
      <c r="T15" s="85"/>
      <c r="U15" s="85">
        <v>10000064.689999999</v>
      </c>
      <c r="V15" s="142">
        <v>1910428195.6099999</v>
      </c>
    </row>
    <row r="16" spans="1:22" s="79" customFormat="1" ht="18.2" customHeight="1">
      <c r="A16" s="141" t="s">
        <v>600</v>
      </c>
      <c r="B16" s="85">
        <v>16500229.83</v>
      </c>
      <c r="C16" s="85">
        <v>10748094.08</v>
      </c>
      <c r="D16" s="85">
        <v>1082510.73</v>
      </c>
      <c r="E16" s="85">
        <v>36372716.960000001</v>
      </c>
      <c r="F16" s="85">
        <v>63836.71</v>
      </c>
      <c r="G16" s="85">
        <v>52472530.140000001</v>
      </c>
      <c r="H16" s="85">
        <v>246840</v>
      </c>
      <c r="I16" s="85"/>
      <c r="J16" s="85"/>
      <c r="K16" s="85"/>
      <c r="L16" s="85"/>
      <c r="M16" s="85">
        <v>116102.51</v>
      </c>
      <c r="N16" s="85">
        <v>4953207.29</v>
      </c>
      <c r="O16" s="85">
        <v>8128413.0199999996</v>
      </c>
      <c r="P16" s="85">
        <v>18572825.370000001</v>
      </c>
      <c r="Q16" s="85"/>
      <c r="R16" s="85"/>
      <c r="S16" s="85"/>
      <c r="T16" s="85"/>
      <c r="U16" s="85"/>
      <c r="V16" s="142">
        <v>149257306.63999999</v>
      </c>
    </row>
    <row r="17" spans="1:22" s="79" customFormat="1" ht="18.2" customHeight="1">
      <c r="A17" s="141" t="s">
        <v>601</v>
      </c>
      <c r="B17" s="85">
        <v>2677671.79</v>
      </c>
      <c r="C17" s="85">
        <v>250490.77</v>
      </c>
      <c r="D17" s="85">
        <v>174034.67</v>
      </c>
      <c r="E17" s="85"/>
      <c r="F17" s="85"/>
      <c r="G17" s="85"/>
      <c r="H17" s="85"/>
      <c r="I17" s="85"/>
      <c r="J17" s="85"/>
      <c r="K17" s="85"/>
      <c r="L17" s="85"/>
      <c r="M17" s="85"/>
      <c r="N17" s="85">
        <v>38089.97</v>
      </c>
      <c r="O17" s="85"/>
      <c r="P17" s="85"/>
      <c r="Q17" s="85"/>
      <c r="R17" s="85"/>
      <c r="S17" s="85"/>
      <c r="T17" s="85"/>
      <c r="U17" s="85"/>
      <c r="V17" s="142">
        <v>3140287.2</v>
      </c>
    </row>
    <row r="18" spans="1:22" s="79" customFormat="1" ht="18.2" customHeight="1">
      <c r="A18" s="141" t="s">
        <v>602</v>
      </c>
      <c r="B18" s="85">
        <v>9022806.7699999996</v>
      </c>
      <c r="C18" s="85">
        <v>757732.77</v>
      </c>
      <c r="D18" s="85">
        <v>561434.17000000004</v>
      </c>
      <c r="E18" s="85"/>
      <c r="F18" s="85">
        <v>4476785419.5</v>
      </c>
      <c r="G18" s="85">
        <v>2252465152.6399999</v>
      </c>
      <c r="H18" s="85">
        <v>14367638.5</v>
      </c>
      <c r="I18" s="85"/>
      <c r="J18" s="85"/>
      <c r="K18" s="85"/>
      <c r="L18" s="85"/>
      <c r="M18" s="85"/>
      <c r="N18" s="85">
        <v>1662591.97</v>
      </c>
      <c r="O18" s="85"/>
      <c r="P18" s="85">
        <v>542256453.17999995</v>
      </c>
      <c r="Q18" s="85"/>
      <c r="R18" s="85"/>
      <c r="S18" s="85"/>
      <c r="T18" s="85"/>
      <c r="U18" s="85"/>
      <c r="V18" s="142">
        <v>7297879229.5</v>
      </c>
    </row>
    <row r="19" spans="1:22" s="79" customFormat="1" ht="18.2" customHeight="1">
      <c r="A19" s="141" t="s">
        <v>603</v>
      </c>
      <c r="B19" s="85">
        <v>2080538.76</v>
      </c>
      <c r="C19" s="85">
        <v>215058.41</v>
      </c>
      <c r="D19" s="85">
        <v>130140.78</v>
      </c>
      <c r="E19" s="85">
        <v>44111.54</v>
      </c>
      <c r="F19" s="85">
        <v>158969.16</v>
      </c>
      <c r="G19" s="85"/>
      <c r="H19" s="85">
        <v>590699</v>
      </c>
      <c r="I19" s="85"/>
      <c r="J19" s="85"/>
      <c r="K19" s="85"/>
      <c r="L19" s="85"/>
      <c r="M19" s="85"/>
      <c r="N19" s="85">
        <v>41471.68</v>
      </c>
      <c r="O19" s="85"/>
      <c r="P19" s="85"/>
      <c r="Q19" s="85"/>
      <c r="R19" s="85"/>
      <c r="S19" s="85"/>
      <c r="T19" s="85"/>
      <c r="U19" s="85"/>
      <c r="V19" s="142">
        <v>3260989.33</v>
      </c>
    </row>
    <row r="20" spans="1:22" s="79" customFormat="1" ht="22.9" customHeight="1">
      <c r="A20" s="141" t="s">
        <v>604</v>
      </c>
      <c r="B20" s="85">
        <v>43042728.590000004</v>
      </c>
      <c r="C20" s="85">
        <v>12231932.6</v>
      </c>
      <c r="D20" s="85">
        <v>2646208.4300000002</v>
      </c>
      <c r="E20" s="85">
        <v>1322838165.71</v>
      </c>
      <c r="F20" s="85"/>
      <c r="G20" s="85">
        <v>441875978.27999997</v>
      </c>
      <c r="H20" s="85">
        <v>571319.93000000005</v>
      </c>
      <c r="I20" s="85"/>
      <c r="J20" s="85"/>
      <c r="K20" s="85">
        <v>20156.25</v>
      </c>
      <c r="L20" s="85"/>
      <c r="M20" s="85">
        <v>2136.58</v>
      </c>
      <c r="N20" s="85">
        <v>1197933.3</v>
      </c>
      <c r="O20" s="85">
        <v>61905864.450000003</v>
      </c>
      <c r="P20" s="85">
        <v>777726838.74000001</v>
      </c>
      <c r="Q20" s="85"/>
      <c r="R20" s="85"/>
      <c r="S20" s="85"/>
      <c r="T20" s="85"/>
      <c r="U20" s="85"/>
      <c r="V20" s="142">
        <v>2664059262.8600001</v>
      </c>
    </row>
    <row r="21" spans="1:22" s="79" customFormat="1" ht="18.2" customHeight="1">
      <c r="A21" s="141" t="s">
        <v>605</v>
      </c>
      <c r="B21" s="85">
        <v>34128915.810000002</v>
      </c>
      <c r="C21" s="85">
        <v>8573675.4800000004</v>
      </c>
      <c r="D21" s="85">
        <v>1741008.45</v>
      </c>
      <c r="E21" s="85"/>
      <c r="F21" s="85"/>
      <c r="G21" s="85"/>
      <c r="H21" s="85"/>
      <c r="I21" s="85"/>
      <c r="J21" s="85"/>
      <c r="K21" s="85"/>
      <c r="L21" s="85"/>
      <c r="M21" s="85"/>
      <c r="N21" s="85">
        <v>69443975.719999999</v>
      </c>
      <c r="O21" s="85">
        <v>577896496.87</v>
      </c>
      <c r="P21" s="85">
        <v>27746851.48</v>
      </c>
      <c r="Q21" s="85"/>
      <c r="R21" s="85"/>
      <c r="S21" s="85">
        <v>44496819.390000001</v>
      </c>
      <c r="T21" s="85"/>
      <c r="U21" s="85"/>
      <c r="V21" s="142">
        <v>764027743.20000005</v>
      </c>
    </row>
    <row r="22" spans="1:22" s="79" customFormat="1" ht="18.2" customHeight="1">
      <c r="A22" s="141" t="s">
        <v>606</v>
      </c>
      <c r="B22" s="85">
        <v>12995343.33</v>
      </c>
      <c r="C22" s="85">
        <v>1065821.8899999999</v>
      </c>
      <c r="D22" s="85">
        <v>847180.16</v>
      </c>
      <c r="E22" s="85">
        <v>4995125</v>
      </c>
      <c r="F22" s="85"/>
      <c r="G22" s="85">
        <v>138317553.78</v>
      </c>
      <c r="H22" s="85">
        <v>5113915.7699999996</v>
      </c>
      <c r="I22" s="85"/>
      <c r="J22" s="85"/>
      <c r="K22" s="85"/>
      <c r="L22" s="85"/>
      <c r="M22" s="85">
        <v>4132</v>
      </c>
      <c r="N22" s="85">
        <v>272033.34999999998</v>
      </c>
      <c r="O22" s="85"/>
      <c r="P22" s="85"/>
      <c r="Q22" s="85"/>
      <c r="R22" s="85"/>
      <c r="S22" s="85"/>
      <c r="T22" s="85"/>
      <c r="U22" s="85"/>
      <c r="V22" s="142">
        <v>163611105.28</v>
      </c>
    </row>
    <row r="23" spans="1:22" s="79" customFormat="1" ht="22.9" customHeight="1">
      <c r="A23" s="141" t="s">
        <v>607</v>
      </c>
      <c r="B23" s="85">
        <v>2274107.5699999998</v>
      </c>
      <c r="C23" s="85">
        <v>349374.92</v>
      </c>
      <c r="D23" s="85">
        <v>149860.76</v>
      </c>
      <c r="E23" s="85">
        <v>22771296.75</v>
      </c>
      <c r="F23" s="85"/>
      <c r="G23" s="85"/>
      <c r="H23" s="85">
        <v>60000</v>
      </c>
      <c r="I23" s="85"/>
      <c r="J23" s="85"/>
      <c r="K23" s="85"/>
      <c r="L23" s="85"/>
      <c r="M23" s="85"/>
      <c r="N23" s="85">
        <v>62021.93</v>
      </c>
      <c r="O23" s="85">
        <v>326028.65000000002</v>
      </c>
      <c r="P23" s="85"/>
      <c r="Q23" s="85"/>
      <c r="R23" s="85"/>
      <c r="S23" s="85"/>
      <c r="T23" s="85"/>
      <c r="U23" s="85"/>
      <c r="V23" s="142">
        <v>25992690.579999998</v>
      </c>
    </row>
    <row r="24" spans="1:22" s="79" customFormat="1" ht="18.2" customHeight="1">
      <c r="A24" s="141" t="s">
        <v>608</v>
      </c>
      <c r="B24" s="85">
        <v>8054243.3399999999</v>
      </c>
      <c r="C24" s="85">
        <v>242808.76</v>
      </c>
      <c r="D24" s="85">
        <v>518100.24</v>
      </c>
      <c r="E24" s="85">
        <v>51230600.130000003</v>
      </c>
      <c r="F24" s="85">
        <v>1500000</v>
      </c>
      <c r="G24" s="85"/>
      <c r="H24" s="85">
        <v>422591.46</v>
      </c>
      <c r="I24" s="85"/>
      <c r="J24" s="85"/>
      <c r="K24" s="85"/>
      <c r="L24" s="85"/>
      <c r="M24" s="85"/>
      <c r="N24" s="85">
        <v>573835.38</v>
      </c>
      <c r="O24" s="85">
        <v>431403907.04000002</v>
      </c>
      <c r="P24" s="85"/>
      <c r="Q24" s="85"/>
      <c r="R24" s="85">
        <v>99158267.159999996</v>
      </c>
      <c r="S24" s="85">
        <v>30000000</v>
      </c>
      <c r="T24" s="85"/>
      <c r="U24" s="85"/>
      <c r="V24" s="142">
        <v>623104353.50999999</v>
      </c>
    </row>
    <row r="25" spans="1:22" s="79" customFormat="1" ht="22.9" customHeight="1">
      <c r="A25" s="141" t="s">
        <v>609</v>
      </c>
      <c r="B25" s="85">
        <v>127746422.56999999</v>
      </c>
      <c r="C25" s="85">
        <v>29661969.109999999</v>
      </c>
      <c r="D25" s="85">
        <v>8305431.7999999998</v>
      </c>
      <c r="E25" s="85">
        <v>63614297.93</v>
      </c>
      <c r="F25" s="85"/>
      <c r="G25" s="85"/>
      <c r="H25" s="85">
        <v>8587818</v>
      </c>
      <c r="I25" s="85"/>
      <c r="J25" s="85"/>
      <c r="K25" s="85"/>
      <c r="L25" s="85"/>
      <c r="M25" s="85">
        <v>31069.87</v>
      </c>
      <c r="N25" s="85">
        <v>7071628.5099999998</v>
      </c>
      <c r="O25" s="85">
        <v>34043109.520000003</v>
      </c>
      <c r="P25" s="85"/>
      <c r="Q25" s="85"/>
      <c r="R25" s="85">
        <v>32860424.199999999</v>
      </c>
      <c r="S25" s="85"/>
      <c r="T25" s="85"/>
      <c r="U25" s="85"/>
      <c r="V25" s="142">
        <v>311922171.50999999</v>
      </c>
    </row>
    <row r="26" spans="1:22" s="79" customFormat="1" ht="18.2" customHeight="1">
      <c r="A26" s="141" t="s">
        <v>610</v>
      </c>
      <c r="B26" s="85">
        <v>861083.71</v>
      </c>
      <c r="C26" s="85">
        <v>18606.72</v>
      </c>
      <c r="D26" s="85">
        <v>48639.06</v>
      </c>
      <c r="E26" s="85">
        <v>13400062.130000001</v>
      </c>
      <c r="F26" s="85"/>
      <c r="G26" s="85">
        <v>966889.32</v>
      </c>
      <c r="H26" s="85"/>
      <c r="I26" s="85"/>
      <c r="J26" s="85"/>
      <c r="K26" s="85"/>
      <c r="L26" s="85"/>
      <c r="M26" s="85"/>
      <c r="N26" s="85"/>
      <c r="O26" s="85"/>
      <c r="P26" s="85"/>
      <c r="Q26" s="85">
        <v>70000000</v>
      </c>
      <c r="R26" s="85"/>
      <c r="S26" s="85"/>
      <c r="T26" s="85"/>
      <c r="U26" s="85"/>
      <c r="V26" s="142">
        <v>85295280.939999998</v>
      </c>
    </row>
    <row r="27" spans="1:22" s="79" customFormat="1" ht="18.2" customHeight="1">
      <c r="A27" s="141" t="s">
        <v>611</v>
      </c>
      <c r="B27" s="85">
        <v>23075836.66</v>
      </c>
      <c r="C27" s="85">
        <v>13520615.92</v>
      </c>
      <c r="D27" s="85">
        <v>1421669.61</v>
      </c>
      <c r="E27" s="85">
        <v>74284561.980000004</v>
      </c>
      <c r="F27" s="85">
        <v>124733856.47</v>
      </c>
      <c r="G27" s="85"/>
      <c r="H27" s="85">
        <v>15658480.4</v>
      </c>
      <c r="I27" s="85"/>
      <c r="J27" s="85"/>
      <c r="K27" s="85"/>
      <c r="L27" s="85"/>
      <c r="M27" s="85"/>
      <c r="N27" s="85">
        <v>335953.69</v>
      </c>
      <c r="O27" s="85"/>
      <c r="P27" s="85"/>
      <c r="Q27" s="85"/>
      <c r="R27" s="85"/>
      <c r="S27" s="85">
        <v>23402</v>
      </c>
      <c r="T27" s="85"/>
      <c r="U27" s="85"/>
      <c r="V27" s="142">
        <v>253054376.72999999</v>
      </c>
    </row>
    <row r="28" spans="1:22" s="79" customFormat="1" ht="22.9" customHeight="1">
      <c r="A28" s="141" t="s">
        <v>612</v>
      </c>
      <c r="B28" s="85">
        <v>176870791.31</v>
      </c>
      <c r="C28" s="85">
        <v>30480739.370000001</v>
      </c>
      <c r="D28" s="85">
        <v>11282668.119999999</v>
      </c>
      <c r="E28" s="85">
        <v>130501186.89</v>
      </c>
      <c r="F28" s="85">
        <v>76315736.930000007</v>
      </c>
      <c r="G28" s="85">
        <v>6025943.0300000003</v>
      </c>
      <c r="H28" s="85"/>
      <c r="I28" s="85"/>
      <c r="J28" s="85"/>
      <c r="K28" s="85"/>
      <c r="L28" s="85"/>
      <c r="M28" s="85">
        <v>151702.32999999999</v>
      </c>
      <c r="N28" s="85">
        <v>37075996.829999998</v>
      </c>
      <c r="O28" s="85">
        <v>10398.959999999999</v>
      </c>
      <c r="P28" s="85">
        <v>1721390.48</v>
      </c>
      <c r="Q28" s="85">
        <v>17648642.100000001</v>
      </c>
      <c r="R28" s="85"/>
      <c r="S28" s="85"/>
      <c r="T28" s="85"/>
      <c r="U28" s="85"/>
      <c r="V28" s="142">
        <v>488085196.35000002</v>
      </c>
    </row>
    <row r="29" spans="1:22" s="79" customFormat="1" ht="18.2" customHeight="1">
      <c r="A29" s="141" t="s">
        <v>613</v>
      </c>
      <c r="B29" s="85">
        <v>13442309161.76</v>
      </c>
      <c r="C29" s="85">
        <v>450141349.20999998</v>
      </c>
      <c r="D29" s="85">
        <v>868150597.97000003</v>
      </c>
      <c r="E29" s="85">
        <v>180736895</v>
      </c>
      <c r="F29" s="85">
        <v>294915</v>
      </c>
      <c r="G29" s="85">
        <v>2388735.41</v>
      </c>
      <c r="H29" s="85">
        <v>23077</v>
      </c>
      <c r="I29" s="85"/>
      <c r="J29" s="85"/>
      <c r="K29" s="85"/>
      <c r="L29" s="85"/>
      <c r="M29" s="85">
        <v>75453770.370000005</v>
      </c>
      <c r="N29" s="85">
        <v>960981.51</v>
      </c>
      <c r="O29" s="85">
        <v>6928003.4000000004</v>
      </c>
      <c r="P29" s="85"/>
      <c r="Q29" s="85"/>
      <c r="R29" s="85"/>
      <c r="S29" s="85"/>
      <c r="T29" s="85"/>
      <c r="U29" s="85"/>
      <c r="V29" s="142">
        <v>15027387486.629999</v>
      </c>
    </row>
    <row r="30" spans="1:22" s="79" customFormat="1" ht="22.9" customHeight="1">
      <c r="A30" s="141" t="s">
        <v>614</v>
      </c>
      <c r="B30" s="85">
        <v>124848870.81</v>
      </c>
      <c r="C30" s="85">
        <v>219614.61</v>
      </c>
      <c r="D30" s="85">
        <v>8056483.0599999996</v>
      </c>
      <c r="E30" s="85">
        <v>2060512159.6900001</v>
      </c>
      <c r="F30" s="85"/>
      <c r="G30" s="85"/>
      <c r="H30" s="85"/>
      <c r="I30" s="85"/>
      <c r="J30" s="85"/>
      <c r="K30" s="85"/>
      <c r="L30" s="85"/>
      <c r="M30" s="85">
        <v>1893493.31</v>
      </c>
      <c r="N30" s="85">
        <v>5168.8500000000004</v>
      </c>
      <c r="O30" s="85"/>
      <c r="P30" s="85"/>
      <c r="Q30" s="85"/>
      <c r="R30" s="85"/>
      <c r="S30" s="85"/>
      <c r="T30" s="85"/>
      <c r="U30" s="85"/>
      <c r="V30" s="142">
        <v>2195535790.3299999</v>
      </c>
    </row>
    <row r="31" spans="1:22" s="79" customFormat="1" ht="18.2" customHeight="1">
      <c r="A31" s="141" t="s">
        <v>615</v>
      </c>
      <c r="B31" s="85">
        <v>5358165.9400000004</v>
      </c>
      <c r="C31" s="85">
        <v>2782103.67</v>
      </c>
      <c r="D31" s="85">
        <v>340664.21</v>
      </c>
      <c r="E31" s="85">
        <v>16721756833.85</v>
      </c>
      <c r="F31" s="85">
        <v>161588259.91</v>
      </c>
      <c r="G31" s="85"/>
      <c r="H31" s="85"/>
      <c r="I31" s="85"/>
      <c r="J31" s="85"/>
      <c r="K31" s="85"/>
      <c r="L31" s="85"/>
      <c r="M31" s="85">
        <v>264675.48</v>
      </c>
      <c r="N31" s="85"/>
      <c r="O31" s="85"/>
      <c r="P31" s="85"/>
      <c r="Q31" s="85"/>
      <c r="R31" s="85"/>
      <c r="S31" s="85"/>
      <c r="T31" s="85"/>
      <c r="U31" s="85"/>
      <c r="V31" s="142">
        <v>16892090703.059999</v>
      </c>
    </row>
    <row r="32" spans="1:22" s="79" customFormat="1" ht="18.2" customHeight="1">
      <c r="A32" s="141" t="s">
        <v>616</v>
      </c>
      <c r="B32" s="85">
        <v>5582740059.4799995</v>
      </c>
      <c r="C32" s="85">
        <v>23257.75</v>
      </c>
      <c r="D32" s="85">
        <v>70510.22</v>
      </c>
      <c r="E32" s="85">
        <v>29788341793.700001</v>
      </c>
      <c r="F32" s="85">
        <v>296731628.00999999</v>
      </c>
      <c r="G32" s="85">
        <v>1500000</v>
      </c>
      <c r="H32" s="85"/>
      <c r="I32" s="85"/>
      <c r="J32" s="85"/>
      <c r="K32" s="85"/>
      <c r="L32" s="85"/>
      <c r="M32" s="85"/>
      <c r="N32" s="85"/>
      <c r="O32" s="85"/>
      <c r="P32" s="85"/>
      <c r="Q32" s="85"/>
      <c r="R32" s="85"/>
      <c r="S32" s="85"/>
      <c r="T32" s="85"/>
      <c r="U32" s="85"/>
      <c r="V32" s="142">
        <v>35669407249.160004</v>
      </c>
    </row>
    <row r="33" spans="1:22" s="79" customFormat="1" ht="18.2" customHeight="1">
      <c r="A33" s="141" t="s">
        <v>617</v>
      </c>
      <c r="B33" s="85">
        <v>3882254.58</v>
      </c>
      <c r="C33" s="85">
        <v>5159869.28</v>
      </c>
      <c r="D33" s="85">
        <v>249762.71</v>
      </c>
      <c r="E33" s="85">
        <v>302425962.60000002</v>
      </c>
      <c r="F33" s="85">
        <v>19700</v>
      </c>
      <c r="G33" s="85"/>
      <c r="H33" s="85"/>
      <c r="I33" s="85"/>
      <c r="J33" s="85"/>
      <c r="K33" s="85"/>
      <c r="L33" s="85"/>
      <c r="M33" s="85">
        <v>7951.59</v>
      </c>
      <c r="N33" s="85">
        <v>3298784.61</v>
      </c>
      <c r="O33" s="85"/>
      <c r="P33" s="85"/>
      <c r="Q33" s="85"/>
      <c r="R33" s="85"/>
      <c r="S33" s="85"/>
      <c r="T33" s="85"/>
      <c r="U33" s="85"/>
      <c r="V33" s="142">
        <v>315044285.37</v>
      </c>
    </row>
    <row r="34" spans="1:22" s="79" customFormat="1" ht="18.2" customHeight="1">
      <c r="A34" s="141" t="s">
        <v>618</v>
      </c>
      <c r="B34" s="85">
        <v>7169278.7000000002</v>
      </c>
      <c r="C34" s="85">
        <v>2263643.0099999998</v>
      </c>
      <c r="D34" s="85">
        <v>464734.08</v>
      </c>
      <c r="E34" s="85">
        <v>53540362.340000004</v>
      </c>
      <c r="F34" s="85">
        <v>273017553.79000002</v>
      </c>
      <c r="G34" s="85">
        <v>17884518.760000002</v>
      </c>
      <c r="H34" s="85">
        <v>3532333.46</v>
      </c>
      <c r="I34" s="85"/>
      <c r="J34" s="85"/>
      <c r="K34" s="85">
        <v>4500</v>
      </c>
      <c r="L34" s="85"/>
      <c r="M34" s="85">
        <v>644.52</v>
      </c>
      <c r="N34" s="85">
        <v>1981386.01</v>
      </c>
      <c r="O34" s="85"/>
      <c r="P34" s="85"/>
      <c r="Q34" s="85">
        <v>2477920</v>
      </c>
      <c r="R34" s="85"/>
      <c r="S34" s="85"/>
      <c r="T34" s="85"/>
      <c r="U34" s="85"/>
      <c r="V34" s="142">
        <v>362336874.67000002</v>
      </c>
    </row>
    <row r="35" spans="1:22" s="79" customFormat="1" ht="18.2" customHeight="1">
      <c r="A35" s="141" t="s">
        <v>619</v>
      </c>
      <c r="B35" s="85"/>
      <c r="C35" s="85"/>
      <c r="D35" s="85"/>
      <c r="E35" s="85"/>
      <c r="F35" s="85"/>
      <c r="G35" s="85"/>
      <c r="H35" s="85"/>
      <c r="I35" s="85"/>
      <c r="J35" s="85"/>
      <c r="K35" s="85"/>
      <c r="L35" s="85"/>
      <c r="M35" s="85"/>
      <c r="N35" s="85"/>
      <c r="O35" s="85">
        <v>627720386.54999995</v>
      </c>
      <c r="P35" s="85"/>
      <c r="Q35" s="85"/>
      <c r="R35" s="85"/>
      <c r="S35" s="85"/>
      <c r="T35" s="85"/>
      <c r="U35" s="85"/>
      <c r="V35" s="142">
        <v>627720386.54999995</v>
      </c>
    </row>
    <row r="36" spans="1:22" s="79" customFormat="1" ht="22.9" customHeight="1">
      <c r="A36" s="141" t="s">
        <v>620</v>
      </c>
      <c r="B36" s="85">
        <v>804030030.83000004</v>
      </c>
      <c r="C36" s="85">
        <v>66494799.619999997</v>
      </c>
      <c r="D36" s="85">
        <v>51528757.840000004</v>
      </c>
      <c r="E36" s="85">
        <v>163839203.78999999</v>
      </c>
      <c r="F36" s="85">
        <v>75769863</v>
      </c>
      <c r="G36" s="85">
        <v>11611439.789999999</v>
      </c>
      <c r="H36" s="85">
        <v>13196070.59</v>
      </c>
      <c r="I36" s="85"/>
      <c r="J36" s="85">
        <v>1830382920.9100001</v>
      </c>
      <c r="K36" s="85">
        <v>24003111334</v>
      </c>
      <c r="L36" s="85"/>
      <c r="M36" s="85">
        <v>57190.879999999997</v>
      </c>
      <c r="N36" s="85">
        <v>49637886.469999999</v>
      </c>
      <c r="O36" s="85">
        <v>15915.77</v>
      </c>
      <c r="P36" s="85"/>
      <c r="Q36" s="85"/>
      <c r="R36" s="85"/>
      <c r="S36" s="85"/>
      <c r="T36" s="85"/>
      <c r="U36" s="85"/>
      <c r="V36" s="142">
        <v>27069675413.490002</v>
      </c>
    </row>
    <row r="37" spans="1:22" s="79" customFormat="1" ht="18.2" customHeight="1">
      <c r="A37" s="141" t="s">
        <v>621</v>
      </c>
      <c r="B37" s="85"/>
      <c r="C37" s="85"/>
      <c r="D37" s="85"/>
      <c r="E37" s="85">
        <v>253399564.75</v>
      </c>
      <c r="F37" s="85"/>
      <c r="G37" s="85"/>
      <c r="H37" s="85"/>
      <c r="I37" s="85"/>
      <c r="J37" s="85"/>
      <c r="K37" s="85"/>
      <c r="L37" s="85"/>
      <c r="M37" s="85"/>
      <c r="N37" s="85"/>
      <c r="O37" s="85"/>
      <c r="P37" s="85"/>
      <c r="Q37" s="85"/>
      <c r="R37" s="85"/>
      <c r="S37" s="85">
        <v>35028949.75</v>
      </c>
      <c r="T37" s="85"/>
      <c r="U37" s="85"/>
      <c r="V37" s="142">
        <v>288428514.5</v>
      </c>
    </row>
    <row r="38" spans="1:22" s="79" customFormat="1" ht="18.2" customHeight="1">
      <c r="A38" s="141" t="s">
        <v>622</v>
      </c>
      <c r="B38" s="85">
        <v>266920.96000000002</v>
      </c>
      <c r="C38" s="85"/>
      <c r="D38" s="85">
        <v>17727.36</v>
      </c>
      <c r="E38" s="85"/>
      <c r="F38" s="85"/>
      <c r="G38" s="85"/>
      <c r="H38" s="85"/>
      <c r="I38" s="85"/>
      <c r="J38" s="85"/>
      <c r="K38" s="85"/>
      <c r="L38" s="85"/>
      <c r="M38" s="85"/>
      <c r="N38" s="85"/>
      <c r="O38" s="85"/>
      <c r="P38" s="85"/>
      <c r="Q38" s="85"/>
      <c r="R38" s="85"/>
      <c r="S38" s="85"/>
      <c r="T38" s="85"/>
      <c r="U38" s="85"/>
      <c r="V38" s="142">
        <v>284648.32000000001</v>
      </c>
    </row>
    <row r="39" spans="1:22" s="79" customFormat="1" ht="22.9" customHeight="1">
      <c r="A39" s="141" t="s">
        <v>623</v>
      </c>
      <c r="B39" s="85">
        <v>287988366.44</v>
      </c>
      <c r="C39" s="85">
        <v>92528787.840000004</v>
      </c>
      <c r="D39" s="85">
        <v>10434542.6</v>
      </c>
      <c r="E39" s="85">
        <v>25194560.079999998</v>
      </c>
      <c r="F39" s="85">
        <v>20985196.030000001</v>
      </c>
      <c r="G39" s="85"/>
      <c r="H39" s="85">
        <v>51897730.829999998</v>
      </c>
      <c r="I39" s="85"/>
      <c r="J39" s="85">
        <v>38163.279999999999</v>
      </c>
      <c r="K39" s="85">
        <v>11738207.550000001</v>
      </c>
      <c r="L39" s="85"/>
      <c r="M39" s="85">
        <v>11915062.09</v>
      </c>
      <c r="N39" s="85">
        <v>40694310.039999999</v>
      </c>
      <c r="O39" s="85"/>
      <c r="P39" s="85">
        <v>856866.5</v>
      </c>
      <c r="Q39" s="85"/>
      <c r="R39" s="85"/>
      <c r="S39" s="85"/>
      <c r="T39" s="85">
        <v>32817000</v>
      </c>
      <c r="U39" s="85"/>
      <c r="V39" s="142">
        <v>587088793.27999997</v>
      </c>
    </row>
    <row r="40" spans="1:22" s="79" customFormat="1" ht="18.2" customHeight="1">
      <c r="A40" s="141" t="s">
        <v>624</v>
      </c>
      <c r="B40" s="85">
        <v>140000000</v>
      </c>
      <c r="C40" s="85"/>
      <c r="D40" s="85"/>
      <c r="E40" s="85"/>
      <c r="F40" s="85"/>
      <c r="G40" s="85"/>
      <c r="H40" s="85"/>
      <c r="I40" s="85"/>
      <c r="J40" s="85"/>
      <c r="K40" s="85"/>
      <c r="L40" s="85"/>
      <c r="M40" s="85"/>
      <c r="N40" s="85"/>
      <c r="O40" s="85"/>
      <c r="P40" s="85"/>
      <c r="Q40" s="85"/>
      <c r="R40" s="85"/>
      <c r="S40" s="85"/>
      <c r="T40" s="85"/>
      <c r="U40" s="85"/>
      <c r="V40" s="142">
        <v>140000000</v>
      </c>
    </row>
    <row r="41" spans="1:22" s="79" customFormat="1" ht="18.2" customHeight="1">
      <c r="A41" s="141" t="s">
        <v>625</v>
      </c>
      <c r="B41" s="85"/>
      <c r="C41" s="85">
        <v>291103140.69999999</v>
      </c>
      <c r="D41" s="85"/>
      <c r="E41" s="85"/>
      <c r="F41" s="85"/>
      <c r="G41" s="85"/>
      <c r="H41" s="85"/>
      <c r="I41" s="85"/>
      <c r="J41" s="85">
        <v>20653618325.880001</v>
      </c>
      <c r="K41" s="85"/>
      <c r="L41" s="85"/>
      <c r="M41" s="85"/>
      <c r="N41" s="85"/>
      <c r="O41" s="85"/>
      <c r="P41" s="85"/>
      <c r="Q41" s="85"/>
      <c r="R41" s="85"/>
      <c r="S41" s="85"/>
      <c r="T41" s="85">
        <v>1300000000</v>
      </c>
      <c r="U41" s="85">
        <v>60278618027.669998</v>
      </c>
      <c r="V41" s="142">
        <v>82523339494.25</v>
      </c>
    </row>
    <row r="42" spans="1:22" s="79" customFormat="1" ht="26.1" customHeight="1">
      <c r="A42" s="87" t="s">
        <v>63</v>
      </c>
      <c r="B42" s="88">
        <v>30470145894.959999</v>
      </c>
      <c r="C42" s="88">
        <v>2290284330.4400001</v>
      </c>
      <c r="D42" s="88">
        <v>1566502689.3</v>
      </c>
      <c r="E42" s="88">
        <v>86096054199.339996</v>
      </c>
      <c r="F42" s="88">
        <v>5603637084.7399998</v>
      </c>
      <c r="G42" s="88">
        <v>2925508741.1500001</v>
      </c>
      <c r="H42" s="88">
        <v>682553536.78999996</v>
      </c>
      <c r="I42" s="88">
        <v>10919763227.33</v>
      </c>
      <c r="J42" s="88">
        <v>22485330225.779999</v>
      </c>
      <c r="K42" s="88">
        <v>24436090689.799999</v>
      </c>
      <c r="L42" s="88"/>
      <c r="M42" s="88">
        <v>138625961.94999999</v>
      </c>
      <c r="N42" s="88">
        <v>606582227.94000006</v>
      </c>
      <c r="O42" s="88">
        <v>4098351352.0599999</v>
      </c>
      <c r="P42" s="88">
        <v>1368908416.72</v>
      </c>
      <c r="Q42" s="88">
        <v>90126562.099999994</v>
      </c>
      <c r="R42" s="88">
        <v>132069428.91</v>
      </c>
      <c r="S42" s="88">
        <v>1213399737.3900001</v>
      </c>
      <c r="T42" s="88">
        <v>1389517000</v>
      </c>
      <c r="U42" s="88">
        <v>60293139498.139999</v>
      </c>
      <c r="V42" s="184">
        <v>256806590804.84</v>
      </c>
    </row>
    <row r="43" spans="1:22" s="79"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workbookViewId="0">
      <selection activeCell="L3" sqref="L3"/>
    </sheetView>
  </sheetViews>
  <sheetFormatPr defaultRowHeight="12.75"/>
  <cols>
    <col min="1" max="1" width="48.140625" style="80" customWidth="1"/>
    <col min="2" max="2" width="15.28515625" style="80" customWidth="1"/>
    <col min="3" max="3" width="17.140625" style="80" customWidth="1"/>
    <col min="4" max="4" width="15.28515625" style="80" customWidth="1"/>
    <col min="5" max="6" width="15.140625" style="80" customWidth="1"/>
    <col min="7" max="10" width="16.5703125" style="80" customWidth="1"/>
    <col min="11" max="11" width="4.7109375" style="80" customWidth="1"/>
    <col min="12" max="16384" width="9.140625" style="80"/>
  </cols>
  <sheetData>
    <row r="1" spans="1:10" s="79" customFormat="1" ht="14.45" customHeight="1">
      <c r="A1" s="99" t="s">
        <v>356</v>
      </c>
      <c r="B1" s="83"/>
      <c r="C1" s="83"/>
      <c r="D1" s="83"/>
      <c r="E1" s="83"/>
      <c r="F1" s="83"/>
      <c r="G1" s="83"/>
      <c r="H1" s="83"/>
    </row>
    <row r="2" spans="1:10" s="79" customFormat="1" ht="14.25" customHeight="1">
      <c r="A2" s="223"/>
      <c r="B2" s="223"/>
      <c r="C2" s="223"/>
      <c r="D2" s="223"/>
      <c r="E2" s="223"/>
      <c r="F2" s="223"/>
      <c r="G2" s="223"/>
      <c r="H2" s="223"/>
    </row>
    <row r="3" spans="1:10" s="79" customFormat="1" ht="15" customHeight="1">
      <c r="A3" s="83"/>
      <c r="B3" s="100"/>
      <c r="C3" s="97" t="s">
        <v>908</v>
      </c>
      <c r="D3" s="100"/>
      <c r="E3" s="100"/>
      <c r="F3" s="100"/>
      <c r="G3" s="100"/>
      <c r="H3" s="100"/>
    </row>
    <row r="4" spans="1:10" s="79" customFormat="1" ht="15" customHeight="1">
      <c r="A4" s="91"/>
      <c r="B4" s="91"/>
      <c r="C4" s="91"/>
      <c r="D4" s="91"/>
      <c r="E4" s="91"/>
      <c r="F4" s="91"/>
      <c r="G4" s="91"/>
      <c r="H4" s="91"/>
    </row>
    <row r="5" spans="1:10" s="79" customFormat="1" ht="15.75" customHeight="1">
      <c r="A5" s="224" t="s">
        <v>645</v>
      </c>
      <c r="B5" s="225" t="s">
        <v>646</v>
      </c>
      <c r="C5" s="225"/>
      <c r="D5" s="225"/>
      <c r="E5" s="225" t="s">
        <v>647</v>
      </c>
      <c r="F5" s="225"/>
      <c r="G5" s="225" t="s">
        <v>648</v>
      </c>
      <c r="H5" s="225"/>
      <c r="I5" s="221" t="s">
        <v>649</v>
      </c>
      <c r="J5" s="222" t="s">
        <v>63</v>
      </c>
    </row>
    <row r="6" spans="1:10" s="79" customFormat="1" ht="35.25" customHeight="1">
      <c r="A6" s="224"/>
      <c r="B6" s="180" t="s">
        <v>650</v>
      </c>
      <c r="C6" s="180" t="s">
        <v>651</v>
      </c>
      <c r="D6" s="180" t="s">
        <v>652</v>
      </c>
      <c r="E6" s="180" t="s">
        <v>651</v>
      </c>
      <c r="F6" s="180" t="s">
        <v>653</v>
      </c>
      <c r="G6" s="180" t="s">
        <v>654</v>
      </c>
      <c r="H6" s="180" t="s">
        <v>105</v>
      </c>
      <c r="I6" s="221"/>
      <c r="J6" s="222"/>
    </row>
    <row r="7" spans="1:10" ht="23.1" customHeight="1">
      <c r="A7" s="185" t="s">
        <v>626</v>
      </c>
      <c r="B7" s="186">
        <v>292294763.77999997</v>
      </c>
      <c r="C7" s="186">
        <v>5420832120.6099997</v>
      </c>
      <c r="D7" s="186">
        <v>210327779.91999999</v>
      </c>
      <c r="E7" s="186">
        <v>4828410</v>
      </c>
      <c r="F7" s="186">
        <v>125237546.88</v>
      </c>
      <c r="G7" s="186">
        <v>24234572045.66</v>
      </c>
      <c r="H7" s="186">
        <v>182053228.11000001</v>
      </c>
      <c r="I7" s="186"/>
      <c r="J7" s="187">
        <v>30470145894.959999</v>
      </c>
    </row>
    <row r="8" spans="1:10" ht="23.1" customHeight="1">
      <c r="A8" s="185" t="s">
        <v>627</v>
      </c>
      <c r="B8" s="186">
        <v>55238936.369999997</v>
      </c>
      <c r="C8" s="186">
        <v>1040369157.4299999</v>
      </c>
      <c r="D8" s="186">
        <v>667271589.38</v>
      </c>
      <c r="E8" s="186">
        <v>2356929.5</v>
      </c>
      <c r="F8" s="186">
        <v>495069193.88999999</v>
      </c>
      <c r="G8" s="186">
        <v>29978523.870000001</v>
      </c>
      <c r="H8" s="186">
        <v>0</v>
      </c>
      <c r="I8" s="186"/>
      <c r="J8" s="187">
        <v>2290284330.4400001</v>
      </c>
    </row>
    <row r="9" spans="1:10" ht="23.1" customHeight="1">
      <c r="A9" s="185" t="s">
        <v>628</v>
      </c>
      <c r="B9" s="186">
        <v>8363093.5800000001</v>
      </c>
      <c r="C9" s="186">
        <v>1068808.3799999999</v>
      </c>
      <c r="D9" s="186">
        <v>4605.8</v>
      </c>
      <c r="E9" s="186">
        <v>0</v>
      </c>
      <c r="F9" s="186">
        <v>35481.699999999997</v>
      </c>
      <c r="G9" s="186">
        <v>1557030699.8399999</v>
      </c>
      <c r="H9" s="186">
        <v>0</v>
      </c>
      <c r="I9" s="186"/>
      <c r="J9" s="187">
        <v>1566502689.3</v>
      </c>
    </row>
    <row r="10" spans="1:10" ht="23.1" customHeight="1">
      <c r="A10" s="185" t="s">
        <v>629</v>
      </c>
      <c r="B10" s="186">
        <v>1421933923.22</v>
      </c>
      <c r="C10" s="186">
        <v>83459285031.360001</v>
      </c>
      <c r="D10" s="186">
        <v>1214687575.6500001</v>
      </c>
      <c r="E10" s="186">
        <v>0</v>
      </c>
      <c r="F10" s="186">
        <v>84190.87</v>
      </c>
      <c r="G10" s="186">
        <v>63478.239999999998</v>
      </c>
      <c r="H10" s="186">
        <v>0</v>
      </c>
      <c r="I10" s="186"/>
      <c r="J10" s="187">
        <v>86096054199.339996</v>
      </c>
    </row>
    <row r="11" spans="1:10" ht="23.1" customHeight="1">
      <c r="A11" s="185" t="s">
        <v>630</v>
      </c>
      <c r="B11" s="186">
        <v>1127729.82</v>
      </c>
      <c r="C11" s="186">
        <v>4553246616.0900002</v>
      </c>
      <c r="D11" s="186">
        <v>558613304.02999997</v>
      </c>
      <c r="E11" s="186">
        <v>0</v>
      </c>
      <c r="F11" s="186">
        <v>237817088.91</v>
      </c>
      <c r="G11" s="186">
        <v>0</v>
      </c>
      <c r="H11" s="186">
        <v>252832345.88999999</v>
      </c>
      <c r="I11" s="186"/>
      <c r="J11" s="187">
        <v>5603637084.7399998</v>
      </c>
    </row>
    <row r="12" spans="1:10" ht="23.1" customHeight="1">
      <c r="A12" s="185" t="s">
        <v>631</v>
      </c>
      <c r="B12" s="186">
        <v>14700848.369999999</v>
      </c>
      <c r="C12" s="186">
        <v>2809008382.7600002</v>
      </c>
      <c r="D12" s="186">
        <v>98896984.019999996</v>
      </c>
      <c r="E12" s="186">
        <v>0</v>
      </c>
      <c r="F12" s="186">
        <v>2465152.64</v>
      </c>
      <c r="G12" s="186">
        <v>0</v>
      </c>
      <c r="H12" s="186">
        <v>437373.36</v>
      </c>
      <c r="I12" s="186"/>
      <c r="J12" s="187">
        <v>2925508741.1500001</v>
      </c>
    </row>
    <row r="13" spans="1:10" ht="23.1" customHeight="1">
      <c r="A13" s="185" t="s">
        <v>632</v>
      </c>
      <c r="B13" s="186">
        <v>17469.39</v>
      </c>
      <c r="C13" s="186">
        <v>251600692.81</v>
      </c>
      <c r="D13" s="186">
        <v>430850174.95999998</v>
      </c>
      <c r="E13" s="186">
        <v>0</v>
      </c>
      <c r="F13" s="186">
        <v>85199.63</v>
      </c>
      <c r="G13" s="186">
        <v>0</v>
      </c>
      <c r="H13" s="186">
        <v>0</v>
      </c>
      <c r="I13" s="186"/>
      <c r="J13" s="187">
        <v>682553536.78999996</v>
      </c>
    </row>
    <row r="14" spans="1:10" ht="23.1" customHeight="1">
      <c r="A14" s="185" t="s">
        <v>633</v>
      </c>
      <c r="B14" s="186">
        <v>0</v>
      </c>
      <c r="C14" s="186">
        <v>10919763227.33</v>
      </c>
      <c r="D14" s="186">
        <v>0</v>
      </c>
      <c r="E14" s="186">
        <v>0</v>
      </c>
      <c r="F14" s="186">
        <v>0</v>
      </c>
      <c r="G14" s="186">
        <v>0</v>
      </c>
      <c r="H14" s="186">
        <v>0</v>
      </c>
      <c r="I14" s="186"/>
      <c r="J14" s="187">
        <v>10919763227.33</v>
      </c>
    </row>
    <row r="15" spans="1:10" ht="23.1" customHeight="1">
      <c r="A15" s="185" t="s">
        <v>634</v>
      </c>
      <c r="B15" s="186">
        <v>16048.89</v>
      </c>
      <c r="C15" s="186">
        <v>4227102210.46</v>
      </c>
      <c r="D15" s="186">
        <v>223059964.78999999</v>
      </c>
      <c r="E15" s="186">
        <v>0</v>
      </c>
      <c r="F15" s="186">
        <v>1719313.19</v>
      </c>
      <c r="G15" s="186">
        <v>0</v>
      </c>
      <c r="H15" s="186">
        <v>0</v>
      </c>
      <c r="I15" s="186">
        <v>18033432688.450001</v>
      </c>
      <c r="J15" s="187">
        <v>22485330225.779999</v>
      </c>
    </row>
    <row r="16" spans="1:10" ht="23.1" customHeight="1">
      <c r="A16" s="185" t="s">
        <v>635</v>
      </c>
      <c r="B16" s="186">
        <v>224762978.03999999</v>
      </c>
      <c r="C16" s="186">
        <v>23065396368.700001</v>
      </c>
      <c r="D16" s="186">
        <v>1130109692.3599999</v>
      </c>
      <c r="E16" s="186">
        <v>0</v>
      </c>
      <c r="F16" s="186">
        <v>15821650.699999999</v>
      </c>
      <c r="G16" s="186">
        <v>0</v>
      </c>
      <c r="H16" s="186">
        <v>0</v>
      </c>
      <c r="I16" s="186"/>
      <c r="J16" s="187">
        <v>24436090689.799999</v>
      </c>
    </row>
    <row r="17" spans="1:10" ht="23.1" customHeight="1">
      <c r="A17" s="185" t="s">
        <v>636</v>
      </c>
      <c r="B17" s="186"/>
      <c r="C17" s="186"/>
      <c r="D17" s="186"/>
      <c r="E17" s="186"/>
      <c r="F17" s="186"/>
      <c r="G17" s="186"/>
      <c r="H17" s="186"/>
      <c r="I17" s="186"/>
      <c r="J17" s="187"/>
    </row>
    <row r="18" spans="1:10" ht="23.1" customHeight="1">
      <c r="A18" s="185" t="s">
        <v>637</v>
      </c>
      <c r="B18" s="186">
        <v>619220.19999999995</v>
      </c>
      <c r="C18" s="186">
        <v>96758708.200000003</v>
      </c>
      <c r="D18" s="186">
        <v>38258346.700000003</v>
      </c>
      <c r="E18" s="186">
        <v>0</v>
      </c>
      <c r="F18" s="186">
        <v>2989686.85</v>
      </c>
      <c r="G18" s="186">
        <v>0</v>
      </c>
      <c r="H18" s="186">
        <v>0</v>
      </c>
      <c r="I18" s="186"/>
      <c r="J18" s="187">
        <v>138625961.94999999</v>
      </c>
    </row>
    <row r="19" spans="1:10" ht="23.1" customHeight="1">
      <c r="A19" s="185" t="s">
        <v>638</v>
      </c>
      <c r="B19" s="186">
        <v>37997908.530000001</v>
      </c>
      <c r="C19" s="186">
        <v>101319077.06999999</v>
      </c>
      <c r="D19" s="186">
        <v>418465075.00999999</v>
      </c>
      <c r="E19" s="186">
        <v>0</v>
      </c>
      <c r="F19" s="186">
        <v>48800167.329999998</v>
      </c>
      <c r="G19" s="186">
        <v>0</v>
      </c>
      <c r="H19" s="186">
        <v>0</v>
      </c>
      <c r="I19" s="186"/>
      <c r="J19" s="187">
        <v>606582227.94000006</v>
      </c>
    </row>
    <row r="20" spans="1:10" ht="23.1" customHeight="1">
      <c r="A20" s="185" t="s">
        <v>793</v>
      </c>
      <c r="B20" s="186">
        <v>21346952.760000002</v>
      </c>
      <c r="C20" s="186">
        <v>4050493486.6199999</v>
      </c>
      <c r="D20" s="186">
        <v>26290594.25</v>
      </c>
      <c r="E20" s="186">
        <v>0</v>
      </c>
      <c r="F20" s="186">
        <v>138855.15</v>
      </c>
      <c r="G20" s="186">
        <v>0</v>
      </c>
      <c r="H20" s="186">
        <v>81463.28</v>
      </c>
      <c r="I20" s="186"/>
      <c r="J20" s="187">
        <v>4098351352.0599999</v>
      </c>
    </row>
    <row r="21" spans="1:10" ht="23.1" customHeight="1">
      <c r="A21" s="185" t="s">
        <v>639</v>
      </c>
      <c r="B21" s="186">
        <v>940354.29</v>
      </c>
      <c r="C21" s="186">
        <v>1087348358.9100001</v>
      </c>
      <c r="D21" s="186">
        <v>280619703.51999998</v>
      </c>
      <c r="E21" s="186">
        <v>0</v>
      </c>
      <c r="F21" s="186">
        <v>0</v>
      </c>
      <c r="G21" s="186">
        <v>0</v>
      </c>
      <c r="H21" s="186">
        <v>0</v>
      </c>
      <c r="I21" s="186"/>
      <c r="J21" s="187">
        <v>1368908416.72</v>
      </c>
    </row>
    <row r="22" spans="1:10" ht="23.1" customHeight="1">
      <c r="A22" s="185" t="s">
        <v>640</v>
      </c>
      <c r="B22" s="186">
        <v>0</v>
      </c>
      <c r="C22" s="186">
        <v>70000000</v>
      </c>
      <c r="D22" s="186">
        <v>2877920</v>
      </c>
      <c r="E22" s="186">
        <v>0</v>
      </c>
      <c r="F22" s="186">
        <v>17248642.100000001</v>
      </c>
      <c r="G22" s="186">
        <v>0</v>
      </c>
      <c r="H22" s="186">
        <v>0</v>
      </c>
      <c r="I22" s="186"/>
      <c r="J22" s="187">
        <v>90126562.099999994</v>
      </c>
    </row>
    <row r="23" spans="1:10" ht="23.1" customHeight="1">
      <c r="A23" s="185" t="s">
        <v>641</v>
      </c>
      <c r="B23" s="186">
        <v>0</v>
      </c>
      <c r="C23" s="186">
        <v>0</v>
      </c>
      <c r="D23" s="186">
        <v>132069428.91</v>
      </c>
      <c r="E23" s="186">
        <v>0</v>
      </c>
      <c r="F23" s="186">
        <v>0</v>
      </c>
      <c r="G23" s="186">
        <v>0</v>
      </c>
      <c r="H23" s="186">
        <v>0</v>
      </c>
      <c r="I23" s="186"/>
      <c r="J23" s="187">
        <v>132069428.91</v>
      </c>
    </row>
    <row r="24" spans="1:10" ht="23.1" customHeight="1">
      <c r="A24" s="185" t="s">
        <v>642</v>
      </c>
      <c r="B24" s="186">
        <v>0</v>
      </c>
      <c r="C24" s="186">
        <v>1206232243.6400001</v>
      </c>
      <c r="D24" s="186">
        <v>7167493.75</v>
      </c>
      <c r="E24" s="186">
        <v>0</v>
      </c>
      <c r="F24" s="186">
        <v>0</v>
      </c>
      <c r="G24" s="186">
        <v>0</v>
      </c>
      <c r="H24" s="186">
        <v>0</v>
      </c>
      <c r="I24" s="186"/>
      <c r="J24" s="187">
        <v>1213399737.3900001</v>
      </c>
    </row>
    <row r="25" spans="1:10" ht="23.1" customHeight="1">
      <c r="A25" s="185" t="s">
        <v>643</v>
      </c>
      <c r="B25" s="186">
        <v>0</v>
      </c>
      <c r="C25" s="186">
        <v>1332817000</v>
      </c>
      <c r="D25" s="186">
        <v>56700000</v>
      </c>
      <c r="E25" s="186">
        <v>0</v>
      </c>
      <c r="F25" s="186">
        <v>0</v>
      </c>
      <c r="G25" s="186">
        <v>0</v>
      </c>
      <c r="H25" s="186">
        <v>0</v>
      </c>
      <c r="I25" s="186"/>
      <c r="J25" s="187">
        <v>1389517000</v>
      </c>
    </row>
    <row r="26" spans="1:10" ht="23.1" customHeight="1">
      <c r="A26" s="185" t="s">
        <v>644</v>
      </c>
      <c r="B26" s="186">
        <v>0</v>
      </c>
      <c r="C26" s="186">
        <v>0</v>
      </c>
      <c r="D26" s="186">
        <v>426193900.49000001</v>
      </c>
      <c r="E26" s="186">
        <v>0</v>
      </c>
      <c r="F26" s="186">
        <v>0</v>
      </c>
      <c r="G26" s="186">
        <v>0</v>
      </c>
      <c r="H26" s="186">
        <v>0</v>
      </c>
      <c r="I26" s="186">
        <v>59866945597.650002</v>
      </c>
      <c r="J26" s="187">
        <v>60293139498.139999</v>
      </c>
    </row>
    <row r="27" spans="1:10" ht="21.75" customHeight="1">
      <c r="A27" s="188" t="s">
        <v>63</v>
      </c>
      <c r="B27" s="189">
        <v>2079360227.24</v>
      </c>
      <c r="C27" s="189">
        <v>143692641490.37</v>
      </c>
      <c r="D27" s="189">
        <v>5922464133.54</v>
      </c>
      <c r="E27" s="189">
        <v>7185339.5</v>
      </c>
      <c r="F27" s="189">
        <v>947512169.84000003</v>
      </c>
      <c r="G27" s="189">
        <v>25821644747.610001</v>
      </c>
      <c r="H27" s="189">
        <v>435404410.63999999</v>
      </c>
      <c r="I27" s="189">
        <v>77900378286.100006</v>
      </c>
      <c r="J27" s="190">
        <v>256806590804.84</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zoomScale="115" zoomScaleNormal="115" workbookViewId="0">
      <selection activeCell="I12" sqref="I12"/>
    </sheetView>
  </sheetViews>
  <sheetFormatPr defaultRowHeight="12.75"/>
  <cols>
    <col min="1" max="1" width="30" style="82" customWidth="1"/>
    <col min="2" max="2" width="17.5703125" style="82" bestFit="1" customWidth="1"/>
    <col min="3" max="5" width="16.7109375" style="82" customWidth="1"/>
    <col min="6" max="6" width="4.7109375" style="82" customWidth="1"/>
    <col min="7" max="16384" width="9.140625" style="82"/>
  </cols>
  <sheetData>
    <row r="1" spans="1:8" s="92" customFormat="1" ht="15.95" customHeight="1">
      <c r="A1" s="93" t="s">
        <v>357</v>
      </c>
      <c r="B1" s="83"/>
      <c r="C1" s="83"/>
      <c r="D1" s="83"/>
      <c r="E1" s="83"/>
      <c r="F1" s="83"/>
      <c r="G1" s="83"/>
      <c r="H1" s="83"/>
    </row>
    <row r="2" spans="1:8" s="92" customFormat="1" ht="15.95" customHeight="1">
      <c r="A2" s="223"/>
      <c r="B2" s="223"/>
      <c r="C2" s="223"/>
      <c r="D2" s="223"/>
      <c r="E2" s="223"/>
      <c r="F2" s="223"/>
      <c r="G2" s="223"/>
      <c r="H2" s="223"/>
    </row>
    <row r="3" spans="1:8" s="92" customFormat="1" ht="12.2" customHeight="1">
      <c r="A3" s="83"/>
      <c r="B3" s="100"/>
      <c r="C3" s="97" t="s">
        <v>908</v>
      </c>
      <c r="D3" s="100"/>
      <c r="E3" s="100"/>
      <c r="F3" s="100"/>
      <c r="G3" s="100"/>
      <c r="H3" s="100"/>
    </row>
    <row r="4" spans="1:8" s="92" customFormat="1" ht="17.25" customHeight="1">
      <c r="A4" s="101"/>
      <c r="B4" s="101"/>
      <c r="C4" s="101"/>
      <c r="D4" s="101"/>
      <c r="E4" s="101"/>
      <c r="F4" s="101"/>
      <c r="G4" s="101"/>
      <c r="H4" s="101"/>
    </row>
    <row r="5" spans="1:8" ht="23.25" customHeight="1">
      <c r="A5" s="164"/>
      <c r="B5" s="165" t="s">
        <v>891</v>
      </c>
      <c r="C5" s="165" t="s">
        <v>106</v>
      </c>
      <c r="D5" s="165" t="s">
        <v>107</v>
      </c>
      <c r="E5" s="194" t="s">
        <v>108</v>
      </c>
    </row>
    <row r="6" spans="1:8" ht="20.25" customHeight="1">
      <c r="A6" s="196" t="s">
        <v>63</v>
      </c>
      <c r="B6" s="197">
        <v>200356209070.20001</v>
      </c>
      <c r="C6" s="197">
        <v>49567066313.120003</v>
      </c>
      <c r="D6" s="197">
        <v>47022667113.729996</v>
      </c>
      <c r="E6" s="198">
        <v>202900608269.59003</v>
      </c>
    </row>
    <row r="7" spans="1:8">
      <c r="A7" s="112" t="s">
        <v>109</v>
      </c>
      <c r="B7" s="113">
        <v>37701309988.779999</v>
      </c>
      <c r="C7" s="113">
        <v>0</v>
      </c>
      <c r="D7" s="113">
        <v>588841320.57000005</v>
      </c>
      <c r="E7" s="114">
        <v>37112468668.209999</v>
      </c>
    </row>
    <row r="8" spans="1:8">
      <c r="A8" s="112" t="s">
        <v>110</v>
      </c>
      <c r="B8" s="113">
        <v>1305818894.6099999</v>
      </c>
      <c r="C8" s="113">
        <v>25017992123.380001</v>
      </c>
      <c r="D8" s="113">
        <v>24691058918.650002</v>
      </c>
      <c r="E8" s="114">
        <v>1632752099.3399999</v>
      </c>
    </row>
    <row r="9" spans="1:8">
      <c r="A9" s="112" t="s">
        <v>111</v>
      </c>
      <c r="B9" s="113">
        <v>124294337.81</v>
      </c>
      <c r="C9" s="113">
        <v>178484196.63999999</v>
      </c>
      <c r="D9" s="113">
        <v>100021451.04000001</v>
      </c>
      <c r="E9" s="114">
        <v>202757083.41</v>
      </c>
    </row>
    <row r="10" spans="1:8">
      <c r="A10" s="112" t="s">
        <v>112</v>
      </c>
      <c r="B10" s="113">
        <v>797507026.30999994</v>
      </c>
      <c r="C10" s="113">
        <v>1235386965.72</v>
      </c>
      <c r="D10" s="113">
        <v>1832737804.52</v>
      </c>
      <c r="E10" s="114">
        <v>200156187.50999999</v>
      </c>
    </row>
    <row r="11" spans="1:8">
      <c r="A11" s="112" t="s">
        <v>113</v>
      </c>
      <c r="B11" s="113">
        <v>153544224.25999999</v>
      </c>
      <c r="C11" s="113">
        <v>15733555.01</v>
      </c>
      <c r="D11" s="113">
        <v>80474428.150000006</v>
      </c>
      <c r="E11" s="114">
        <v>88803351.120000005</v>
      </c>
    </row>
    <row r="12" spans="1:8">
      <c r="A12" s="112" t="s">
        <v>114</v>
      </c>
      <c r="B12" s="113">
        <v>24597531.100000001</v>
      </c>
      <c r="C12" s="113">
        <v>0</v>
      </c>
      <c r="D12" s="113">
        <v>474321.87</v>
      </c>
      <c r="E12" s="114">
        <v>24123209.23</v>
      </c>
    </row>
    <row r="13" spans="1:8">
      <c r="A13" s="112" t="s">
        <v>115</v>
      </c>
      <c r="B13" s="113">
        <v>1484666895.8499999</v>
      </c>
      <c r="C13" s="113">
        <v>8620176723.5599995</v>
      </c>
      <c r="D13" s="113">
        <v>7256726000</v>
      </c>
      <c r="E13" s="114">
        <v>2848117619.4099998</v>
      </c>
    </row>
    <row r="14" spans="1:8">
      <c r="A14" s="112" t="s">
        <v>116</v>
      </c>
      <c r="B14" s="113">
        <v>557623.18000000005</v>
      </c>
      <c r="C14" s="113">
        <v>16814682.129999999</v>
      </c>
      <c r="D14" s="113">
        <v>13189240.58</v>
      </c>
      <c r="E14" s="114">
        <v>4183064.73</v>
      </c>
    </row>
    <row r="15" spans="1:8">
      <c r="A15" s="112" t="s">
        <v>480</v>
      </c>
      <c r="B15" s="113">
        <v>4284355.04</v>
      </c>
      <c r="C15" s="113">
        <v>64747287.93</v>
      </c>
      <c r="D15" s="113">
        <v>47949758.829999998</v>
      </c>
      <c r="E15" s="114">
        <v>21081884.140000001</v>
      </c>
    </row>
    <row r="16" spans="1:8">
      <c r="A16" s="112" t="s">
        <v>117</v>
      </c>
      <c r="B16" s="113">
        <v>1311314903.75</v>
      </c>
      <c r="C16" s="113">
        <v>56660120.920000002</v>
      </c>
      <c r="D16" s="113">
        <v>45486310.640000001</v>
      </c>
      <c r="E16" s="114">
        <v>1322488714.03</v>
      </c>
    </row>
    <row r="17" spans="1:5">
      <c r="A17" s="112" t="s">
        <v>118</v>
      </c>
      <c r="B17" s="113">
        <v>53213150.880000003</v>
      </c>
      <c r="C17" s="113">
        <v>250601800</v>
      </c>
      <c r="D17" s="113">
        <v>53700000</v>
      </c>
      <c r="E17" s="114">
        <v>250114950.88</v>
      </c>
    </row>
    <row r="18" spans="1:5">
      <c r="A18" s="112" t="s">
        <v>363</v>
      </c>
      <c r="B18" s="113">
        <v>3372753</v>
      </c>
      <c r="C18" s="113">
        <v>0</v>
      </c>
      <c r="D18" s="113">
        <v>0</v>
      </c>
      <c r="E18" s="114">
        <v>3372753</v>
      </c>
    </row>
    <row r="19" spans="1:5">
      <c r="A19" s="112" t="s">
        <v>119</v>
      </c>
      <c r="B19" s="113">
        <v>156482378919.48001</v>
      </c>
      <c r="C19" s="113">
        <v>14038796033.82</v>
      </c>
      <c r="D19" s="113">
        <v>12046882493.02</v>
      </c>
      <c r="E19" s="114">
        <v>158474292460.28</v>
      </c>
    </row>
    <row r="20" spans="1:5">
      <c r="A20" s="112" t="s">
        <v>371</v>
      </c>
      <c r="B20" s="113">
        <v>825707415.63999999</v>
      </c>
      <c r="C20" s="113">
        <v>0</v>
      </c>
      <c r="D20" s="113">
        <v>196604910.72999999</v>
      </c>
      <c r="E20" s="114">
        <v>629102504.90999997</v>
      </c>
    </row>
    <row r="21" spans="1:5">
      <c r="A21" s="112" t="s">
        <v>286</v>
      </c>
      <c r="B21" s="113">
        <v>27312081.489999998</v>
      </c>
      <c r="C21" s="113">
        <v>44344939.700000003</v>
      </c>
      <c r="D21" s="113">
        <v>49046864.890000001</v>
      </c>
      <c r="E21" s="114">
        <v>22610156.300000001</v>
      </c>
    </row>
    <row r="22" spans="1:5" ht="22.5">
      <c r="A22" s="112" t="s">
        <v>292</v>
      </c>
      <c r="B22" s="113">
        <v>18490508.219999999</v>
      </c>
      <c r="C22" s="113">
        <v>1547361.4</v>
      </c>
      <c r="D22" s="113">
        <v>3427045.06</v>
      </c>
      <c r="E22" s="114">
        <v>16610824.560000001</v>
      </c>
    </row>
    <row r="23" spans="1:5" ht="22.5">
      <c r="A23" s="115" t="s">
        <v>259</v>
      </c>
      <c r="B23" s="116">
        <v>37838460.799999997</v>
      </c>
      <c r="C23" s="116">
        <v>25780522.91</v>
      </c>
      <c r="D23" s="116">
        <v>16046245.18</v>
      </c>
      <c r="E23" s="117">
        <v>47572738.530000001</v>
      </c>
    </row>
  </sheetData>
  <mergeCells count="1">
    <mergeCell ref="A2:H2"/>
  </mergeCells>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2"/>
  <sheetViews>
    <sheetView showGridLines="0" topLeftCell="A202" zoomScaleNormal="100" workbookViewId="0">
      <selection activeCell="E15" sqref="E15"/>
    </sheetView>
  </sheetViews>
  <sheetFormatPr defaultRowHeight="12.75"/>
  <cols>
    <col min="1" max="1" width="30" style="82" customWidth="1"/>
    <col min="2" max="5" width="16.7109375" style="82" customWidth="1"/>
    <col min="6" max="6" width="4.7109375" style="82" customWidth="1"/>
    <col min="7" max="16384" width="9.140625" style="82"/>
  </cols>
  <sheetData>
    <row r="1" spans="1:5" s="92" customFormat="1" ht="15.95" customHeight="1">
      <c r="A1" s="93" t="s">
        <v>358</v>
      </c>
      <c r="B1"/>
      <c r="C1"/>
      <c r="D1" s="102"/>
    </row>
    <row r="2" spans="1:5" s="92" customFormat="1" ht="12.2" customHeight="1">
      <c r="A2" s="93"/>
      <c r="B2"/>
      <c r="C2"/>
      <c r="D2" s="101"/>
    </row>
    <row r="3" spans="1:5" s="92" customFormat="1" ht="12.2" customHeight="1">
      <c r="A3" s="103"/>
      <c r="B3"/>
      <c r="C3" s="97" t="s">
        <v>908</v>
      </c>
      <c r="D3" s="101"/>
    </row>
    <row r="4" spans="1:5" s="92" customFormat="1" ht="19.149999999999999" customHeight="1">
      <c r="A4" s="101"/>
      <c r="B4" s="101"/>
      <c r="C4" s="101"/>
      <c r="D4" s="101"/>
    </row>
    <row r="5" spans="1:5" ht="28.5" customHeight="1">
      <c r="A5" s="164"/>
      <c r="B5" s="165" t="s">
        <v>891</v>
      </c>
      <c r="C5" s="165" t="s">
        <v>106</v>
      </c>
      <c r="D5" s="165" t="s">
        <v>107</v>
      </c>
      <c r="E5" s="194" t="s">
        <v>108</v>
      </c>
    </row>
    <row r="6" spans="1:5" ht="25.5" customHeight="1">
      <c r="A6" s="128" t="s">
        <v>63</v>
      </c>
      <c r="B6" s="129">
        <v>170229990818.81</v>
      </c>
      <c r="C6" s="129">
        <v>164946185184.45999</v>
      </c>
      <c r="D6" s="129">
        <v>162645840974.25</v>
      </c>
      <c r="E6" s="130">
        <v>172530335029.01999</v>
      </c>
    </row>
    <row r="7" spans="1:5" ht="22.5">
      <c r="A7" s="138" t="s">
        <v>120</v>
      </c>
      <c r="B7" s="139">
        <v>484670377.44999999</v>
      </c>
      <c r="C7" s="139">
        <v>244321661.38999999</v>
      </c>
      <c r="D7" s="139">
        <v>147080845.69</v>
      </c>
      <c r="E7" s="140">
        <v>581911193.14999998</v>
      </c>
    </row>
    <row r="8" spans="1:5">
      <c r="A8" s="112" t="s">
        <v>376</v>
      </c>
      <c r="B8" s="199">
        <v>226902264.08000001</v>
      </c>
      <c r="C8" s="199">
        <v>144549717.31999999</v>
      </c>
      <c r="D8" s="199">
        <v>57100806.670000002</v>
      </c>
      <c r="E8" s="114">
        <v>314351174.73000002</v>
      </c>
    </row>
    <row r="9" spans="1:5">
      <c r="A9" s="112" t="s">
        <v>377</v>
      </c>
      <c r="B9" s="199">
        <v>8272077.4900000002</v>
      </c>
      <c r="C9" s="199">
        <v>3548664.35</v>
      </c>
      <c r="D9" s="199">
        <v>2444935.86</v>
      </c>
      <c r="E9" s="114">
        <v>9375805.9800000004</v>
      </c>
    </row>
    <row r="10" spans="1:5">
      <c r="A10" s="112" t="s">
        <v>378</v>
      </c>
      <c r="B10" s="199">
        <v>249496035.88</v>
      </c>
      <c r="C10" s="199">
        <v>96223279.719999999</v>
      </c>
      <c r="D10" s="199">
        <v>87535103.159999996</v>
      </c>
      <c r="E10" s="114">
        <v>258184212.44</v>
      </c>
    </row>
    <row r="11" spans="1:5">
      <c r="A11" s="138" t="s">
        <v>121</v>
      </c>
      <c r="B11" s="139">
        <v>76804081093.429993</v>
      </c>
      <c r="C11" s="139">
        <v>7209282280.5699997</v>
      </c>
      <c r="D11" s="139">
        <v>6392852949.8999996</v>
      </c>
      <c r="E11" s="140">
        <v>77620510424.100006</v>
      </c>
    </row>
    <row r="12" spans="1:5">
      <c r="A12" s="112" t="s">
        <v>379</v>
      </c>
      <c r="B12" s="199">
        <v>48689424.109999999</v>
      </c>
      <c r="C12" s="199">
        <v>0</v>
      </c>
      <c r="D12" s="199">
        <v>0</v>
      </c>
      <c r="E12" s="114">
        <v>48689424.109999999</v>
      </c>
    </row>
    <row r="13" spans="1:5">
      <c r="A13" s="112" t="s">
        <v>380</v>
      </c>
      <c r="B13" s="199">
        <v>109415073.23</v>
      </c>
      <c r="C13" s="199">
        <v>0</v>
      </c>
      <c r="D13" s="199">
        <v>43000000</v>
      </c>
      <c r="E13" s="114">
        <v>66415073.229999997</v>
      </c>
    </row>
    <row r="14" spans="1:5">
      <c r="A14" s="112" t="s">
        <v>381</v>
      </c>
      <c r="B14" s="199">
        <v>21450300.640000001</v>
      </c>
      <c r="C14" s="199">
        <v>0</v>
      </c>
      <c r="D14" s="199">
        <v>21450300.640000001</v>
      </c>
      <c r="E14" s="114">
        <v>0</v>
      </c>
    </row>
    <row r="15" spans="1:5">
      <c r="A15" s="112" t="s">
        <v>382</v>
      </c>
      <c r="B15" s="199">
        <v>221626571.11000001</v>
      </c>
      <c r="C15" s="199">
        <v>0</v>
      </c>
      <c r="D15" s="199">
        <v>0</v>
      </c>
      <c r="E15" s="114">
        <v>221626571.11000001</v>
      </c>
    </row>
    <row r="16" spans="1:5">
      <c r="A16" s="112" t="s">
        <v>383</v>
      </c>
      <c r="B16" s="199">
        <v>19537467.539999999</v>
      </c>
      <c r="C16" s="199">
        <v>0</v>
      </c>
      <c r="D16" s="199">
        <v>0</v>
      </c>
      <c r="E16" s="114">
        <v>19537467.539999999</v>
      </c>
    </row>
    <row r="17" spans="1:5">
      <c r="A17" s="112" t="s">
        <v>384</v>
      </c>
      <c r="B17" s="199">
        <v>32984288.559999999</v>
      </c>
      <c r="C17" s="199">
        <v>0</v>
      </c>
      <c r="D17" s="199">
        <v>32984288.559999999</v>
      </c>
      <c r="E17" s="114">
        <v>0</v>
      </c>
    </row>
    <row r="18" spans="1:5">
      <c r="A18" s="112" t="s">
        <v>385</v>
      </c>
      <c r="B18" s="199">
        <v>3250743.75</v>
      </c>
      <c r="C18" s="199">
        <v>0</v>
      </c>
      <c r="D18" s="199">
        <v>3250743.75</v>
      </c>
      <c r="E18" s="114">
        <v>0</v>
      </c>
    </row>
    <row r="19" spans="1:5">
      <c r="A19" s="112" t="s">
        <v>386</v>
      </c>
      <c r="B19" s="199">
        <v>5440950.6299999999</v>
      </c>
      <c r="C19" s="199">
        <v>0</v>
      </c>
      <c r="D19" s="199">
        <v>5440950.6299999999</v>
      </c>
      <c r="E19" s="114">
        <v>0</v>
      </c>
    </row>
    <row r="20" spans="1:5">
      <c r="A20" s="112" t="s">
        <v>387</v>
      </c>
      <c r="B20" s="199">
        <v>404845951.70999998</v>
      </c>
      <c r="C20" s="199">
        <v>0</v>
      </c>
      <c r="D20" s="199">
        <v>0</v>
      </c>
      <c r="E20" s="114">
        <v>404845951.70999998</v>
      </c>
    </row>
    <row r="21" spans="1:5">
      <c r="A21" s="112" t="s">
        <v>388</v>
      </c>
      <c r="B21" s="199">
        <v>1095425765.4000001</v>
      </c>
      <c r="C21" s="199">
        <v>3207.92</v>
      </c>
      <c r="D21" s="199">
        <v>5188185</v>
      </c>
      <c r="E21" s="114">
        <v>1090240788.3199999</v>
      </c>
    </row>
    <row r="22" spans="1:5">
      <c r="A22" s="112" t="s">
        <v>389</v>
      </c>
      <c r="B22" s="199">
        <v>16754347.75</v>
      </c>
      <c r="C22" s="199">
        <v>0</v>
      </c>
      <c r="D22" s="199">
        <v>16754347.75</v>
      </c>
      <c r="E22" s="114">
        <v>0</v>
      </c>
    </row>
    <row r="23" spans="1:5">
      <c r="A23" s="112" t="s">
        <v>390</v>
      </c>
      <c r="B23" s="199">
        <v>544673233.99000001</v>
      </c>
      <c r="C23" s="199">
        <v>4704</v>
      </c>
      <c r="D23" s="199">
        <v>48896147.200000003</v>
      </c>
      <c r="E23" s="114">
        <v>495781790.79000002</v>
      </c>
    </row>
    <row r="24" spans="1:5">
      <c r="A24" s="112" t="s">
        <v>391</v>
      </c>
      <c r="B24" s="199">
        <v>7668558416.8500004</v>
      </c>
      <c r="C24" s="199">
        <v>2414000000</v>
      </c>
      <c r="D24" s="199">
        <v>3529018160.9000001</v>
      </c>
      <c r="E24" s="114">
        <v>6553540255.9499998</v>
      </c>
    </row>
    <row r="25" spans="1:5">
      <c r="A25" s="112" t="s">
        <v>392</v>
      </c>
      <c r="B25" s="199">
        <v>41143582498.959999</v>
      </c>
      <c r="C25" s="199">
        <v>114549220.62</v>
      </c>
      <c r="D25" s="199">
        <v>510769351.81999999</v>
      </c>
      <c r="E25" s="114">
        <v>40747362367.760002</v>
      </c>
    </row>
    <row r="26" spans="1:5">
      <c r="A26" s="112" t="s">
        <v>393</v>
      </c>
      <c r="B26" s="199">
        <v>726923302.75</v>
      </c>
      <c r="C26" s="199">
        <v>0</v>
      </c>
      <c r="D26" s="199">
        <v>512537.35</v>
      </c>
      <c r="E26" s="114">
        <v>726410765.39999998</v>
      </c>
    </row>
    <row r="27" spans="1:5">
      <c r="A27" s="112" t="s">
        <v>394</v>
      </c>
      <c r="B27" s="199">
        <v>6267419.0599999996</v>
      </c>
      <c r="C27" s="199">
        <v>11296414.58</v>
      </c>
      <c r="D27" s="199">
        <v>13988688.34</v>
      </c>
      <c r="E27" s="114">
        <v>3575145.3</v>
      </c>
    </row>
    <row r="28" spans="1:5">
      <c r="A28" s="112" t="s">
        <v>395</v>
      </c>
      <c r="B28" s="199">
        <v>123044381.94</v>
      </c>
      <c r="C28" s="199">
        <v>140.80000000000001</v>
      </c>
      <c r="D28" s="199">
        <v>0</v>
      </c>
      <c r="E28" s="114">
        <v>123044522.73999999</v>
      </c>
    </row>
    <row r="29" spans="1:5">
      <c r="A29" s="112" t="s">
        <v>396</v>
      </c>
      <c r="B29" s="199">
        <v>0.38</v>
      </c>
      <c r="C29" s="199">
        <v>0</v>
      </c>
      <c r="D29" s="199">
        <v>0</v>
      </c>
      <c r="E29" s="114">
        <v>0.38</v>
      </c>
    </row>
    <row r="30" spans="1:5">
      <c r="A30" s="112" t="s">
        <v>912</v>
      </c>
      <c r="B30" s="199">
        <v>0</v>
      </c>
      <c r="C30" s="199">
        <v>723805.68</v>
      </c>
      <c r="D30" s="199">
        <v>0</v>
      </c>
      <c r="E30" s="114">
        <v>723805.68</v>
      </c>
    </row>
    <row r="31" spans="1:5">
      <c r="A31" s="112" t="s">
        <v>397</v>
      </c>
      <c r="B31" s="199">
        <v>66212595.450000003</v>
      </c>
      <c r="C31" s="199">
        <v>13533100.16</v>
      </c>
      <c r="D31" s="199">
        <v>118594.2</v>
      </c>
      <c r="E31" s="114">
        <v>79627101.409999996</v>
      </c>
    </row>
    <row r="32" spans="1:5">
      <c r="A32" s="112" t="s">
        <v>398</v>
      </c>
      <c r="B32" s="199">
        <v>3306986.13</v>
      </c>
      <c r="C32" s="199">
        <v>744482.34</v>
      </c>
      <c r="D32" s="199">
        <v>1674166.6</v>
      </c>
      <c r="E32" s="114">
        <v>2377301.87</v>
      </c>
    </row>
    <row r="33" spans="1:5">
      <c r="A33" s="112" t="s">
        <v>399</v>
      </c>
      <c r="B33" s="199">
        <v>22554.639999999999</v>
      </c>
      <c r="C33" s="199">
        <v>8000000</v>
      </c>
      <c r="D33" s="199">
        <v>8022000</v>
      </c>
      <c r="E33" s="114">
        <v>554.64</v>
      </c>
    </row>
    <row r="34" spans="1:5">
      <c r="A34" s="112" t="s">
        <v>400</v>
      </c>
      <c r="B34" s="199">
        <v>31063375.609999999</v>
      </c>
      <c r="C34" s="199">
        <v>25867.91</v>
      </c>
      <c r="D34" s="199">
        <v>0</v>
      </c>
      <c r="E34" s="114">
        <v>31089243.52</v>
      </c>
    </row>
    <row r="35" spans="1:5">
      <c r="A35" s="112" t="s">
        <v>401</v>
      </c>
      <c r="B35" s="199">
        <v>17437.2</v>
      </c>
      <c r="C35" s="199">
        <v>0</v>
      </c>
      <c r="D35" s="199">
        <v>0</v>
      </c>
      <c r="E35" s="114">
        <v>17437.2</v>
      </c>
    </row>
    <row r="36" spans="1:5">
      <c r="A36" s="112" t="s">
        <v>402</v>
      </c>
      <c r="B36" s="199">
        <v>88525168.260000005</v>
      </c>
      <c r="C36" s="199">
        <v>90.43</v>
      </c>
      <c r="D36" s="199">
        <v>0</v>
      </c>
      <c r="E36" s="114">
        <v>88525258.689999998</v>
      </c>
    </row>
    <row r="37" spans="1:5">
      <c r="A37" s="112" t="s">
        <v>403</v>
      </c>
      <c r="B37" s="199">
        <v>90034133.400000006</v>
      </c>
      <c r="C37" s="199">
        <v>0</v>
      </c>
      <c r="D37" s="199">
        <v>192208.31</v>
      </c>
      <c r="E37" s="114">
        <v>89841925.090000004</v>
      </c>
    </row>
    <row r="38" spans="1:5">
      <c r="A38" s="112" t="s">
        <v>404</v>
      </c>
      <c r="B38" s="199">
        <v>132788431.45</v>
      </c>
      <c r="C38" s="199">
        <v>0</v>
      </c>
      <c r="D38" s="199">
        <v>132788431.45</v>
      </c>
      <c r="E38" s="114">
        <v>0</v>
      </c>
    </row>
    <row r="39" spans="1:5">
      <c r="A39" s="112" t="s">
        <v>405</v>
      </c>
      <c r="B39" s="199">
        <v>157234501.38</v>
      </c>
      <c r="C39" s="199">
        <v>0</v>
      </c>
      <c r="D39" s="199">
        <v>0</v>
      </c>
      <c r="E39" s="114">
        <v>157234501.38</v>
      </c>
    </row>
    <row r="40" spans="1:5">
      <c r="A40" s="112" t="s">
        <v>406</v>
      </c>
      <c r="B40" s="199">
        <v>5299045938.1899996</v>
      </c>
      <c r="C40" s="199">
        <v>304345848.31999999</v>
      </c>
      <c r="D40" s="199">
        <v>212642816.61000001</v>
      </c>
      <c r="E40" s="114">
        <v>5390748969.8999996</v>
      </c>
    </row>
    <row r="41" spans="1:5">
      <c r="A41" s="112" t="s">
        <v>407</v>
      </c>
      <c r="B41" s="199">
        <v>23479737.050000001</v>
      </c>
      <c r="C41" s="199">
        <v>0</v>
      </c>
      <c r="D41" s="199">
        <v>23479737.050000001</v>
      </c>
      <c r="E41" s="114">
        <v>0</v>
      </c>
    </row>
    <row r="42" spans="1:5">
      <c r="A42" s="112" t="s">
        <v>408</v>
      </c>
      <c r="B42" s="199">
        <v>2570978734.7800002</v>
      </c>
      <c r="C42" s="199">
        <v>295000000</v>
      </c>
      <c r="D42" s="199">
        <v>10000000</v>
      </c>
      <c r="E42" s="114">
        <v>2855978734.7800002</v>
      </c>
    </row>
    <row r="43" spans="1:5">
      <c r="A43" s="112" t="s">
        <v>409</v>
      </c>
      <c r="B43" s="199">
        <v>69195760.909999996</v>
      </c>
      <c r="C43" s="199">
        <v>0</v>
      </c>
      <c r="D43" s="199">
        <v>69195760.909999996</v>
      </c>
      <c r="E43" s="114">
        <v>0</v>
      </c>
    </row>
    <row r="44" spans="1:5">
      <c r="A44" s="112" t="s">
        <v>410</v>
      </c>
      <c r="B44" s="199">
        <v>29981420.920000002</v>
      </c>
      <c r="C44" s="199">
        <v>17451796.920000002</v>
      </c>
      <c r="D44" s="199">
        <v>6419700.8399999999</v>
      </c>
      <c r="E44" s="114">
        <v>41013517</v>
      </c>
    </row>
    <row r="45" spans="1:5">
      <c r="A45" s="112" t="s">
        <v>411</v>
      </c>
      <c r="B45" s="199">
        <v>404050301.75</v>
      </c>
      <c r="C45" s="199">
        <v>2000000</v>
      </c>
      <c r="D45" s="199">
        <v>37000000</v>
      </c>
      <c r="E45" s="114">
        <v>369050301.75</v>
      </c>
    </row>
    <row r="46" spans="1:5">
      <c r="A46" s="112" t="s">
        <v>412</v>
      </c>
      <c r="B46" s="199">
        <v>85535026.170000002</v>
      </c>
      <c r="C46" s="199">
        <v>0</v>
      </c>
      <c r="D46" s="199">
        <v>2000000</v>
      </c>
      <c r="E46" s="114">
        <v>83535026.170000002</v>
      </c>
    </row>
    <row r="47" spans="1:5">
      <c r="A47" s="112" t="s">
        <v>413</v>
      </c>
      <c r="B47" s="199">
        <v>167875730.34</v>
      </c>
      <c r="C47" s="199">
        <v>0</v>
      </c>
      <c r="D47" s="199">
        <v>0</v>
      </c>
      <c r="E47" s="114">
        <v>167875730.34</v>
      </c>
    </row>
    <row r="48" spans="1:5">
      <c r="A48" s="112" t="s">
        <v>414</v>
      </c>
      <c r="B48" s="199">
        <v>5454100.7599999998</v>
      </c>
      <c r="C48" s="199">
        <v>0</v>
      </c>
      <c r="D48" s="199">
        <v>0</v>
      </c>
      <c r="E48" s="114">
        <v>5454100.7599999998</v>
      </c>
    </row>
    <row r="49" spans="1:5">
      <c r="A49" s="112" t="s">
        <v>415</v>
      </c>
      <c r="B49" s="199">
        <v>11185137.970000001</v>
      </c>
      <c r="C49" s="199">
        <v>0</v>
      </c>
      <c r="D49" s="199">
        <v>469542.40000000002</v>
      </c>
      <c r="E49" s="114">
        <v>10715595.57</v>
      </c>
    </row>
    <row r="50" spans="1:5">
      <c r="A50" s="112" t="s">
        <v>416</v>
      </c>
      <c r="B50" s="199">
        <v>2770830.23</v>
      </c>
      <c r="C50" s="199">
        <v>0</v>
      </c>
      <c r="D50" s="199">
        <v>209920</v>
      </c>
      <c r="E50" s="114">
        <v>2560910.23</v>
      </c>
    </row>
    <row r="51" spans="1:5">
      <c r="A51" s="112" t="s">
        <v>417</v>
      </c>
      <c r="B51" s="199">
        <v>9351877.2100000009</v>
      </c>
      <c r="C51" s="199">
        <v>0</v>
      </c>
      <c r="D51" s="199">
        <v>0</v>
      </c>
      <c r="E51" s="114">
        <v>9351877.2100000009</v>
      </c>
    </row>
    <row r="52" spans="1:5">
      <c r="A52" s="112" t="s">
        <v>418</v>
      </c>
      <c r="B52" s="199">
        <v>23050505.629999999</v>
      </c>
      <c r="C52" s="199">
        <v>7045836.3499999996</v>
      </c>
      <c r="D52" s="199">
        <v>7386426.04</v>
      </c>
      <c r="E52" s="114">
        <v>22709915.940000001</v>
      </c>
    </row>
    <row r="53" spans="1:5">
      <c r="A53" s="112" t="s">
        <v>419</v>
      </c>
      <c r="B53" s="199">
        <v>3753044301.0700002</v>
      </c>
      <c r="C53" s="199">
        <v>1668377915.3499999</v>
      </c>
      <c r="D53" s="199">
        <v>1258991161.23</v>
      </c>
      <c r="E53" s="114">
        <v>4162431055.1900001</v>
      </c>
    </row>
    <row r="54" spans="1:5">
      <c r="A54" s="112" t="s">
        <v>420</v>
      </c>
      <c r="B54" s="199">
        <v>8455862.7300000004</v>
      </c>
      <c r="C54" s="199">
        <v>0</v>
      </c>
      <c r="D54" s="199">
        <v>0</v>
      </c>
      <c r="E54" s="114">
        <v>8455862.7300000004</v>
      </c>
    </row>
    <row r="55" spans="1:5">
      <c r="A55" s="112" t="s">
        <v>421</v>
      </c>
      <c r="B55" s="199">
        <v>75793865.209999993</v>
      </c>
      <c r="C55" s="199">
        <v>80087.759999999995</v>
      </c>
      <c r="D55" s="199">
        <v>5401179.6900000004</v>
      </c>
      <c r="E55" s="114">
        <v>70472773.280000001</v>
      </c>
    </row>
    <row r="56" spans="1:5">
      <c r="A56" s="112" t="s">
        <v>422</v>
      </c>
      <c r="B56" s="199">
        <v>2803754095.9400001</v>
      </c>
      <c r="C56" s="199">
        <v>22179372.969999999</v>
      </c>
      <c r="D56" s="199">
        <v>38608340.990000002</v>
      </c>
      <c r="E56" s="114">
        <v>2787325127.9200001</v>
      </c>
    </row>
    <row r="57" spans="1:5">
      <c r="A57" s="112" t="s">
        <v>423</v>
      </c>
      <c r="B57" s="199">
        <v>302841.28999999998</v>
      </c>
      <c r="C57" s="199">
        <v>0</v>
      </c>
      <c r="D57" s="199">
        <v>0</v>
      </c>
      <c r="E57" s="114">
        <v>302841.28999999998</v>
      </c>
    </row>
    <row r="58" spans="1:5">
      <c r="A58" s="112" t="s">
        <v>424</v>
      </c>
      <c r="B58" s="199">
        <v>32251980.949999999</v>
      </c>
      <c r="C58" s="199">
        <v>0</v>
      </c>
      <c r="D58" s="199">
        <v>0</v>
      </c>
      <c r="E58" s="114">
        <v>32251980.949999999</v>
      </c>
    </row>
    <row r="59" spans="1:5">
      <c r="A59" s="112" t="s">
        <v>425</v>
      </c>
      <c r="B59" s="199">
        <v>2277470.81</v>
      </c>
      <c r="C59" s="199">
        <v>0</v>
      </c>
      <c r="D59" s="199">
        <v>0</v>
      </c>
      <c r="E59" s="114">
        <v>2277470.81</v>
      </c>
    </row>
    <row r="60" spans="1:5">
      <c r="A60" s="112" t="s">
        <v>426</v>
      </c>
      <c r="B60" s="199">
        <v>916593.46</v>
      </c>
      <c r="C60" s="199">
        <v>0</v>
      </c>
      <c r="D60" s="199">
        <v>16534.189999999999</v>
      </c>
      <c r="E60" s="114">
        <v>900059.27</v>
      </c>
    </row>
    <row r="61" spans="1:5">
      <c r="A61" s="112" t="s">
        <v>427</v>
      </c>
      <c r="B61" s="199">
        <v>56935875.270000003</v>
      </c>
      <c r="C61" s="199">
        <v>0</v>
      </c>
      <c r="D61" s="199">
        <v>549829</v>
      </c>
      <c r="E61" s="114">
        <v>56386046.270000003</v>
      </c>
    </row>
    <row r="62" spans="1:5">
      <c r="A62" s="112" t="s">
        <v>428</v>
      </c>
      <c r="B62" s="199">
        <v>2105722.16</v>
      </c>
      <c r="C62" s="199">
        <v>0</v>
      </c>
      <c r="D62" s="199">
        <v>0</v>
      </c>
      <c r="E62" s="114">
        <v>2105722.16</v>
      </c>
    </row>
    <row r="63" spans="1:5">
      <c r="A63" s="112" t="s">
        <v>429</v>
      </c>
      <c r="B63" s="199">
        <v>2920233.85</v>
      </c>
      <c r="C63" s="199">
        <v>49754.36</v>
      </c>
      <c r="D63" s="199">
        <v>5305.56</v>
      </c>
      <c r="E63" s="114">
        <v>2964682.65</v>
      </c>
    </row>
    <row r="64" spans="1:5">
      <c r="A64" s="112" t="s">
        <v>430</v>
      </c>
      <c r="B64" s="199">
        <v>590226066.89999998</v>
      </c>
      <c r="C64" s="199">
        <v>8882.2900000000009</v>
      </c>
      <c r="D64" s="199">
        <v>447449.97</v>
      </c>
      <c r="E64" s="114">
        <v>589787499.22000003</v>
      </c>
    </row>
    <row r="65" spans="1:5">
      <c r="A65" s="112" t="s">
        <v>431</v>
      </c>
      <c r="B65" s="199">
        <v>29173881.219999999</v>
      </c>
      <c r="C65" s="199">
        <v>0</v>
      </c>
      <c r="D65" s="199">
        <v>500705.54</v>
      </c>
      <c r="E65" s="114">
        <v>28673175.68</v>
      </c>
    </row>
    <row r="66" spans="1:5">
      <c r="A66" s="112" t="s">
        <v>432</v>
      </c>
      <c r="B66" s="199">
        <v>107843732</v>
      </c>
      <c r="C66" s="199">
        <v>0</v>
      </c>
      <c r="D66" s="199">
        <v>0</v>
      </c>
      <c r="E66" s="114">
        <v>107843732</v>
      </c>
    </row>
    <row r="67" spans="1:5">
      <c r="A67" s="112" t="s">
        <v>433</v>
      </c>
      <c r="B67" s="199">
        <v>547593663.69000006</v>
      </c>
      <c r="C67" s="199">
        <v>70000000</v>
      </c>
      <c r="D67" s="199">
        <v>570367.86</v>
      </c>
      <c r="E67" s="114">
        <v>617023295.83000004</v>
      </c>
    </row>
    <row r="68" spans="1:5">
      <c r="A68" s="112" t="s">
        <v>434</v>
      </c>
      <c r="B68" s="199">
        <v>17135418.359999999</v>
      </c>
      <c r="C68" s="199">
        <v>4023.72</v>
      </c>
      <c r="D68" s="199">
        <v>91237.48</v>
      </c>
      <c r="E68" s="114">
        <v>17048204.600000001</v>
      </c>
    </row>
    <row r="69" spans="1:5">
      <c r="A69" s="112" t="s">
        <v>435</v>
      </c>
      <c r="B69" s="199">
        <v>849520.23</v>
      </c>
      <c r="C69" s="199">
        <v>0</v>
      </c>
      <c r="D69" s="199">
        <v>10620.81</v>
      </c>
      <c r="E69" s="114">
        <v>838899.42</v>
      </c>
    </row>
    <row r="70" spans="1:5">
      <c r="A70" s="112" t="s">
        <v>436</v>
      </c>
      <c r="B70" s="199">
        <v>31024487</v>
      </c>
      <c r="C70" s="199">
        <v>86464317.840000004</v>
      </c>
      <c r="D70" s="199">
        <v>5288501.49</v>
      </c>
      <c r="E70" s="114">
        <v>112200303.34999999</v>
      </c>
    </row>
    <row r="71" spans="1:5">
      <c r="A71" s="112" t="s">
        <v>902</v>
      </c>
      <c r="B71" s="199">
        <v>0</v>
      </c>
      <c r="C71" s="199">
        <v>13220343.33</v>
      </c>
      <c r="D71" s="199">
        <v>0</v>
      </c>
      <c r="E71" s="114">
        <v>13220343.33</v>
      </c>
    </row>
    <row r="72" spans="1:5">
      <c r="A72" s="112" t="s">
        <v>903</v>
      </c>
      <c r="B72" s="199">
        <v>0</v>
      </c>
      <c r="C72" s="199">
        <v>1438955642.5699999</v>
      </c>
      <c r="D72" s="199">
        <v>0</v>
      </c>
      <c r="E72" s="114">
        <v>1438955642.5699999</v>
      </c>
    </row>
    <row r="73" spans="1:5">
      <c r="A73" s="112" t="s">
        <v>437</v>
      </c>
      <c r="B73" s="199">
        <v>82931436.780000001</v>
      </c>
      <c r="C73" s="199">
        <v>0</v>
      </c>
      <c r="D73" s="199">
        <v>40870</v>
      </c>
      <c r="E73" s="114">
        <v>82890566.780000001</v>
      </c>
    </row>
    <row r="74" spans="1:5">
      <c r="A74" s="112" t="s">
        <v>438</v>
      </c>
      <c r="B74" s="199">
        <v>1861738.83</v>
      </c>
      <c r="C74" s="199">
        <v>232587.01</v>
      </c>
      <c r="D74" s="199">
        <v>0</v>
      </c>
      <c r="E74" s="114">
        <v>2094325.84</v>
      </c>
    </row>
    <row r="75" spans="1:5">
      <c r="A75" s="112" t="s">
        <v>439</v>
      </c>
      <c r="B75" s="199">
        <v>989867859.59000003</v>
      </c>
      <c r="C75" s="199">
        <v>628857055.25999999</v>
      </c>
      <c r="D75" s="199">
        <v>317264970.70999998</v>
      </c>
      <c r="E75" s="114">
        <v>1301459944.1400001</v>
      </c>
    </row>
    <row r="76" spans="1:5">
      <c r="A76" s="112" t="s">
        <v>440</v>
      </c>
      <c r="B76" s="199">
        <v>1449761571.8499999</v>
      </c>
      <c r="C76" s="199">
        <v>47483419.5</v>
      </c>
      <c r="D76" s="199">
        <v>149700</v>
      </c>
      <c r="E76" s="114">
        <v>1497095291.3499999</v>
      </c>
    </row>
    <row r="77" spans="1:5">
      <c r="A77" s="112" t="s">
        <v>441</v>
      </c>
      <c r="B77" s="199">
        <v>129334885.2</v>
      </c>
      <c r="C77" s="199">
        <v>0</v>
      </c>
      <c r="D77" s="199">
        <v>240836.32</v>
      </c>
      <c r="E77" s="114">
        <v>129094048.88</v>
      </c>
    </row>
    <row r="78" spans="1:5">
      <c r="A78" s="112" t="s">
        <v>442</v>
      </c>
      <c r="B78" s="199">
        <v>2506858.9500000002</v>
      </c>
      <c r="C78" s="199">
        <v>8632278.4900000002</v>
      </c>
      <c r="D78" s="199">
        <v>9015990.9600000009</v>
      </c>
      <c r="E78" s="114">
        <v>2123146.48</v>
      </c>
    </row>
    <row r="79" spans="1:5">
      <c r="A79" s="112" t="s">
        <v>443</v>
      </c>
      <c r="B79" s="199">
        <v>49976456.75</v>
      </c>
      <c r="C79" s="199">
        <v>0</v>
      </c>
      <c r="D79" s="199">
        <v>2339052</v>
      </c>
      <c r="E79" s="114">
        <v>47637404.75</v>
      </c>
    </row>
    <row r="80" spans="1:5">
      <c r="A80" s="112" t="s">
        <v>444</v>
      </c>
      <c r="B80" s="199">
        <v>4114479479</v>
      </c>
      <c r="C80" s="199">
        <v>0</v>
      </c>
      <c r="D80" s="199">
        <v>0</v>
      </c>
      <c r="E80" s="114">
        <v>4114479479</v>
      </c>
    </row>
    <row r="81" spans="1:5">
      <c r="A81" s="112" t="s">
        <v>899</v>
      </c>
      <c r="B81" s="199">
        <v>0</v>
      </c>
      <c r="C81" s="199">
        <v>35240089</v>
      </c>
      <c r="D81" s="199">
        <v>0</v>
      </c>
      <c r="E81" s="114">
        <v>35240089</v>
      </c>
    </row>
    <row r="82" spans="1:5">
      <c r="A82" s="112" t="s">
        <v>803</v>
      </c>
      <c r="B82" s="199">
        <v>8938000</v>
      </c>
      <c r="C82" s="199">
        <v>0</v>
      </c>
      <c r="D82" s="199">
        <v>3000000</v>
      </c>
      <c r="E82" s="114">
        <v>5938000</v>
      </c>
    </row>
    <row r="83" spans="1:5">
      <c r="A83" s="112" t="s">
        <v>445</v>
      </c>
      <c r="B83" s="199">
        <v>103194.83</v>
      </c>
      <c r="C83" s="199">
        <v>0</v>
      </c>
      <c r="D83" s="199">
        <v>1198.4100000000001</v>
      </c>
      <c r="E83" s="114">
        <v>101996.42</v>
      </c>
    </row>
    <row r="84" spans="1:5">
      <c r="A84" s="112" t="s">
        <v>446</v>
      </c>
      <c r="B84" s="199">
        <v>116358177.02</v>
      </c>
      <c r="C84" s="199">
        <v>113075.03</v>
      </c>
      <c r="D84" s="199">
        <v>440491.26</v>
      </c>
      <c r="E84" s="114">
        <v>116030760.79000001</v>
      </c>
    </row>
    <row r="85" spans="1:5">
      <c r="A85" s="112" t="s">
        <v>447</v>
      </c>
      <c r="B85" s="199">
        <v>331725398.69999999</v>
      </c>
      <c r="C85" s="199">
        <v>658920.06000000006</v>
      </c>
      <c r="D85" s="199">
        <v>7025600.0800000001</v>
      </c>
      <c r="E85" s="114">
        <v>325358718.68000001</v>
      </c>
    </row>
    <row r="86" spans="1:5" ht="22.5">
      <c r="A86" s="138" t="s">
        <v>122</v>
      </c>
      <c r="B86" s="139">
        <v>1096838561.79</v>
      </c>
      <c r="C86" s="139">
        <v>423264011.06</v>
      </c>
      <c r="D86" s="139">
        <v>1428747266.0999999</v>
      </c>
      <c r="E86" s="140">
        <v>91355306.75</v>
      </c>
    </row>
    <row r="87" spans="1:5">
      <c r="A87" s="112" t="s">
        <v>448</v>
      </c>
      <c r="B87" s="199">
        <v>96837730.980000004</v>
      </c>
      <c r="C87" s="199">
        <v>23263138.059999999</v>
      </c>
      <c r="D87" s="199">
        <v>28747266.100000001</v>
      </c>
      <c r="E87" s="114">
        <v>91353602.939999998</v>
      </c>
    </row>
    <row r="88" spans="1:5">
      <c r="A88" s="112" t="s">
        <v>449</v>
      </c>
      <c r="B88" s="199">
        <v>1000000800.39</v>
      </c>
      <c r="C88" s="199">
        <v>467.52</v>
      </c>
      <c r="D88" s="199">
        <v>1000000000</v>
      </c>
      <c r="E88" s="114">
        <v>1267.9100000000001</v>
      </c>
    </row>
    <row r="89" spans="1:5">
      <c r="A89" s="112" t="s">
        <v>450</v>
      </c>
      <c r="B89" s="199">
        <v>30.42</v>
      </c>
      <c r="C89" s="199">
        <v>400000405.48000002</v>
      </c>
      <c r="D89" s="199">
        <v>400000000</v>
      </c>
      <c r="E89" s="114">
        <v>435.9</v>
      </c>
    </row>
    <row r="90" spans="1:5">
      <c r="A90" s="138" t="s">
        <v>123</v>
      </c>
      <c r="B90" s="139">
        <v>208513651.53999999</v>
      </c>
      <c r="C90" s="139">
        <v>355942325.47000003</v>
      </c>
      <c r="D90" s="139">
        <v>425409478.38999999</v>
      </c>
      <c r="E90" s="140">
        <v>139046498.62</v>
      </c>
    </row>
    <row r="91" spans="1:5">
      <c r="A91" s="112" t="s">
        <v>451</v>
      </c>
      <c r="B91" s="199">
        <v>95127873.069999993</v>
      </c>
      <c r="C91" s="199">
        <v>331930853.70999998</v>
      </c>
      <c r="D91" s="199">
        <v>367028600.79000002</v>
      </c>
      <c r="E91" s="114">
        <v>60030125.990000002</v>
      </c>
    </row>
    <row r="92" spans="1:5">
      <c r="A92" s="112" t="s">
        <v>452</v>
      </c>
      <c r="B92" s="199">
        <v>19297685.02</v>
      </c>
      <c r="C92" s="199">
        <v>573363.35</v>
      </c>
      <c r="D92" s="199">
        <v>851794.27</v>
      </c>
      <c r="E92" s="114">
        <v>19019254.100000001</v>
      </c>
    </row>
    <row r="93" spans="1:5">
      <c r="A93" s="112" t="s">
        <v>453</v>
      </c>
      <c r="B93" s="199">
        <v>31215483.559999999</v>
      </c>
      <c r="C93" s="199">
        <v>0</v>
      </c>
      <c r="D93" s="199">
        <v>0</v>
      </c>
      <c r="E93" s="114">
        <v>31215483.559999999</v>
      </c>
    </row>
    <row r="94" spans="1:5">
      <c r="A94" s="112" t="s">
        <v>454</v>
      </c>
      <c r="B94" s="199">
        <v>62872609.890000001</v>
      </c>
      <c r="C94" s="199">
        <v>23438108.41</v>
      </c>
      <c r="D94" s="199">
        <v>57529083.329999998</v>
      </c>
      <c r="E94" s="114">
        <v>28781634.969999999</v>
      </c>
    </row>
    <row r="95" spans="1:5" ht="22.5">
      <c r="A95" s="138" t="s">
        <v>124</v>
      </c>
      <c r="B95" s="139">
        <v>2765.24</v>
      </c>
      <c r="C95" s="139">
        <v>0</v>
      </c>
      <c r="D95" s="139">
        <v>0</v>
      </c>
      <c r="E95" s="140">
        <v>2765.24</v>
      </c>
    </row>
    <row r="96" spans="1:5">
      <c r="A96" s="112" t="s">
        <v>455</v>
      </c>
      <c r="B96" s="199">
        <v>2765.24</v>
      </c>
      <c r="C96" s="199">
        <v>0</v>
      </c>
      <c r="D96" s="199">
        <v>0</v>
      </c>
      <c r="E96" s="114">
        <v>2765.24</v>
      </c>
    </row>
    <row r="97" spans="1:5">
      <c r="A97" s="138" t="s">
        <v>125</v>
      </c>
      <c r="B97" s="139">
        <v>29992026389.639999</v>
      </c>
      <c r="C97" s="139">
        <v>17279370521.610001</v>
      </c>
      <c r="D97" s="139">
        <v>16137781945.92</v>
      </c>
      <c r="E97" s="140">
        <v>31133614965.330002</v>
      </c>
    </row>
    <row r="98" spans="1:5">
      <c r="A98" s="112" t="s">
        <v>456</v>
      </c>
      <c r="B98" s="199">
        <v>550708263.47000003</v>
      </c>
      <c r="C98" s="199">
        <v>1005104224.48</v>
      </c>
      <c r="D98" s="199">
        <v>585986184.78999996</v>
      </c>
      <c r="E98" s="114">
        <v>969826303.15999997</v>
      </c>
    </row>
    <row r="99" spans="1:5">
      <c r="A99" s="112" t="s">
        <v>457</v>
      </c>
      <c r="B99" s="199">
        <v>395883899.26999998</v>
      </c>
      <c r="C99" s="199">
        <v>42003786.100000001</v>
      </c>
      <c r="D99" s="199">
        <v>3918017.58</v>
      </c>
      <c r="E99" s="114">
        <v>433969667.79000002</v>
      </c>
    </row>
    <row r="100" spans="1:5">
      <c r="A100" s="112" t="s">
        <v>458</v>
      </c>
      <c r="B100" s="199">
        <v>365319155.60000002</v>
      </c>
      <c r="C100" s="199">
        <v>0</v>
      </c>
      <c r="D100" s="199">
        <v>100000</v>
      </c>
      <c r="E100" s="114">
        <v>365219155.60000002</v>
      </c>
    </row>
    <row r="101" spans="1:5">
      <c r="A101" s="112" t="s">
        <v>459</v>
      </c>
      <c r="B101" s="199">
        <v>0</v>
      </c>
      <c r="C101" s="199">
        <v>9205000000</v>
      </c>
      <c r="D101" s="199">
        <v>7030906669.0299997</v>
      </c>
      <c r="E101" s="114">
        <v>2174093330.9699998</v>
      </c>
    </row>
    <row r="102" spans="1:5">
      <c r="A102" s="112" t="s">
        <v>460</v>
      </c>
      <c r="B102" s="199">
        <v>653004075.12</v>
      </c>
      <c r="C102" s="199">
        <v>2883748446.9899998</v>
      </c>
      <c r="D102" s="199">
        <v>3099519351.2199998</v>
      </c>
      <c r="E102" s="114">
        <v>437233170.88999999</v>
      </c>
    </row>
    <row r="103" spans="1:5">
      <c r="A103" s="112" t="s">
        <v>461</v>
      </c>
      <c r="B103" s="199">
        <v>15676120455.68</v>
      </c>
      <c r="C103" s="199">
        <v>1837196646.95</v>
      </c>
      <c r="D103" s="199">
        <v>2124297495.04</v>
      </c>
      <c r="E103" s="114">
        <v>15389019607.59</v>
      </c>
    </row>
    <row r="104" spans="1:5">
      <c r="A104" s="112" t="s">
        <v>462</v>
      </c>
      <c r="B104" s="199">
        <v>1679434282.8800001</v>
      </c>
      <c r="C104" s="199">
        <v>2143756980.74</v>
      </c>
      <c r="D104" s="199">
        <v>3088183527.2600002</v>
      </c>
      <c r="E104" s="114">
        <v>735007736.36000001</v>
      </c>
    </row>
    <row r="105" spans="1:5">
      <c r="A105" s="112" t="s">
        <v>463</v>
      </c>
      <c r="B105" s="199">
        <v>10671556257.620001</v>
      </c>
      <c r="C105" s="199">
        <v>0</v>
      </c>
      <c r="D105" s="199">
        <v>204870701</v>
      </c>
      <c r="E105" s="114">
        <v>10466685556.620001</v>
      </c>
    </row>
    <row r="106" spans="1:5">
      <c r="A106" s="112" t="s">
        <v>913</v>
      </c>
      <c r="B106" s="199">
        <v>0</v>
      </c>
      <c r="C106" s="199">
        <v>162560436.34999999</v>
      </c>
      <c r="D106" s="199">
        <v>0</v>
      </c>
      <c r="E106" s="114">
        <v>162560436.34999999</v>
      </c>
    </row>
    <row r="107" spans="1:5" ht="22.5">
      <c r="A107" s="138" t="s">
        <v>126</v>
      </c>
      <c r="B107" s="139">
        <v>118125458.05</v>
      </c>
      <c r="C107" s="139">
        <v>1603932646.2</v>
      </c>
      <c r="D107" s="139">
        <v>571195034.54999995</v>
      </c>
      <c r="E107" s="140">
        <v>1150863069.7</v>
      </c>
    </row>
    <row r="108" spans="1:5">
      <c r="A108" s="112" t="s">
        <v>464</v>
      </c>
      <c r="B108" s="199">
        <v>22811009.420000002</v>
      </c>
      <c r="C108" s="199">
        <v>3404839.33</v>
      </c>
      <c r="D108" s="199">
        <v>1958858.07</v>
      </c>
      <c r="E108" s="114">
        <v>24256990.68</v>
      </c>
    </row>
    <row r="109" spans="1:5">
      <c r="A109" s="112" t="s">
        <v>914</v>
      </c>
      <c r="B109" s="199">
        <v>95134148.629999995</v>
      </c>
      <c r="C109" s="199">
        <v>44049199.369999997</v>
      </c>
      <c r="D109" s="199">
        <v>36077568.979999997</v>
      </c>
      <c r="E109" s="114">
        <v>103105779.02</v>
      </c>
    </row>
    <row r="110" spans="1:5">
      <c r="A110" s="112" t="s">
        <v>915</v>
      </c>
      <c r="B110" s="199">
        <v>0</v>
      </c>
      <c r="C110" s="199">
        <v>81575000</v>
      </c>
      <c r="D110" s="199">
        <v>81575000</v>
      </c>
      <c r="E110" s="114">
        <v>0</v>
      </c>
    </row>
    <row r="111" spans="1:5">
      <c r="A111" s="112" t="s">
        <v>916</v>
      </c>
      <c r="B111" s="199">
        <v>0</v>
      </c>
      <c r="C111" s="199">
        <v>1473500000</v>
      </c>
      <c r="D111" s="199">
        <v>450000000</v>
      </c>
      <c r="E111" s="114">
        <v>1023500000</v>
      </c>
    </row>
    <row r="112" spans="1:5">
      <c r="A112" s="112" t="s">
        <v>917</v>
      </c>
      <c r="B112" s="199">
        <v>180300</v>
      </c>
      <c r="C112" s="199">
        <v>1403607.5</v>
      </c>
      <c r="D112" s="199">
        <v>1583607.5</v>
      </c>
      <c r="E112" s="114">
        <v>300</v>
      </c>
    </row>
    <row r="113" spans="1:5">
      <c r="A113" s="138" t="s">
        <v>127</v>
      </c>
      <c r="B113" s="139">
        <v>556616723.79999995</v>
      </c>
      <c r="C113" s="139">
        <v>105552329.3</v>
      </c>
      <c r="D113" s="139">
        <v>73498054.019999996</v>
      </c>
      <c r="E113" s="140">
        <v>588670999.08000004</v>
      </c>
    </row>
    <row r="114" spans="1:5">
      <c r="A114" s="112" t="s">
        <v>465</v>
      </c>
      <c r="B114" s="199">
        <v>87539994.319999993</v>
      </c>
      <c r="C114" s="199">
        <v>0</v>
      </c>
      <c r="D114" s="199">
        <v>0</v>
      </c>
      <c r="E114" s="114">
        <v>87539994.319999993</v>
      </c>
    </row>
    <row r="115" spans="1:5">
      <c r="A115" s="112" t="s">
        <v>466</v>
      </c>
      <c r="B115" s="199">
        <v>52633061.520000003</v>
      </c>
      <c r="C115" s="199">
        <v>58763016.799999997</v>
      </c>
      <c r="D115" s="199">
        <v>42835845.259999998</v>
      </c>
      <c r="E115" s="114">
        <v>68560233.060000002</v>
      </c>
    </row>
    <row r="116" spans="1:5">
      <c r="A116" s="112" t="s">
        <v>467</v>
      </c>
      <c r="B116" s="199">
        <v>416443667.95999998</v>
      </c>
      <c r="C116" s="199">
        <v>46789312.5</v>
      </c>
      <c r="D116" s="199">
        <v>30662208.760000002</v>
      </c>
      <c r="E116" s="114">
        <v>432570771.69999999</v>
      </c>
    </row>
    <row r="117" spans="1:5">
      <c r="A117" s="138" t="s">
        <v>105</v>
      </c>
      <c r="B117" s="139">
        <v>8445591812.8400002</v>
      </c>
      <c r="C117" s="139">
        <v>50607062026.300003</v>
      </c>
      <c r="D117" s="139">
        <v>44838674205.769997</v>
      </c>
      <c r="E117" s="140">
        <v>14213979633.370001</v>
      </c>
    </row>
    <row r="118" spans="1:5">
      <c r="A118" s="112" t="s">
        <v>468</v>
      </c>
      <c r="B118" s="199">
        <v>84018250.280000001</v>
      </c>
      <c r="C118" s="199">
        <v>0</v>
      </c>
      <c r="D118" s="199">
        <v>0</v>
      </c>
      <c r="E118" s="114">
        <v>84018250.280000001</v>
      </c>
    </row>
    <row r="119" spans="1:5">
      <c r="A119" s="112" t="s">
        <v>469</v>
      </c>
      <c r="B119" s="199">
        <v>5929577537.9300003</v>
      </c>
      <c r="C119" s="199">
        <v>24671453960.060001</v>
      </c>
      <c r="D119" s="199">
        <v>23327061340.41</v>
      </c>
      <c r="E119" s="114">
        <v>7273970157.5799999</v>
      </c>
    </row>
    <row r="120" spans="1:5">
      <c r="A120" s="112" t="s">
        <v>470</v>
      </c>
      <c r="B120" s="199">
        <v>1550587.16</v>
      </c>
      <c r="C120" s="199">
        <v>0</v>
      </c>
      <c r="D120" s="199">
        <v>0</v>
      </c>
      <c r="E120" s="114">
        <v>1550587.16</v>
      </c>
    </row>
    <row r="121" spans="1:5">
      <c r="A121" s="112" t="s">
        <v>471</v>
      </c>
      <c r="B121" s="199">
        <v>79367720.540000007</v>
      </c>
      <c r="C121" s="199">
        <v>2547655.08</v>
      </c>
      <c r="D121" s="199">
        <v>81289707.540000007</v>
      </c>
      <c r="E121" s="114">
        <v>625668.07999999996</v>
      </c>
    </row>
    <row r="122" spans="1:5">
      <c r="A122" s="112" t="s">
        <v>472</v>
      </c>
      <c r="B122" s="199">
        <v>10096467.539999999</v>
      </c>
      <c r="C122" s="199">
        <v>1106551.07</v>
      </c>
      <c r="D122" s="199">
        <v>863106.57</v>
      </c>
      <c r="E122" s="114">
        <v>10339912.039999999</v>
      </c>
    </row>
    <row r="123" spans="1:5">
      <c r="A123" s="112" t="s">
        <v>473</v>
      </c>
      <c r="B123" s="199">
        <v>44059435.859999999</v>
      </c>
      <c r="C123" s="199">
        <v>0</v>
      </c>
      <c r="D123" s="199">
        <v>131857.51</v>
      </c>
      <c r="E123" s="114">
        <v>43927578.350000001</v>
      </c>
    </row>
    <row r="124" spans="1:5">
      <c r="A124" s="112" t="s">
        <v>474</v>
      </c>
      <c r="B124" s="199">
        <v>750</v>
      </c>
      <c r="C124" s="199">
        <v>0</v>
      </c>
      <c r="D124" s="199">
        <v>0</v>
      </c>
      <c r="E124" s="114">
        <v>750</v>
      </c>
    </row>
    <row r="125" spans="1:5">
      <c r="A125" s="112" t="s">
        <v>475</v>
      </c>
      <c r="B125" s="199">
        <v>142.86000000000001</v>
      </c>
      <c r="C125" s="199">
        <v>132</v>
      </c>
      <c r="D125" s="199">
        <v>0</v>
      </c>
      <c r="E125" s="114">
        <v>274.86</v>
      </c>
    </row>
    <row r="126" spans="1:5">
      <c r="A126" s="112" t="s">
        <v>904</v>
      </c>
      <c r="B126" s="199">
        <v>0</v>
      </c>
      <c r="C126" s="199">
        <v>304268082.76999998</v>
      </c>
      <c r="D126" s="199">
        <v>0</v>
      </c>
      <c r="E126" s="114">
        <v>304268082.76999998</v>
      </c>
    </row>
    <row r="127" spans="1:5">
      <c r="A127" s="112" t="s">
        <v>476</v>
      </c>
      <c r="B127" s="199">
        <v>318335.99</v>
      </c>
      <c r="C127" s="199">
        <v>2983.74</v>
      </c>
      <c r="D127" s="199">
        <v>5684.44</v>
      </c>
      <c r="E127" s="114">
        <v>315635.28999999998</v>
      </c>
    </row>
    <row r="128" spans="1:5">
      <c r="A128" s="112" t="s">
        <v>477</v>
      </c>
      <c r="B128" s="199">
        <v>104575475.78</v>
      </c>
      <c r="C128" s="199">
        <v>0</v>
      </c>
      <c r="D128" s="199">
        <v>0</v>
      </c>
      <c r="E128" s="114">
        <v>104575475.78</v>
      </c>
    </row>
    <row r="129" spans="1:5">
      <c r="A129" s="112" t="s">
        <v>478</v>
      </c>
      <c r="B129" s="199">
        <v>73958791.890000001</v>
      </c>
      <c r="C129" s="199">
        <v>0</v>
      </c>
      <c r="D129" s="199">
        <v>0</v>
      </c>
      <c r="E129" s="114">
        <v>73958791.890000001</v>
      </c>
    </row>
    <row r="130" spans="1:5">
      <c r="A130" s="112" t="s">
        <v>479</v>
      </c>
      <c r="B130" s="199">
        <v>32523281.079999998</v>
      </c>
      <c r="C130" s="199">
        <v>0</v>
      </c>
      <c r="D130" s="199">
        <v>0</v>
      </c>
      <c r="E130" s="114">
        <v>32523281.079999998</v>
      </c>
    </row>
    <row r="131" spans="1:5">
      <c r="A131" s="112" t="s">
        <v>481</v>
      </c>
      <c r="B131" s="199">
        <v>17846381.140000001</v>
      </c>
      <c r="C131" s="199">
        <v>21222779.75</v>
      </c>
      <c r="D131" s="199">
        <v>17363950.329999998</v>
      </c>
      <c r="E131" s="114">
        <v>21705210.559999999</v>
      </c>
    </row>
    <row r="132" spans="1:5">
      <c r="A132" s="112" t="s">
        <v>482</v>
      </c>
      <c r="B132" s="199">
        <v>113259670.19</v>
      </c>
      <c r="C132" s="199">
        <v>1104360</v>
      </c>
      <c r="D132" s="199">
        <v>80000000</v>
      </c>
      <c r="E132" s="114">
        <v>34364030.189999998</v>
      </c>
    </row>
    <row r="133" spans="1:5">
      <c r="A133" s="112" t="s">
        <v>483</v>
      </c>
      <c r="B133" s="199">
        <v>1727706351.3499999</v>
      </c>
      <c r="C133" s="199">
        <v>8666291.8599999994</v>
      </c>
      <c r="D133" s="199">
        <v>481098360</v>
      </c>
      <c r="E133" s="114">
        <v>1255274283.21</v>
      </c>
    </row>
    <row r="134" spans="1:5">
      <c r="A134" s="112" t="s">
        <v>484</v>
      </c>
      <c r="B134" s="199">
        <v>225601298.25</v>
      </c>
      <c r="C134" s="199">
        <v>6299594.8099999996</v>
      </c>
      <c r="D134" s="199">
        <v>452903.12</v>
      </c>
      <c r="E134" s="114">
        <v>231447989.94</v>
      </c>
    </row>
    <row r="135" spans="1:5">
      <c r="A135" s="112" t="s">
        <v>485</v>
      </c>
      <c r="B135" s="199">
        <v>17660.689999999999</v>
      </c>
      <c r="C135" s="199">
        <v>25590389635.16</v>
      </c>
      <c r="D135" s="199">
        <v>20850407295.849998</v>
      </c>
      <c r="E135" s="114">
        <v>4740000000</v>
      </c>
    </row>
    <row r="136" spans="1:5">
      <c r="A136" s="112" t="s">
        <v>792</v>
      </c>
      <c r="B136" s="199">
        <v>0.24</v>
      </c>
      <c r="C136" s="199">
        <v>0</v>
      </c>
      <c r="D136" s="199">
        <v>0</v>
      </c>
      <c r="E136" s="114">
        <v>0.24</v>
      </c>
    </row>
    <row r="137" spans="1:5" ht="22.5">
      <c r="A137" s="138" t="s">
        <v>128</v>
      </c>
      <c r="B137" s="139">
        <v>41889977774.690002</v>
      </c>
      <c r="C137" s="139">
        <v>77981367420.020004</v>
      </c>
      <c r="D137" s="139">
        <v>77393748965.460007</v>
      </c>
      <c r="E137" s="140">
        <v>42477596229.25</v>
      </c>
    </row>
    <row r="138" spans="1:5">
      <c r="A138" s="112" t="s">
        <v>486</v>
      </c>
      <c r="B138" s="199">
        <v>54505368.530000001</v>
      </c>
      <c r="C138" s="199">
        <v>635773079.14999998</v>
      </c>
      <c r="D138" s="199">
        <v>542000000</v>
      </c>
      <c r="E138" s="114">
        <v>148278447.68000001</v>
      </c>
    </row>
    <row r="139" spans="1:5">
      <c r="A139" s="112" t="s">
        <v>487</v>
      </c>
      <c r="B139" s="199">
        <v>1297687.8</v>
      </c>
      <c r="C139" s="199">
        <v>2834713.65</v>
      </c>
      <c r="D139" s="199">
        <v>0</v>
      </c>
      <c r="E139" s="114">
        <v>4132401.45</v>
      </c>
    </row>
    <row r="140" spans="1:5">
      <c r="A140" s="112" t="s">
        <v>488</v>
      </c>
      <c r="B140" s="199">
        <v>584567478.57000005</v>
      </c>
      <c r="C140" s="199">
        <v>1382338818.1600001</v>
      </c>
      <c r="D140" s="199">
        <v>1625566000</v>
      </c>
      <c r="E140" s="114">
        <v>341340296.73000002</v>
      </c>
    </row>
    <row r="141" spans="1:5">
      <c r="A141" s="112" t="s">
        <v>489</v>
      </c>
      <c r="B141" s="199">
        <v>764886.07</v>
      </c>
      <c r="C141" s="199">
        <v>48730761.159999996</v>
      </c>
      <c r="D141" s="199">
        <v>45538774.600000001</v>
      </c>
      <c r="E141" s="114">
        <v>3956872.63</v>
      </c>
    </row>
    <row r="142" spans="1:5">
      <c r="A142" s="112" t="s">
        <v>490</v>
      </c>
      <c r="B142" s="199">
        <v>8376010708.3199997</v>
      </c>
      <c r="C142" s="199">
        <v>62261189807.32</v>
      </c>
      <c r="D142" s="199">
        <v>59378223303.25</v>
      </c>
      <c r="E142" s="114">
        <v>11258977212.389999</v>
      </c>
    </row>
    <row r="143" spans="1:5">
      <c r="A143" s="112" t="s">
        <v>491</v>
      </c>
      <c r="B143" s="199">
        <v>37613989.659999996</v>
      </c>
      <c r="C143" s="199">
        <v>137329606.5</v>
      </c>
      <c r="D143" s="199">
        <v>124000000</v>
      </c>
      <c r="E143" s="114">
        <v>50943596.159999996</v>
      </c>
    </row>
    <row r="144" spans="1:5">
      <c r="A144" s="112" t="s">
        <v>492</v>
      </c>
      <c r="B144" s="199">
        <v>14121933856.99</v>
      </c>
      <c r="C144" s="199">
        <v>354046746.33999997</v>
      </c>
      <c r="D144" s="199">
        <v>2387906887.6100001</v>
      </c>
      <c r="E144" s="114">
        <v>12088073715.719999</v>
      </c>
    </row>
    <row r="145" spans="1:5">
      <c r="A145" s="112" t="s">
        <v>493</v>
      </c>
      <c r="B145" s="199">
        <v>15055630700.700001</v>
      </c>
      <c r="C145" s="199">
        <v>282495352.50999999</v>
      </c>
      <c r="D145" s="199">
        <v>0</v>
      </c>
      <c r="E145" s="114">
        <v>15338126053.209999</v>
      </c>
    </row>
    <row r="146" spans="1:5">
      <c r="A146" s="112" t="s">
        <v>494</v>
      </c>
      <c r="B146" s="199">
        <v>3153770129.3499999</v>
      </c>
      <c r="C146" s="199">
        <v>7475807105.04</v>
      </c>
      <c r="D146" s="199">
        <v>8793771000</v>
      </c>
      <c r="E146" s="114">
        <v>1835806234.3900001</v>
      </c>
    </row>
    <row r="147" spans="1:5">
      <c r="A147" s="112" t="s">
        <v>495</v>
      </c>
      <c r="B147" s="199">
        <v>1710128.44</v>
      </c>
      <c r="C147" s="199">
        <v>7296.19</v>
      </c>
      <c r="D147" s="199">
        <v>0</v>
      </c>
      <c r="E147" s="114">
        <v>1717424.63</v>
      </c>
    </row>
    <row r="148" spans="1:5">
      <c r="A148" s="112" t="s">
        <v>496</v>
      </c>
      <c r="B148" s="199">
        <v>439744376.26999998</v>
      </c>
      <c r="C148" s="199">
        <v>4183458014.5599999</v>
      </c>
      <c r="D148" s="199">
        <v>3535743000</v>
      </c>
      <c r="E148" s="114">
        <v>1087459390.8299999</v>
      </c>
    </row>
    <row r="149" spans="1:5">
      <c r="A149" s="112" t="s">
        <v>497</v>
      </c>
      <c r="B149" s="199">
        <v>51022639.18</v>
      </c>
      <c r="C149" s="199">
        <v>1134279760.95</v>
      </c>
      <c r="D149" s="199">
        <v>937000000</v>
      </c>
      <c r="E149" s="114">
        <v>248302400.13</v>
      </c>
    </row>
    <row r="150" spans="1:5">
      <c r="A150" s="112" t="s">
        <v>498</v>
      </c>
      <c r="B150" s="199">
        <v>6010050.7000000002</v>
      </c>
      <c r="C150" s="199">
        <v>72010667.900000006</v>
      </c>
      <c r="D150" s="199">
        <v>24000000</v>
      </c>
      <c r="E150" s="114">
        <v>54020718.600000001</v>
      </c>
    </row>
    <row r="151" spans="1:5">
      <c r="A151" s="112" t="s">
        <v>499</v>
      </c>
      <c r="B151" s="199">
        <v>5395774.1100000003</v>
      </c>
      <c r="C151" s="199">
        <v>11065690.59</v>
      </c>
      <c r="D151" s="199">
        <v>0</v>
      </c>
      <c r="E151" s="114">
        <v>16461464.699999999</v>
      </c>
    </row>
    <row r="152" spans="1:5">
      <c r="A152" s="138" t="s">
        <v>129</v>
      </c>
      <c r="B152" s="139">
        <v>10633546210.34</v>
      </c>
      <c r="C152" s="139">
        <v>9136089962.5400009</v>
      </c>
      <c r="D152" s="139">
        <v>15236852228.450001</v>
      </c>
      <c r="E152" s="140">
        <v>4532783944.4300003</v>
      </c>
    </row>
    <row r="153" spans="1:5">
      <c r="A153" s="112" t="s">
        <v>500</v>
      </c>
      <c r="B153" s="199">
        <v>912959207.46000004</v>
      </c>
      <c r="C153" s="199">
        <v>106679994.53</v>
      </c>
      <c r="D153" s="199">
        <v>21472766.489999998</v>
      </c>
      <c r="E153" s="114">
        <v>998166435.5</v>
      </c>
    </row>
    <row r="154" spans="1:5">
      <c r="A154" s="112" t="s">
        <v>501</v>
      </c>
      <c r="B154" s="199">
        <v>739709819.96000004</v>
      </c>
      <c r="C154" s="199">
        <v>60078576.649999999</v>
      </c>
      <c r="D154" s="199">
        <v>786012983.71000004</v>
      </c>
      <c r="E154" s="114">
        <v>13775412.9</v>
      </c>
    </row>
    <row r="155" spans="1:5">
      <c r="A155" s="112" t="s">
        <v>502</v>
      </c>
      <c r="B155" s="199">
        <v>94448901.930000007</v>
      </c>
      <c r="C155" s="199">
        <v>9617983.8399999999</v>
      </c>
      <c r="D155" s="199">
        <v>102307007.09</v>
      </c>
      <c r="E155" s="114">
        <v>1759878.68</v>
      </c>
    </row>
    <row r="156" spans="1:5">
      <c r="A156" s="112" t="s">
        <v>503</v>
      </c>
      <c r="B156" s="199">
        <v>50321983.32</v>
      </c>
      <c r="C156" s="199">
        <v>6545293.1100000003</v>
      </c>
      <c r="D156" s="199">
        <v>54965903.240000002</v>
      </c>
      <c r="E156" s="114">
        <v>1901373.19</v>
      </c>
    </row>
    <row r="157" spans="1:5">
      <c r="A157" s="112" t="s">
        <v>504</v>
      </c>
      <c r="B157" s="199">
        <v>433614889.57999998</v>
      </c>
      <c r="C157" s="199">
        <v>28139199.629999999</v>
      </c>
      <c r="D157" s="199">
        <v>455630712.12</v>
      </c>
      <c r="E157" s="114">
        <v>6123377.0899999999</v>
      </c>
    </row>
    <row r="158" spans="1:5">
      <c r="A158" s="112" t="s">
        <v>505</v>
      </c>
      <c r="B158" s="199">
        <v>11540506.109999999</v>
      </c>
      <c r="C158" s="199">
        <v>989688.48</v>
      </c>
      <c r="D158" s="199">
        <v>12344948.83</v>
      </c>
      <c r="E158" s="114">
        <v>185245.76</v>
      </c>
    </row>
    <row r="159" spans="1:5">
      <c r="A159" s="112" t="s">
        <v>506</v>
      </c>
      <c r="B159" s="199">
        <v>180108922.43000001</v>
      </c>
      <c r="C159" s="199">
        <v>12821600.17</v>
      </c>
      <c r="D159" s="199">
        <v>190201069.15000001</v>
      </c>
      <c r="E159" s="114">
        <v>2729453.45</v>
      </c>
    </row>
    <row r="160" spans="1:5">
      <c r="A160" s="112" t="s">
        <v>507</v>
      </c>
      <c r="B160" s="199">
        <v>149632517.87</v>
      </c>
      <c r="C160" s="199">
        <v>7600070.3099999996</v>
      </c>
      <c r="D160" s="199">
        <v>155701545.94</v>
      </c>
      <c r="E160" s="114">
        <v>1531042.24</v>
      </c>
    </row>
    <row r="161" spans="1:5">
      <c r="A161" s="112" t="s">
        <v>508</v>
      </c>
      <c r="B161" s="199">
        <v>60296680.890000001</v>
      </c>
      <c r="C161" s="199">
        <v>4682796.71</v>
      </c>
      <c r="D161" s="199">
        <v>63632615.880000003</v>
      </c>
      <c r="E161" s="114">
        <v>1346861.72</v>
      </c>
    </row>
    <row r="162" spans="1:5">
      <c r="A162" s="112" t="s">
        <v>509</v>
      </c>
      <c r="B162" s="199">
        <v>149593195.16999999</v>
      </c>
      <c r="C162" s="199">
        <v>11185263.199999999</v>
      </c>
      <c r="D162" s="199">
        <v>158403733.93000001</v>
      </c>
      <c r="E162" s="114">
        <v>2374724.44</v>
      </c>
    </row>
    <row r="163" spans="1:5">
      <c r="A163" s="112" t="s">
        <v>510</v>
      </c>
      <c r="B163" s="199">
        <v>57566050.450000003</v>
      </c>
      <c r="C163" s="199">
        <v>7106307.8700000001</v>
      </c>
      <c r="D163" s="199">
        <v>63326492.369999997</v>
      </c>
      <c r="E163" s="114">
        <v>1345865.95</v>
      </c>
    </row>
    <row r="164" spans="1:5">
      <c r="A164" s="112" t="s">
        <v>511</v>
      </c>
      <c r="B164" s="199">
        <v>446163172.76999998</v>
      </c>
      <c r="C164" s="199">
        <v>32176988.43</v>
      </c>
      <c r="D164" s="199">
        <v>471943538.52999997</v>
      </c>
      <c r="E164" s="114">
        <v>6396622.6699999999</v>
      </c>
    </row>
    <row r="165" spans="1:5">
      <c r="A165" s="112" t="s">
        <v>512</v>
      </c>
      <c r="B165" s="199">
        <v>286852545.80000001</v>
      </c>
      <c r="C165" s="199">
        <v>25055578.199999999</v>
      </c>
      <c r="D165" s="199">
        <v>304345022.75999999</v>
      </c>
      <c r="E165" s="114">
        <v>7563101.2400000002</v>
      </c>
    </row>
    <row r="166" spans="1:5">
      <c r="A166" s="112" t="s">
        <v>513</v>
      </c>
      <c r="B166" s="199">
        <v>27846524.140000001</v>
      </c>
      <c r="C166" s="199">
        <v>4400730.76</v>
      </c>
      <c r="D166" s="199">
        <v>31024915.149999999</v>
      </c>
      <c r="E166" s="114">
        <v>1222339.75</v>
      </c>
    </row>
    <row r="167" spans="1:5">
      <c r="A167" s="112" t="s">
        <v>514</v>
      </c>
      <c r="B167" s="199">
        <v>610372296.77999997</v>
      </c>
      <c r="C167" s="199">
        <v>30427879.68</v>
      </c>
      <c r="D167" s="199">
        <v>633922384.24000001</v>
      </c>
      <c r="E167" s="114">
        <v>6877792.2199999997</v>
      </c>
    </row>
    <row r="168" spans="1:5">
      <c r="A168" s="112" t="s">
        <v>515</v>
      </c>
      <c r="B168" s="199">
        <v>131527919.5</v>
      </c>
      <c r="C168" s="199">
        <v>11296192.26</v>
      </c>
      <c r="D168" s="199">
        <v>140566816.36000001</v>
      </c>
      <c r="E168" s="114">
        <v>2257295.4</v>
      </c>
    </row>
    <row r="169" spans="1:5">
      <c r="A169" s="112" t="s">
        <v>516</v>
      </c>
      <c r="B169" s="199">
        <v>38112730.93</v>
      </c>
      <c r="C169" s="199">
        <v>3393053.95</v>
      </c>
      <c r="D169" s="199">
        <v>40625822.869999997</v>
      </c>
      <c r="E169" s="114">
        <v>879962.01</v>
      </c>
    </row>
    <row r="170" spans="1:5">
      <c r="A170" s="112" t="s">
        <v>517</v>
      </c>
      <c r="B170" s="199">
        <v>67901721.129999995</v>
      </c>
      <c r="C170" s="199">
        <v>5494171.7999999998</v>
      </c>
      <c r="D170" s="199">
        <v>71304951.900000006</v>
      </c>
      <c r="E170" s="114">
        <v>2090941.03</v>
      </c>
    </row>
    <row r="171" spans="1:5">
      <c r="A171" s="112" t="s">
        <v>518</v>
      </c>
      <c r="B171" s="199">
        <v>669618501.16999996</v>
      </c>
      <c r="C171" s="199">
        <v>42185311.049999997</v>
      </c>
      <c r="D171" s="199">
        <v>703279843.11000001</v>
      </c>
      <c r="E171" s="114">
        <v>8523969.1099999994</v>
      </c>
    </row>
    <row r="172" spans="1:5">
      <c r="A172" s="112" t="s">
        <v>519</v>
      </c>
      <c r="B172" s="199">
        <v>1844324585.8399999</v>
      </c>
      <c r="C172" s="199">
        <v>135266297.02000001</v>
      </c>
      <c r="D172" s="199">
        <v>1956504786.8800001</v>
      </c>
      <c r="E172" s="114">
        <v>23086095.98</v>
      </c>
    </row>
    <row r="173" spans="1:5">
      <c r="A173" s="112" t="s">
        <v>520</v>
      </c>
      <c r="B173" s="199">
        <v>12871913.17</v>
      </c>
      <c r="C173" s="199">
        <v>1326319.95</v>
      </c>
      <c r="D173" s="199">
        <v>13851017.15</v>
      </c>
      <c r="E173" s="114">
        <v>347215.97</v>
      </c>
    </row>
    <row r="174" spans="1:5">
      <c r="A174" s="112" t="s">
        <v>521</v>
      </c>
      <c r="B174" s="199">
        <v>145750643.56</v>
      </c>
      <c r="C174" s="199">
        <v>25136527.129999999</v>
      </c>
      <c r="D174" s="199">
        <v>165079437.61000001</v>
      </c>
      <c r="E174" s="114">
        <v>5807733.0800000001</v>
      </c>
    </row>
    <row r="175" spans="1:5">
      <c r="A175" s="112" t="s">
        <v>522</v>
      </c>
      <c r="B175" s="199">
        <v>288293629.20999998</v>
      </c>
      <c r="C175" s="199">
        <v>0</v>
      </c>
      <c r="D175" s="199">
        <v>0</v>
      </c>
      <c r="E175" s="114">
        <v>288293629.20999998</v>
      </c>
    </row>
    <row r="176" spans="1:5">
      <c r="A176" s="112" t="s">
        <v>523</v>
      </c>
      <c r="B176" s="199">
        <v>11958511.23</v>
      </c>
      <c r="C176" s="199">
        <v>79683710.569999993</v>
      </c>
      <c r="D176" s="199">
        <v>91603174.239999995</v>
      </c>
      <c r="E176" s="114">
        <v>39047.56</v>
      </c>
    </row>
    <row r="177" spans="1:5">
      <c r="A177" s="112" t="s">
        <v>524</v>
      </c>
      <c r="B177" s="199">
        <v>7117050.8499999996</v>
      </c>
      <c r="C177" s="199">
        <v>9214120.8699999992</v>
      </c>
      <c r="D177" s="199">
        <v>14000000</v>
      </c>
      <c r="E177" s="114">
        <v>2331171.7200000002</v>
      </c>
    </row>
    <row r="178" spans="1:5">
      <c r="A178" s="112" t="s">
        <v>525</v>
      </c>
      <c r="B178" s="199">
        <v>298670691.87</v>
      </c>
      <c r="C178" s="199">
        <v>37287441.18</v>
      </c>
      <c r="D178" s="199">
        <v>0</v>
      </c>
      <c r="E178" s="114">
        <v>335958133.05000001</v>
      </c>
    </row>
    <row r="179" spans="1:5">
      <c r="A179" s="112" t="s">
        <v>526</v>
      </c>
      <c r="B179" s="199">
        <v>36437543.509999998</v>
      </c>
      <c r="C179" s="199">
        <v>84298784.019999996</v>
      </c>
      <c r="D179" s="199">
        <v>120716240.34</v>
      </c>
      <c r="E179" s="114">
        <v>20087.189999999999</v>
      </c>
    </row>
    <row r="180" spans="1:5">
      <c r="A180" s="112" t="s">
        <v>527</v>
      </c>
      <c r="B180" s="199">
        <v>3529965.76</v>
      </c>
      <c r="C180" s="199">
        <v>17594386.469999999</v>
      </c>
      <c r="D180" s="199">
        <v>20000000</v>
      </c>
      <c r="E180" s="114">
        <v>1124352.23</v>
      </c>
    </row>
    <row r="181" spans="1:5">
      <c r="A181" s="112" t="s">
        <v>528</v>
      </c>
      <c r="B181" s="199">
        <v>16462027.91</v>
      </c>
      <c r="C181" s="199">
        <v>476473330.80000001</v>
      </c>
      <c r="D181" s="199">
        <v>150150000</v>
      </c>
      <c r="E181" s="114">
        <v>342785358.70999998</v>
      </c>
    </row>
    <row r="182" spans="1:5">
      <c r="A182" s="112" t="s">
        <v>529</v>
      </c>
      <c r="B182" s="199">
        <v>157674879.25</v>
      </c>
      <c r="C182" s="199">
        <v>26925342.07</v>
      </c>
      <c r="D182" s="199">
        <v>0</v>
      </c>
      <c r="E182" s="114">
        <v>184600221.31999999</v>
      </c>
    </row>
    <row r="183" spans="1:5">
      <c r="A183" s="112" t="s">
        <v>530</v>
      </c>
      <c r="B183" s="199">
        <v>77258133.849999994</v>
      </c>
      <c r="C183" s="199">
        <v>51649260.659999996</v>
      </c>
      <c r="D183" s="199">
        <v>25000000</v>
      </c>
      <c r="E183" s="114">
        <v>103907394.51000001</v>
      </c>
    </row>
    <row r="184" spans="1:5">
      <c r="A184" s="112" t="s">
        <v>531</v>
      </c>
      <c r="B184" s="199">
        <v>71421266.370000005</v>
      </c>
      <c r="C184" s="199">
        <v>26415061.780000001</v>
      </c>
      <c r="D184" s="199">
        <v>0</v>
      </c>
      <c r="E184" s="114">
        <v>97836328.150000006</v>
      </c>
    </row>
    <row r="185" spans="1:5">
      <c r="A185" s="112" t="s">
        <v>532</v>
      </c>
      <c r="B185" s="199">
        <v>55938036.340000004</v>
      </c>
      <c r="C185" s="199">
        <v>91937848.120000005</v>
      </c>
      <c r="D185" s="199">
        <v>0</v>
      </c>
      <c r="E185" s="114">
        <v>147875884.46000001</v>
      </c>
    </row>
    <row r="186" spans="1:5">
      <c r="A186" s="112" t="s">
        <v>533</v>
      </c>
      <c r="B186" s="199">
        <v>0</v>
      </c>
      <c r="C186" s="199">
        <v>166055352.96000001</v>
      </c>
      <c r="D186" s="199">
        <v>123645075.31999999</v>
      </c>
      <c r="E186" s="114">
        <v>42410277.640000001</v>
      </c>
    </row>
    <row r="187" spans="1:5">
      <c r="A187" s="112" t="s">
        <v>534</v>
      </c>
      <c r="B187" s="199">
        <v>7573995.8399999999</v>
      </c>
      <c r="C187" s="199">
        <v>155675067.03999999</v>
      </c>
      <c r="D187" s="199">
        <v>161000000</v>
      </c>
      <c r="E187" s="114">
        <v>2249062.88</v>
      </c>
    </row>
    <row r="188" spans="1:5">
      <c r="A188" s="112" t="s">
        <v>535</v>
      </c>
      <c r="B188" s="199">
        <v>10872864.41</v>
      </c>
      <c r="C188" s="199">
        <v>116736587.90000001</v>
      </c>
      <c r="D188" s="199">
        <v>70000000</v>
      </c>
      <c r="E188" s="114">
        <v>57609452.310000002</v>
      </c>
    </row>
    <row r="189" spans="1:5">
      <c r="A189" s="112" t="s">
        <v>536</v>
      </c>
      <c r="B189" s="199">
        <v>59707978.990000002</v>
      </c>
      <c r="C189" s="199">
        <v>46945132.020000003</v>
      </c>
      <c r="D189" s="199">
        <v>74770186.450000003</v>
      </c>
      <c r="E189" s="114">
        <v>31882924.559999999</v>
      </c>
    </row>
    <row r="190" spans="1:5">
      <c r="A190" s="112" t="s">
        <v>537</v>
      </c>
      <c r="B190" s="199">
        <v>7464840.1100000003</v>
      </c>
      <c r="C190" s="199">
        <v>28691591.41</v>
      </c>
      <c r="D190" s="199">
        <v>15873831.960000001</v>
      </c>
      <c r="E190" s="114">
        <v>20282599.559999999</v>
      </c>
    </row>
    <row r="191" spans="1:5">
      <c r="A191" s="112" t="s">
        <v>796</v>
      </c>
      <c r="B191" s="199">
        <v>0</v>
      </c>
      <c r="C191" s="199">
        <v>19876585.710000001</v>
      </c>
      <c r="D191" s="199">
        <v>19874356.149999999</v>
      </c>
      <c r="E191" s="114">
        <v>2229.56</v>
      </c>
    </row>
    <row r="192" spans="1:5">
      <c r="A192" s="112" t="s">
        <v>538</v>
      </c>
      <c r="B192" s="199">
        <v>4154717.33</v>
      </c>
      <c r="C192" s="199">
        <v>30283145.48</v>
      </c>
      <c r="D192" s="199">
        <v>34437862.810000002</v>
      </c>
      <c r="E192" s="114">
        <v>0</v>
      </c>
    </row>
    <row r="193" spans="1:5">
      <c r="A193" s="112" t="s">
        <v>539</v>
      </c>
      <c r="B193" s="199">
        <v>85775.97</v>
      </c>
      <c r="C193" s="199">
        <v>46007062.020000003</v>
      </c>
      <c r="D193" s="199">
        <v>0</v>
      </c>
      <c r="E193" s="114">
        <v>46092837.990000002</v>
      </c>
    </row>
    <row r="194" spans="1:5">
      <c r="A194" s="112" t="s">
        <v>540</v>
      </c>
      <c r="B194" s="199">
        <v>0</v>
      </c>
      <c r="C194" s="199">
        <v>53723821.640000001</v>
      </c>
      <c r="D194" s="199">
        <v>53666543.520000003</v>
      </c>
      <c r="E194" s="114">
        <v>57278.12</v>
      </c>
    </row>
    <row r="195" spans="1:5">
      <c r="A195" s="112" t="s">
        <v>541</v>
      </c>
      <c r="B195" s="199">
        <v>111599.21</v>
      </c>
      <c r="C195" s="199">
        <v>8571058.6500000004</v>
      </c>
      <c r="D195" s="199">
        <v>6867371.7599999998</v>
      </c>
      <c r="E195" s="114">
        <v>1815286.1</v>
      </c>
    </row>
    <row r="196" spans="1:5">
      <c r="A196" s="112" t="s">
        <v>542</v>
      </c>
      <c r="B196" s="199">
        <v>0</v>
      </c>
      <c r="C196" s="199">
        <v>641745763.87</v>
      </c>
      <c r="D196" s="199">
        <v>636004123.82000005</v>
      </c>
      <c r="E196" s="114">
        <v>5741640.0499999998</v>
      </c>
    </row>
    <row r="197" spans="1:5">
      <c r="A197" s="112" t="s">
        <v>543</v>
      </c>
      <c r="B197" s="199">
        <v>133776582.51000001</v>
      </c>
      <c r="C197" s="199">
        <v>376257551.37</v>
      </c>
      <c r="D197" s="199">
        <v>370079033.5</v>
      </c>
      <c r="E197" s="114">
        <v>139955100.38</v>
      </c>
    </row>
    <row r="198" spans="1:5">
      <c r="A198" s="112" t="s">
        <v>544</v>
      </c>
      <c r="B198" s="199">
        <v>29332772.309999999</v>
      </c>
      <c r="C198" s="199">
        <v>56495047.439999998</v>
      </c>
      <c r="D198" s="199">
        <v>65803527.600000001</v>
      </c>
      <c r="E198" s="114">
        <v>20024292.149999999</v>
      </c>
    </row>
    <row r="199" spans="1:5">
      <c r="A199" s="112" t="s">
        <v>545</v>
      </c>
      <c r="B199" s="199">
        <v>19991521.640000001</v>
      </c>
      <c r="C199" s="199">
        <v>52783022.920000002</v>
      </c>
      <c r="D199" s="199">
        <v>55746917.380000003</v>
      </c>
      <c r="E199" s="114">
        <v>17027627.18</v>
      </c>
    </row>
    <row r="200" spans="1:5">
      <c r="A200" s="112" t="s">
        <v>546</v>
      </c>
      <c r="B200" s="199">
        <v>107238144.06</v>
      </c>
      <c r="C200" s="199">
        <v>170792301.19999999</v>
      </c>
      <c r="D200" s="199">
        <v>219036843.53999999</v>
      </c>
      <c r="E200" s="114">
        <v>58993601.719999999</v>
      </c>
    </row>
    <row r="201" spans="1:5">
      <c r="A201" s="112" t="s">
        <v>547</v>
      </c>
      <c r="B201" s="199">
        <v>4108028.93</v>
      </c>
      <c r="C201" s="199">
        <v>12446568</v>
      </c>
      <c r="D201" s="199">
        <v>12190751.07</v>
      </c>
      <c r="E201" s="114">
        <v>4363845.8600000003</v>
      </c>
    </row>
    <row r="202" spans="1:5">
      <c r="A202" s="112" t="s">
        <v>548</v>
      </c>
      <c r="B202" s="199">
        <v>38250425.920000002</v>
      </c>
      <c r="C202" s="199">
        <v>116704253.47</v>
      </c>
      <c r="D202" s="199">
        <v>114250971.12</v>
      </c>
      <c r="E202" s="114">
        <v>40703708.270000003</v>
      </c>
    </row>
    <row r="203" spans="1:5">
      <c r="A203" s="112" t="s">
        <v>549</v>
      </c>
      <c r="B203" s="199">
        <v>20470853.25</v>
      </c>
      <c r="C203" s="199">
        <v>59378211.780000001</v>
      </c>
      <c r="D203" s="199">
        <v>58547611.189999998</v>
      </c>
      <c r="E203" s="114">
        <v>21301453.84</v>
      </c>
    </row>
    <row r="204" spans="1:5">
      <c r="A204" s="112" t="s">
        <v>550</v>
      </c>
      <c r="B204" s="199">
        <v>11846394.6</v>
      </c>
      <c r="C204" s="199">
        <v>34817790.829999998</v>
      </c>
      <c r="D204" s="199">
        <v>34259665.509999998</v>
      </c>
      <c r="E204" s="114">
        <v>12404519.92</v>
      </c>
    </row>
    <row r="205" spans="1:5">
      <c r="A205" s="112" t="s">
        <v>551</v>
      </c>
      <c r="B205" s="199">
        <v>46346077.189999998</v>
      </c>
      <c r="C205" s="199">
        <v>83509421.299999997</v>
      </c>
      <c r="D205" s="199">
        <v>102276480.08</v>
      </c>
      <c r="E205" s="114">
        <v>27579018.41</v>
      </c>
    </row>
    <row r="206" spans="1:5">
      <c r="A206" s="112" t="s">
        <v>552</v>
      </c>
      <c r="B206" s="199">
        <v>15237892.880000001</v>
      </c>
      <c r="C206" s="199">
        <v>45564443.219999999</v>
      </c>
      <c r="D206" s="199">
        <v>44644272.100000001</v>
      </c>
      <c r="E206" s="114">
        <v>16158064</v>
      </c>
    </row>
    <row r="207" spans="1:5">
      <c r="A207" s="112" t="s">
        <v>553</v>
      </c>
      <c r="B207" s="199">
        <v>95803135.629999995</v>
      </c>
      <c r="C207" s="199">
        <v>302250332.63999999</v>
      </c>
      <c r="D207" s="199">
        <v>297271344.45999998</v>
      </c>
      <c r="E207" s="114">
        <v>100782123.81</v>
      </c>
    </row>
    <row r="208" spans="1:5">
      <c r="A208" s="112" t="s">
        <v>554</v>
      </c>
      <c r="B208" s="199">
        <v>81768601.920000002</v>
      </c>
      <c r="C208" s="199">
        <v>212695889.63999999</v>
      </c>
      <c r="D208" s="199">
        <v>217638662.75</v>
      </c>
      <c r="E208" s="114">
        <v>76825828.810000002</v>
      </c>
    </row>
    <row r="209" spans="1:5">
      <c r="A209" s="112" t="s">
        <v>555</v>
      </c>
      <c r="B209" s="199">
        <v>6650430.3600000003</v>
      </c>
      <c r="C209" s="199">
        <v>16216825</v>
      </c>
      <c r="D209" s="199">
        <v>17308789.629999999</v>
      </c>
      <c r="E209" s="114">
        <v>5558465.7300000004</v>
      </c>
    </row>
    <row r="210" spans="1:5">
      <c r="A210" s="112" t="s">
        <v>556</v>
      </c>
      <c r="B210" s="199">
        <v>85360411.260000005</v>
      </c>
      <c r="C210" s="199">
        <v>256092521.46000001</v>
      </c>
      <c r="D210" s="199">
        <v>253454735.75</v>
      </c>
      <c r="E210" s="114">
        <v>87998196.969999999</v>
      </c>
    </row>
    <row r="211" spans="1:5">
      <c r="A211" s="112" t="s">
        <v>557</v>
      </c>
      <c r="B211" s="199">
        <v>16794423.100000001</v>
      </c>
      <c r="C211" s="199">
        <v>49819738.009999998</v>
      </c>
      <c r="D211" s="199">
        <v>49121612.200000003</v>
      </c>
      <c r="E211" s="114">
        <v>17492548.91</v>
      </c>
    </row>
    <row r="212" spans="1:5">
      <c r="A212" s="112" t="s">
        <v>558</v>
      </c>
      <c r="B212" s="199">
        <v>4554667.41</v>
      </c>
      <c r="C212" s="199">
        <v>16889145.109999999</v>
      </c>
      <c r="D212" s="199">
        <v>15836695.74</v>
      </c>
      <c r="E212" s="114">
        <v>5607116.7800000003</v>
      </c>
    </row>
    <row r="213" spans="1:5">
      <c r="A213" s="112" t="s">
        <v>559</v>
      </c>
      <c r="B213" s="199">
        <v>1302173.82</v>
      </c>
      <c r="C213" s="199">
        <v>4541155.71</v>
      </c>
      <c r="D213" s="199">
        <v>4518484.3499999996</v>
      </c>
      <c r="E213" s="114">
        <v>1324845.18</v>
      </c>
    </row>
    <row r="214" spans="1:5">
      <c r="A214" s="112" t="s">
        <v>560</v>
      </c>
      <c r="B214" s="199">
        <v>65466412.960000001</v>
      </c>
      <c r="C214" s="199">
        <v>200316225.41</v>
      </c>
      <c r="D214" s="199">
        <v>196226694.47999999</v>
      </c>
      <c r="E214" s="114">
        <v>69555943.890000001</v>
      </c>
    </row>
    <row r="215" spans="1:5">
      <c r="A215" s="112" t="s">
        <v>561</v>
      </c>
      <c r="B215" s="199">
        <v>352705314.52999997</v>
      </c>
      <c r="C215" s="199">
        <v>557489321.75999999</v>
      </c>
      <c r="D215" s="199">
        <v>728253890.45000005</v>
      </c>
      <c r="E215" s="114">
        <v>181940745.84</v>
      </c>
    </row>
    <row r="216" spans="1:5">
      <c r="A216" s="112" t="s">
        <v>562</v>
      </c>
      <c r="B216" s="199">
        <v>1763268.05</v>
      </c>
      <c r="C216" s="199">
        <v>5414112.7599999998</v>
      </c>
      <c r="D216" s="199">
        <v>5331703.3600000003</v>
      </c>
      <c r="E216" s="114">
        <v>1845677.45</v>
      </c>
    </row>
    <row r="217" spans="1:5">
      <c r="A217" s="112" t="s">
        <v>563</v>
      </c>
      <c r="B217" s="199">
        <v>52673847.810000002</v>
      </c>
      <c r="C217" s="199">
        <v>135890857.13</v>
      </c>
      <c r="D217" s="199">
        <v>139305212.00999999</v>
      </c>
      <c r="E217" s="114">
        <v>49259492.93</v>
      </c>
    </row>
    <row r="218" spans="1:5">
      <c r="A218" s="112" t="s">
        <v>564</v>
      </c>
      <c r="B218" s="199">
        <v>127895121.08</v>
      </c>
      <c r="C218" s="199">
        <v>514514843.63999999</v>
      </c>
      <c r="D218" s="199">
        <v>527408307.66000003</v>
      </c>
      <c r="E218" s="114">
        <v>115001657.06</v>
      </c>
    </row>
    <row r="219" spans="1:5">
      <c r="A219" s="112" t="s">
        <v>565</v>
      </c>
      <c r="B219" s="199">
        <v>38137874.149999999</v>
      </c>
      <c r="C219" s="199">
        <v>74282640.719999999</v>
      </c>
      <c r="D219" s="199">
        <v>95343056.930000007</v>
      </c>
      <c r="E219" s="114">
        <v>17077457.940000001</v>
      </c>
    </row>
    <row r="220" spans="1:5">
      <c r="A220" s="112" t="s">
        <v>566</v>
      </c>
      <c r="B220" s="199">
        <v>31151948.07</v>
      </c>
      <c r="C220" s="199">
        <v>107679253.06</v>
      </c>
      <c r="D220" s="199">
        <v>128483015.2</v>
      </c>
      <c r="E220" s="114">
        <v>10348185.93</v>
      </c>
    </row>
    <row r="221" spans="1:5">
      <c r="A221" s="112" t="s">
        <v>567</v>
      </c>
      <c r="B221" s="199">
        <v>98462634.569999993</v>
      </c>
      <c r="C221" s="199">
        <v>230824610.44</v>
      </c>
      <c r="D221" s="199">
        <v>279991077.07999998</v>
      </c>
      <c r="E221" s="114">
        <v>49296167.93</v>
      </c>
    </row>
    <row r="222" spans="1:5">
      <c r="A222" s="112" t="s">
        <v>568</v>
      </c>
      <c r="B222" s="199">
        <v>4972479.37</v>
      </c>
      <c r="C222" s="199">
        <v>21277729.140000001</v>
      </c>
      <c r="D222" s="199">
        <v>22043511.02</v>
      </c>
      <c r="E222" s="114">
        <v>4206697.49</v>
      </c>
    </row>
    <row r="223" spans="1:5">
      <c r="A223" s="112" t="s">
        <v>569</v>
      </c>
      <c r="B223" s="199">
        <v>84539470.540000007</v>
      </c>
      <c r="C223" s="199">
        <v>236495043.78999999</v>
      </c>
      <c r="D223" s="199">
        <v>268615758.23000002</v>
      </c>
      <c r="E223" s="114">
        <v>52418756.100000001</v>
      </c>
    </row>
    <row r="224" spans="1:5">
      <c r="A224" s="112" t="s">
        <v>570</v>
      </c>
      <c r="B224" s="199">
        <v>24979358.100000001</v>
      </c>
      <c r="C224" s="199">
        <v>88463944.010000005</v>
      </c>
      <c r="D224" s="199">
        <v>94099159.769999996</v>
      </c>
      <c r="E224" s="114">
        <v>19344142.34</v>
      </c>
    </row>
    <row r="225" spans="1:5">
      <c r="A225" s="112" t="s">
        <v>571</v>
      </c>
      <c r="B225" s="199">
        <v>23555886.510000002</v>
      </c>
      <c r="C225" s="199">
        <v>55122835.659999996</v>
      </c>
      <c r="D225" s="199">
        <v>66890630.950000003</v>
      </c>
      <c r="E225" s="114">
        <v>11788091.220000001</v>
      </c>
    </row>
    <row r="226" spans="1:5">
      <c r="A226" s="112" t="s">
        <v>572</v>
      </c>
      <c r="B226" s="199">
        <v>43359283.549999997</v>
      </c>
      <c r="C226" s="199">
        <v>101048740.08</v>
      </c>
      <c r="D226" s="199">
        <v>122537021.92</v>
      </c>
      <c r="E226" s="114">
        <v>21871001.710000001</v>
      </c>
    </row>
    <row r="227" spans="1:5">
      <c r="A227" s="112" t="s">
        <v>573</v>
      </c>
      <c r="B227" s="199">
        <v>33442075.670000002</v>
      </c>
      <c r="C227" s="199">
        <v>121560679.64</v>
      </c>
      <c r="D227" s="199">
        <v>128941128.87</v>
      </c>
      <c r="E227" s="114">
        <v>26061626.440000001</v>
      </c>
    </row>
    <row r="228" spans="1:5">
      <c r="A228" s="112" t="s">
        <v>574</v>
      </c>
      <c r="B228" s="199">
        <v>56096900.100000001</v>
      </c>
      <c r="C228" s="199">
        <v>237741206.19</v>
      </c>
      <c r="D228" s="199">
        <v>243138084.86000001</v>
      </c>
      <c r="E228" s="114">
        <v>50700021.43</v>
      </c>
    </row>
    <row r="229" spans="1:5">
      <c r="A229" s="112" t="s">
        <v>575</v>
      </c>
      <c r="B229" s="199">
        <v>146145710.16999999</v>
      </c>
      <c r="C229" s="199">
        <v>331016137.02999997</v>
      </c>
      <c r="D229" s="199">
        <v>405330386.52999997</v>
      </c>
      <c r="E229" s="114">
        <v>71831460.670000002</v>
      </c>
    </row>
    <row r="230" spans="1:5">
      <c r="A230" s="112" t="s">
        <v>576</v>
      </c>
      <c r="B230" s="199">
        <v>18109049.890000001</v>
      </c>
      <c r="C230" s="199">
        <v>37355045.509999998</v>
      </c>
      <c r="D230" s="199">
        <v>47196890.369999997</v>
      </c>
      <c r="E230" s="114">
        <v>8267205.0300000003</v>
      </c>
    </row>
    <row r="231" spans="1:5">
      <c r="A231" s="112" t="s">
        <v>577</v>
      </c>
      <c r="B231" s="199">
        <v>57997306.380000003</v>
      </c>
      <c r="C231" s="199">
        <v>245741856.19</v>
      </c>
      <c r="D231" s="199">
        <v>251530871.28</v>
      </c>
      <c r="E231" s="114">
        <v>52208291.289999999</v>
      </c>
    </row>
    <row r="232" spans="1:5">
      <c r="A232" s="112" t="s">
        <v>578</v>
      </c>
      <c r="B232" s="199">
        <v>22891822.309999999</v>
      </c>
      <c r="C232" s="199">
        <v>86986345.540000007</v>
      </c>
      <c r="D232" s="199">
        <v>90915285.299999997</v>
      </c>
      <c r="E232" s="114">
        <v>18962882.550000001</v>
      </c>
    </row>
    <row r="233" spans="1:5">
      <c r="A233" s="112" t="s">
        <v>579</v>
      </c>
      <c r="B233" s="199">
        <v>9229823.8200000003</v>
      </c>
      <c r="C233" s="199">
        <v>40569157.439999998</v>
      </c>
      <c r="D233" s="199">
        <v>42055724.390000001</v>
      </c>
      <c r="E233" s="114">
        <v>7743256.8700000001</v>
      </c>
    </row>
    <row r="234" spans="1:5">
      <c r="A234" s="112" t="s">
        <v>580</v>
      </c>
      <c r="B234" s="199">
        <v>10129989.49</v>
      </c>
      <c r="C234" s="199">
        <v>56297450</v>
      </c>
      <c r="D234" s="199">
        <v>55581179.140000001</v>
      </c>
      <c r="E234" s="114">
        <v>10846260.35</v>
      </c>
    </row>
    <row r="235" spans="1:5">
      <c r="A235" s="112" t="s">
        <v>581</v>
      </c>
      <c r="B235" s="199">
        <v>83456898.510000005</v>
      </c>
      <c r="C235" s="199">
        <v>236383382.31999999</v>
      </c>
      <c r="D235" s="199">
        <v>267941573</v>
      </c>
      <c r="E235" s="114">
        <v>51898707.829999998</v>
      </c>
    </row>
    <row r="236" spans="1:5">
      <c r="A236" s="112" t="s">
        <v>582</v>
      </c>
      <c r="B236" s="199">
        <v>204599011.19999999</v>
      </c>
      <c r="C236" s="199">
        <v>419971302.12</v>
      </c>
      <c r="D236" s="199">
        <v>529958496.08999997</v>
      </c>
      <c r="E236" s="114">
        <v>94611817.230000004</v>
      </c>
    </row>
    <row r="237" spans="1:5">
      <c r="A237" s="112" t="s">
        <v>583</v>
      </c>
      <c r="B237" s="199">
        <v>3138962.51</v>
      </c>
      <c r="C237" s="199">
        <v>12715216.710000001</v>
      </c>
      <c r="D237" s="199">
        <v>13084211.74</v>
      </c>
      <c r="E237" s="114">
        <v>2769967.48</v>
      </c>
    </row>
    <row r="238" spans="1:5">
      <c r="A238" s="112" t="s">
        <v>584</v>
      </c>
      <c r="B238" s="199">
        <v>79535837.030000001</v>
      </c>
      <c r="C238" s="199">
        <v>326266275.18000001</v>
      </c>
      <c r="D238" s="199">
        <v>340605878.17000002</v>
      </c>
      <c r="E238" s="114">
        <v>65196234.039999999</v>
      </c>
    </row>
    <row r="239" spans="1:5">
      <c r="A239" s="112" t="s">
        <v>585</v>
      </c>
      <c r="B239" s="199">
        <v>4361165.74</v>
      </c>
      <c r="C239" s="199">
        <v>0</v>
      </c>
      <c r="D239" s="199">
        <v>0</v>
      </c>
      <c r="E239" s="114">
        <v>4361165.74</v>
      </c>
    </row>
    <row r="240" spans="1:5">
      <c r="A240" s="112" t="s">
        <v>586</v>
      </c>
      <c r="B240" s="199">
        <v>105.45</v>
      </c>
      <c r="C240" s="199">
        <v>0</v>
      </c>
      <c r="D240" s="199">
        <v>0</v>
      </c>
      <c r="E240" s="114">
        <v>105.45</v>
      </c>
    </row>
    <row r="241" spans="1:5">
      <c r="A241" s="112" t="s">
        <v>587</v>
      </c>
      <c r="B241" s="199">
        <v>9233.84</v>
      </c>
      <c r="C241" s="199">
        <v>0</v>
      </c>
      <c r="D241" s="199">
        <v>0</v>
      </c>
      <c r="E241" s="114">
        <v>9233.84</v>
      </c>
    </row>
    <row r="242" spans="1:5">
      <c r="A242" s="115" t="s">
        <v>588</v>
      </c>
      <c r="B242" s="116">
        <v>38144.18</v>
      </c>
      <c r="C242" s="116">
        <v>15252</v>
      </c>
      <c r="D242" s="116">
        <v>0</v>
      </c>
      <c r="E242" s="117">
        <v>53396.18</v>
      </c>
    </row>
  </sheetData>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1"/>
  <sheetViews>
    <sheetView showGridLines="0" workbookViewId="0">
      <selection activeCell="C129" sqref="C129"/>
    </sheetView>
  </sheetViews>
  <sheetFormatPr defaultRowHeight="12.75"/>
  <cols>
    <col min="1" max="1" width="30" style="82" customWidth="1"/>
    <col min="2" max="5" width="16.7109375" style="82" customWidth="1"/>
    <col min="6" max="6" width="4.7109375" style="82" customWidth="1"/>
    <col min="7" max="7" width="9.140625" style="82"/>
    <col min="8" max="8" width="18.140625" style="82" bestFit="1" customWidth="1"/>
    <col min="9" max="16384" width="9.140625" style="82"/>
  </cols>
  <sheetData>
    <row r="1" spans="1:5" s="92" customFormat="1">
      <c r="A1" s="93" t="s">
        <v>359</v>
      </c>
      <c r="B1"/>
      <c r="C1"/>
      <c r="D1" s="80"/>
      <c r="E1" s="80"/>
    </row>
    <row r="2" spans="1:5" s="92" customFormat="1" ht="15.95" customHeight="1">
      <c r="A2" s="103"/>
      <c r="B2"/>
      <c r="C2"/>
      <c r="D2" s="101"/>
      <c r="E2" s="101"/>
    </row>
    <row r="3" spans="1:5" s="92" customFormat="1" ht="15.95" customHeight="1">
      <c r="A3" s="103"/>
      <c r="B3"/>
      <c r="C3" s="97" t="s">
        <v>908</v>
      </c>
      <c r="D3" s="104"/>
      <c r="E3" s="101"/>
    </row>
    <row r="4" spans="1:5" s="92" customFormat="1" ht="12.75" customHeight="1">
      <c r="A4" s="101"/>
      <c r="B4" s="131"/>
      <c r="C4" s="131"/>
      <c r="D4" s="101"/>
      <c r="E4" s="101"/>
    </row>
    <row r="5" spans="1:5" ht="24" customHeight="1">
      <c r="A5" s="149"/>
      <c r="B5" s="150" t="s">
        <v>891</v>
      </c>
      <c r="C5" s="150" t="s">
        <v>106</v>
      </c>
      <c r="D5" s="150" t="s">
        <v>107</v>
      </c>
      <c r="E5" s="151" t="s">
        <v>108</v>
      </c>
    </row>
    <row r="6" spans="1:5" ht="24" customHeight="1">
      <c r="A6" s="162" t="s">
        <v>63</v>
      </c>
      <c r="B6" s="109">
        <v>55558497035.629997</v>
      </c>
      <c r="C6" s="109">
        <v>282297816945.52002</v>
      </c>
      <c r="D6" s="109">
        <v>264118618220.17999</v>
      </c>
      <c r="E6" s="163">
        <v>73737695760.970001</v>
      </c>
    </row>
    <row r="7" spans="1:5" ht="24" customHeight="1">
      <c r="A7" s="118" t="s">
        <v>120</v>
      </c>
      <c r="B7" s="110">
        <v>1249624.0900000001</v>
      </c>
      <c r="C7" s="110">
        <v>1225158.5</v>
      </c>
      <c r="D7" s="110">
        <v>1629067.73</v>
      </c>
      <c r="E7" s="119">
        <v>845714.86</v>
      </c>
    </row>
    <row r="8" spans="1:5" ht="24" customHeight="1">
      <c r="A8" s="120" t="s">
        <v>130</v>
      </c>
      <c r="B8" s="121">
        <v>1249624.0900000001</v>
      </c>
      <c r="C8" s="121">
        <v>1225158.5</v>
      </c>
      <c r="D8" s="121">
        <v>1629067.73</v>
      </c>
      <c r="E8" s="122">
        <v>845714.86</v>
      </c>
    </row>
    <row r="9" spans="1:5" ht="24" customHeight="1">
      <c r="A9" s="118" t="s">
        <v>121</v>
      </c>
      <c r="B9" s="110">
        <v>20403800028.91</v>
      </c>
      <c r="C9" s="110">
        <v>7030827898.3500004</v>
      </c>
      <c r="D9" s="110">
        <v>10030504821.940001</v>
      </c>
      <c r="E9" s="119">
        <v>17404123105.32</v>
      </c>
    </row>
    <row r="10" spans="1:5" ht="24" customHeight="1">
      <c r="A10" s="120" t="s">
        <v>131</v>
      </c>
      <c r="B10" s="121">
        <v>877397836.90999997</v>
      </c>
      <c r="C10" s="121">
        <v>19214204</v>
      </c>
      <c r="D10" s="121">
        <v>896612040.90999997</v>
      </c>
      <c r="E10" s="122">
        <v>0</v>
      </c>
    </row>
    <row r="11" spans="1:5" ht="24" customHeight="1">
      <c r="A11" s="120" t="s">
        <v>918</v>
      </c>
      <c r="B11" s="121">
        <v>0</v>
      </c>
      <c r="C11" s="121">
        <v>10604332.960000001</v>
      </c>
      <c r="D11" s="121">
        <v>0</v>
      </c>
      <c r="E11" s="122">
        <v>10604332.960000001</v>
      </c>
    </row>
    <row r="12" spans="1:5" ht="24" customHeight="1">
      <c r="A12" s="120" t="s">
        <v>132</v>
      </c>
      <c r="B12" s="121">
        <v>212016825.44999999</v>
      </c>
      <c r="C12" s="121">
        <v>21798758.239999998</v>
      </c>
      <c r="D12" s="121">
        <v>208202726.03999999</v>
      </c>
      <c r="E12" s="122">
        <v>25612857.649999999</v>
      </c>
    </row>
    <row r="13" spans="1:5" ht="24" customHeight="1">
      <c r="A13" s="120" t="s">
        <v>133</v>
      </c>
      <c r="B13" s="121">
        <v>99242.21</v>
      </c>
      <c r="C13" s="121">
        <v>0</v>
      </c>
      <c r="D13" s="121">
        <v>0</v>
      </c>
      <c r="E13" s="122">
        <v>99242.21</v>
      </c>
    </row>
    <row r="14" spans="1:5" ht="24" customHeight="1">
      <c r="A14" s="120" t="s">
        <v>134</v>
      </c>
      <c r="B14" s="121">
        <v>416955910.63999999</v>
      </c>
      <c r="C14" s="121">
        <v>185261926.58000001</v>
      </c>
      <c r="D14" s="121">
        <v>465331115.08999997</v>
      </c>
      <c r="E14" s="122">
        <v>136886722.13</v>
      </c>
    </row>
    <row r="15" spans="1:5" ht="24" customHeight="1">
      <c r="A15" s="120" t="s">
        <v>135</v>
      </c>
      <c r="B15" s="121">
        <v>562559762.97000003</v>
      </c>
      <c r="C15" s="121">
        <v>87109212.099999994</v>
      </c>
      <c r="D15" s="121">
        <v>68948598.269999996</v>
      </c>
      <c r="E15" s="122">
        <v>580720376.79999995</v>
      </c>
    </row>
    <row r="16" spans="1:5" ht="24" customHeight="1">
      <c r="A16" s="120" t="s">
        <v>136</v>
      </c>
      <c r="B16" s="121">
        <v>899048742.15999997</v>
      </c>
      <c r="C16" s="121">
        <v>4695009174.8100004</v>
      </c>
      <c r="D16" s="121">
        <v>5386373211.4200001</v>
      </c>
      <c r="E16" s="122">
        <v>207684705.55000001</v>
      </c>
    </row>
    <row r="17" spans="1:5" ht="24" customHeight="1">
      <c r="A17" s="120" t="s">
        <v>137</v>
      </c>
      <c r="B17" s="121">
        <v>674374.93</v>
      </c>
      <c r="C17" s="121">
        <v>7510.21</v>
      </c>
      <c r="D17" s="121">
        <v>55687.58</v>
      </c>
      <c r="E17" s="122">
        <v>626197.56000000006</v>
      </c>
    </row>
    <row r="18" spans="1:5" ht="24" customHeight="1">
      <c r="A18" s="120" t="s">
        <v>138</v>
      </c>
      <c r="B18" s="121">
        <v>3168490156.9499998</v>
      </c>
      <c r="C18" s="121">
        <v>1339455194.6300001</v>
      </c>
      <c r="D18" s="121">
        <v>1052009644.0700001</v>
      </c>
      <c r="E18" s="122">
        <v>3455935707.5100002</v>
      </c>
    </row>
    <row r="19" spans="1:5" ht="24" customHeight="1">
      <c r="A19" s="120" t="s">
        <v>804</v>
      </c>
      <c r="B19" s="121">
        <v>2500000000</v>
      </c>
      <c r="C19" s="121">
        <v>0</v>
      </c>
      <c r="D19" s="121">
        <v>0</v>
      </c>
      <c r="E19" s="122">
        <v>2500000000</v>
      </c>
    </row>
    <row r="20" spans="1:5" ht="24" customHeight="1">
      <c r="A20" s="120" t="s">
        <v>139</v>
      </c>
      <c r="B20" s="121">
        <v>8310613.1299999999</v>
      </c>
      <c r="C20" s="121">
        <v>3636.83</v>
      </c>
      <c r="D20" s="121">
        <v>0</v>
      </c>
      <c r="E20" s="122">
        <v>8314249.96</v>
      </c>
    </row>
    <row r="21" spans="1:5" ht="24" customHeight="1">
      <c r="A21" s="120" t="s">
        <v>140</v>
      </c>
      <c r="B21" s="121">
        <v>32586606.370000001</v>
      </c>
      <c r="C21" s="121">
        <v>0</v>
      </c>
      <c r="D21" s="121">
        <v>0</v>
      </c>
      <c r="E21" s="122">
        <v>32586606.370000001</v>
      </c>
    </row>
    <row r="22" spans="1:5" ht="24" customHeight="1">
      <c r="A22" s="120" t="s">
        <v>141</v>
      </c>
      <c r="B22" s="121">
        <v>0</v>
      </c>
      <c r="C22" s="121">
        <v>117944468.84</v>
      </c>
      <c r="D22" s="121">
        <v>117944468.84</v>
      </c>
      <c r="E22" s="122">
        <v>0</v>
      </c>
    </row>
    <row r="23" spans="1:5" ht="24" customHeight="1">
      <c r="A23" s="120" t="s">
        <v>142</v>
      </c>
      <c r="B23" s="121">
        <v>725730.62</v>
      </c>
      <c r="C23" s="121">
        <v>36714.67</v>
      </c>
      <c r="D23" s="121">
        <v>762445.29</v>
      </c>
      <c r="E23" s="122">
        <v>0</v>
      </c>
    </row>
    <row r="24" spans="1:5" ht="24" customHeight="1">
      <c r="A24" s="120" t="s">
        <v>143</v>
      </c>
      <c r="B24" s="121">
        <v>30747101.129999999</v>
      </c>
      <c r="C24" s="121">
        <v>267500.92</v>
      </c>
      <c r="D24" s="121">
        <v>31014602.050000001</v>
      </c>
      <c r="E24" s="122">
        <v>0</v>
      </c>
    </row>
    <row r="25" spans="1:5" ht="24" customHeight="1">
      <c r="A25" s="120" t="s">
        <v>144</v>
      </c>
      <c r="B25" s="121">
        <v>162899929.88</v>
      </c>
      <c r="C25" s="121">
        <v>48194.26</v>
      </c>
      <c r="D25" s="121">
        <v>3882366.1</v>
      </c>
      <c r="E25" s="122">
        <v>159065758.03999999</v>
      </c>
    </row>
    <row r="26" spans="1:5" ht="24" customHeight="1">
      <c r="A26" s="120" t="s">
        <v>145</v>
      </c>
      <c r="B26" s="121">
        <v>175167652.38</v>
      </c>
      <c r="C26" s="121">
        <v>265</v>
      </c>
      <c r="D26" s="121">
        <v>58827566.219999999</v>
      </c>
      <c r="E26" s="122">
        <v>116340351.16</v>
      </c>
    </row>
    <row r="27" spans="1:5" ht="24" customHeight="1">
      <c r="A27" s="120" t="s">
        <v>146</v>
      </c>
      <c r="B27" s="121">
        <v>41451406.649999999</v>
      </c>
      <c r="C27" s="121">
        <v>0</v>
      </c>
      <c r="D27" s="121">
        <v>41451406.649999999</v>
      </c>
      <c r="E27" s="122">
        <v>0</v>
      </c>
    </row>
    <row r="28" spans="1:5" ht="24" customHeight="1">
      <c r="A28" s="120" t="s">
        <v>374</v>
      </c>
      <c r="B28" s="121">
        <v>73102718.480000004</v>
      </c>
      <c r="C28" s="121">
        <v>584981.31999999995</v>
      </c>
      <c r="D28" s="121">
        <v>0</v>
      </c>
      <c r="E28" s="122">
        <v>73687699.799999997</v>
      </c>
    </row>
    <row r="29" spans="1:5" ht="24" customHeight="1">
      <c r="A29" s="120" t="s">
        <v>147</v>
      </c>
      <c r="B29" s="121">
        <v>151882.26999999999</v>
      </c>
      <c r="C29" s="121">
        <v>0</v>
      </c>
      <c r="D29" s="121">
        <v>0</v>
      </c>
      <c r="E29" s="122">
        <v>151882.26999999999</v>
      </c>
    </row>
    <row r="30" spans="1:5" ht="24" customHeight="1">
      <c r="A30" s="120" t="s">
        <v>148</v>
      </c>
      <c r="B30" s="121">
        <v>393459.57</v>
      </c>
      <c r="C30" s="121">
        <v>155000</v>
      </c>
      <c r="D30" s="121">
        <v>155829.35</v>
      </c>
      <c r="E30" s="122">
        <v>392630.22</v>
      </c>
    </row>
    <row r="31" spans="1:5" ht="24" customHeight="1">
      <c r="A31" s="120" t="s">
        <v>149</v>
      </c>
      <c r="B31" s="121">
        <v>15837954.390000001</v>
      </c>
      <c r="C31" s="121">
        <v>1000000</v>
      </c>
      <c r="D31" s="121">
        <v>1075138.58</v>
      </c>
      <c r="E31" s="122">
        <v>15762815.810000001</v>
      </c>
    </row>
    <row r="32" spans="1:5" ht="24" customHeight="1">
      <c r="A32" s="120" t="s">
        <v>150</v>
      </c>
      <c r="B32" s="121">
        <v>1275032.21</v>
      </c>
      <c r="C32" s="121">
        <v>0</v>
      </c>
      <c r="D32" s="121">
        <v>0</v>
      </c>
      <c r="E32" s="122">
        <v>1275032.21</v>
      </c>
    </row>
    <row r="33" spans="1:5" ht="24" customHeight="1">
      <c r="A33" s="120" t="s">
        <v>151</v>
      </c>
      <c r="B33" s="121">
        <v>66274459.920000002</v>
      </c>
      <c r="C33" s="121">
        <v>936.07</v>
      </c>
      <c r="D33" s="121">
        <v>1499243.21</v>
      </c>
      <c r="E33" s="122">
        <v>64776152.780000001</v>
      </c>
    </row>
    <row r="34" spans="1:5" ht="24" customHeight="1">
      <c r="A34" s="120" t="s">
        <v>152</v>
      </c>
      <c r="B34" s="121">
        <v>5097948.22</v>
      </c>
      <c r="C34" s="121">
        <v>0</v>
      </c>
      <c r="D34" s="121">
        <v>20390.669999999998</v>
      </c>
      <c r="E34" s="122">
        <v>5077557.55</v>
      </c>
    </row>
    <row r="35" spans="1:5" ht="24" customHeight="1">
      <c r="A35" s="120" t="s">
        <v>153</v>
      </c>
      <c r="B35" s="121">
        <v>1076.6500000000001</v>
      </c>
      <c r="C35" s="121">
        <v>0.28999999999999998</v>
      </c>
      <c r="D35" s="121">
        <v>1076.94</v>
      </c>
      <c r="E35" s="122">
        <v>0</v>
      </c>
    </row>
    <row r="36" spans="1:5" ht="24" customHeight="1">
      <c r="A36" s="120" t="s">
        <v>154</v>
      </c>
      <c r="B36" s="121">
        <v>260664634.49000001</v>
      </c>
      <c r="C36" s="121">
        <v>27970.62</v>
      </c>
      <c r="D36" s="121">
        <v>35828686.780000001</v>
      </c>
      <c r="E36" s="122">
        <v>224863918.33000001</v>
      </c>
    </row>
    <row r="37" spans="1:5" ht="24" customHeight="1">
      <c r="A37" s="120" t="s">
        <v>155</v>
      </c>
      <c r="B37" s="121">
        <v>1100000000</v>
      </c>
      <c r="C37" s="121">
        <v>0</v>
      </c>
      <c r="D37" s="121">
        <v>0</v>
      </c>
      <c r="E37" s="122">
        <v>1100000000</v>
      </c>
    </row>
    <row r="38" spans="1:5" ht="24" customHeight="1">
      <c r="A38" s="120" t="s">
        <v>156</v>
      </c>
      <c r="B38" s="121">
        <v>723619815.95000005</v>
      </c>
      <c r="C38" s="121">
        <v>18342213.460000001</v>
      </c>
      <c r="D38" s="121">
        <v>55374466.560000002</v>
      </c>
      <c r="E38" s="122">
        <v>686587562.85000002</v>
      </c>
    </row>
    <row r="39" spans="1:5" ht="24" customHeight="1">
      <c r="A39" s="120" t="s">
        <v>157</v>
      </c>
      <c r="B39" s="121">
        <v>7514727.3499999996</v>
      </c>
      <c r="C39" s="121">
        <v>4116365.73</v>
      </c>
      <c r="D39" s="121">
        <v>5393511.3799999999</v>
      </c>
      <c r="E39" s="122">
        <v>6237581.7000000002</v>
      </c>
    </row>
    <row r="40" spans="1:5" ht="24" customHeight="1">
      <c r="A40" s="120" t="s">
        <v>158</v>
      </c>
      <c r="B40" s="121">
        <v>112180209.66</v>
      </c>
      <c r="C40" s="121">
        <v>244191.26</v>
      </c>
      <c r="D40" s="121">
        <v>5591783.0899999999</v>
      </c>
      <c r="E40" s="122">
        <v>106832617.83</v>
      </c>
    </row>
    <row r="41" spans="1:5" ht="24" customHeight="1">
      <c r="A41" s="120" t="s">
        <v>159</v>
      </c>
      <c r="B41" s="121">
        <v>718493729.64999998</v>
      </c>
      <c r="C41" s="121">
        <v>16933502.649999999</v>
      </c>
      <c r="D41" s="121">
        <v>24723699.989999998</v>
      </c>
      <c r="E41" s="122">
        <v>710703532.30999994</v>
      </c>
    </row>
    <row r="42" spans="1:5" ht="24" customHeight="1">
      <c r="A42" s="120" t="s">
        <v>160</v>
      </c>
      <c r="B42" s="121">
        <v>614653.76</v>
      </c>
      <c r="C42" s="121">
        <v>0</v>
      </c>
      <c r="D42" s="121">
        <v>614653.76</v>
      </c>
      <c r="E42" s="122">
        <v>0</v>
      </c>
    </row>
    <row r="43" spans="1:5" ht="24" customHeight="1">
      <c r="A43" s="120" t="s">
        <v>900</v>
      </c>
      <c r="B43" s="121">
        <v>0</v>
      </c>
      <c r="C43" s="121">
        <v>0.16</v>
      </c>
      <c r="D43" s="121">
        <v>0</v>
      </c>
      <c r="E43" s="122">
        <v>0.16</v>
      </c>
    </row>
    <row r="44" spans="1:5" ht="24" customHeight="1">
      <c r="A44" s="120" t="s">
        <v>163</v>
      </c>
      <c r="B44" s="121">
        <v>764663.74</v>
      </c>
      <c r="C44" s="121">
        <v>0</v>
      </c>
      <c r="D44" s="121">
        <v>0</v>
      </c>
      <c r="E44" s="122">
        <v>764663.74</v>
      </c>
    </row>
    <row r="45" spans="1:5" ht="24" customHeight="1">
      <c r="A45" s="120" t="s">
        <v>164</v>
      </c>
      <c r="B45" s="121">
        <v>48159408.520000003</v>
      </c>
      <c r="C45" s="121">
        <v>32069552.329999998</v>
      </c>
      <c r="D45" s="121">
        <v>32743022.27</v>
      </c>
      <c r="E45" s="122">
        <v>47485938.579999998</v>
      </c>
    </row>
    <row r="46" spans="1:5" ht="24" customHeight="1">
      <c r="A46" s="120" t="s">
        <v>165</v>
      </c>
      <c r="B46" s="121">
        <v>440520.29</v>
      </c>
      <c r="C46" s="121">
        <v>0</v>
      </c>
      <c r="D46" s="121">
        <v>440520.29</v>
      </c>
      <c r="E46" s="122">
        <v>0</v>
      </c>
    </row>
    <row r="47" spans="1:5" ht="24" customHeight="1">
      <c r="A47" s="120" t="s">
        <v>166</v>
      </c>
      <c r="B47" s="121">
        <v>566994624.17999995</v>
      </c>
      <c r="C47" s="121">
        <v>5010</v>
      </c>
      <c r="D47" s="121">
        <v>533603349.81999999</v>
      </c>
      <c r="E47" s="122">
        <v>33396284.359999999</v>
      </c>
    </row>
    <row r="48" spans="1:5" ht="24" customHeight="1">
      <c r="A48" s="120" t="s">
        <v>167</v>
      </c>
      <c r="B48" s="121">
        <v>1454382.79</v>
      </c>
      <c r="C48" s="121">
        <v>673248.41</v>
      </c>
      <c r="D48" s="121">
        <v>701497.31</v>
      </c>
      <c r="E48" s="122">
        <v>1426133.89</v>
      </c>
    </row>
    <row r="49" spans="1:5" ht="24" customHeight="1">
      <c r="A49" s="120" t="s">
        <v>168</v>
      </c>
      <c r="B49" s="121">
        <v>123733916.42</v>
      </c>
      <c r="C49" s="121">
        <v>0</v>
      </c>
      <c r="D49" s="121">
        <v>15397218.939999999</v>
      </c>
      <c r="E49" s="122">
        <v>108336697.48</v>
      </c>
    </row>
    <row r="50" spans="1:5" ht="24" customHeight="1">
      <c r="A50" s="120" t="s">
        <v>169</v>
      </c>
      <c r="B50" s="121">
        <v>2275546897.8400002</v>
      </c>
      <c r="C50" s="121">
        <v>329420012.41000003</v>
      </c>
      <c r="D50" s="121">
        <v>306301624.88999999</v>
      </c>
      <c r="E50" s="122">
        <v>2298665285.3600001</v>
      </c>
    </row>
    <row r="51" spans="1:5" ht="24" customHeight="1">
      <c r="A51" s="120" t="s">
        <v>170</v>
      </c>
      <c r="B51" s="121">
        <v>2276492605.8200002</v>
      </c>
      <c r="C51" s="121">
        <v>87593080.209999993</v>
      </c>
      <c r="D51" s="121">
        <v>111059947.08</v>
      </c>
      <c r="E51" s="122">
        <v>2253025738.9499998</v>
      </c>
    </row>
    <row r="52" spans="1:5" ht="24" customHeight="1">
      <c r="A52" s="120" t="s">
        <v>171</v>
      </c>
      <c r="B52" s="121">
        <v>14959021.51</v>
      </c>
      <c r="C52" s="121">
        <v>0.13</v>
      </c>
      <c r="D52" s="121">
        <v>2310079.89</v>
      </c>
      <c r="E52" s="122">
        <v>12648941.75</v>
      </c>
    </row>
    <row r="53" spans="1:5" ht="24" customHeight="1">
      <c r="A53" s="120" t="s">
        <v>172</v>
      </c>
      <c r="B53" s="121">
        <v>3468307.64</v>
      </c>
      <c r="C53" s="121">
        <v>3000</v>
      </c>
      <c r="D53" s="121">
        <v>2511100.08</v>
      </c>
      <c r="E53" s="122">
        <v>960207.56</v>
      </c>
    </row>
    <row r="54" spans="1:5" ht="24" customHeight="1">
      <c r="A54" s="120" t="s">
        <v>173</v>
      </c>
      <c r="B54" s="121">
        <v>2144917.2599999998</v>
      </c>
      <c r="C54" s="121">
        <v>1068126.21</v>
      </c>
      <c r="D54" s="121">
        <v>2184533</v>
      </c>
      <c r="E54" s="122">
        <v>1028510.47</v>
      </c>
    </row>
    <row r="55" spans="1:5" ht="24" customHeight="1">
      <c r="A55" s="120" t="s">
        <v>175</v>
      </c>
      <c r="B55" s="121">
        <v>1662945780.8900001</v>
      </c>
      <c r="C55" s="121">
        <v>0</v>
      </c>
      <c r="D55" s="121">
        <v>508711888.75</v>
      </c>
      <c r="E55" s="122">
        <v>1154233892.1400001</v>
      </c>
    </row>
    <row r="56" spans="1:5" ht="24" customHeight="1">
      <c r="A56" s="120" t="s">
        <v>176</v>
      </c>
      <c r="B56" s="121">
        <v>1229301348.1700001</v>
      </c>
      <c r="C56" s="121">
        <v>0</v>
      </c>
      <c r="D56" s="121">
        <v>0</v>
      </c>
      <c r="E56" s="122">
        <v>1229301348.1700001</v>
      </c>
    </row>
    <row r="57" spans="1:5" ht="24" customHeight="1">
      <c r="A57" s="120" t="s">
        <v>177</v>
      </c>
      <c r="B57" s="121">
        <v>5539438.8899999997</v>
      </c>
      <c r="C57" s="121">
        <v>61829613.039999999</v>
      </c>
      <c r="D57" s="121">
        <v>35345680.780000001</v>
      </c>
      <c r="E57" s="122">
        <v>32023371.149999999</v>
      </c>
    </row>
    <row r="58" spans="1:5" ht="24" customHeight="1">
      <c r="A58" s="120" t="s">
        <v>817</v>
      </c>
      <c r="B58" s="121">
        <v>17500000</v>
      </c>
      <c r="C58" s="121">
        <v>0</v>
      </c>
      <c r="D58" s="121">
        <v>17500000</v>
      </c>
      <c r="E58" s="122">
        <v>0</v>
      </c>
    </row>
    <row r="59" spans="1:5" ht="24" customHeight="1">
      <c r="A59" s="118" t="s">
        <v>122</v>
      </c>
      <c r="B59" s="110">
        <v>20321575.620000001</v>
      </c>
      <c r="C59" s="110">
        <v>12248117.65</v>
      </c>
      <c r="D59" s="110">
        <v>16115436.720000001</v>
      </c>
      <c r="E59" s="119">
        <v>16454256.550000001</v>
      </c>
    </row>
    <row r="60" spans="1:5" ht="24" customHeight="1">
      <c r="A60" s="120" t="s">
        <v>178</v>
      </c>
      <c r="B60" s="121">
        <v>20321575.620000001</v>
      </c>
      <c r="C60" s="121">
        <v>12248117.65</v>
      </c>
      <c r="D60" s="121">
        <v>16115436.720000001</v>
      </c>
      <c r="E60" s="122">
        <v>16454256.550000001</v>
      </c>
    </row>
    <row r="61" spans="1:5" ht="24" customHeight="1">
      <c r="A61" s="118" t="s">
        <v>125</v>
      </c>
      <c r="B61" s="110">
        <v>5850460957.3299999</v>
      </c>
      <c r="C61" s="110">
        <v>1751872949.0999999</v>
      </c>
      <c r="D61" s="110">
        <v>1527864477.3800001</v>
      </c>
      <c r="E61" s="119">
        <v>6074469429.0500002</v>
      </c>
    </row>
    <row r="62" spans="1:5" ht="24" customHeight="1">
      <c r="A62" s="120" t="s">
        <v>901</v>
      </c>
      <c r="B62" s="121">
        <v>290006.44</v>
      </c>
      <c r="C62" s="121">
        <v>359230.7</v>
      </c>
      <c r="D62" s="121">
        <v>237725.4</v>
      </c>
      <c r="E62" s="122">
        <v>411511.74</v>
      </c>
    </row>
    <row r="63" spans="1:5" ht="24" customHeight="1">
      <c r="A63" s="120" t="s">
        <v>179</v>
      </c>
      <c r="B63" s="121">
        <v>3832</v>
      </c>
      <c r="C63" s="121">
        <v>38974.300000000003</v>
      </c>
      <c r="D63" s="121">
        <v>24044.9</v>
      </c>
      <c r="E63" s="122">
        <v>18761.400000000001</v>
      </c>
    </row>
    <row r="64" spans="1:5" ht="24" customHeight="1">
      <c r="A64" s="120" t="s">
        <v>180</v>
      </c>
      <c r="B64" s="121">
        <v>1608384107.54</v>
      </c>
      <c r="C64" s="121">
        <v>1554485852.0799999</v>
      </c>
      <c r="D64" s="121">
        <v>978666663.30999994</v>
      </c>
      <c r="E64" s="122">
        <v>2184203296.3099999</v>
      </c>
    </row>
    <row r="65" spans="1:5" ht="24" customHeight="1">
      <c r="A65" s="120" t="s">
        <v>372</v>
      </c>
      <c r="B65" s="121">
        <v>162560436.34999999</v>
      </c>
      <c r="C65" s="121">
        <v>0</v>
      </c>
      <c r="D65" s="121">
        <v>162560436.34999999</v>
      </c>
      <c r="E65" s="122">
        <v>0</v>
      </c>
    </row>
    <row r="66" spans="1:5" ht="24" customHeight="1">
      <c r="A66" s="120" t="s">
        <v>161</v>
      </c>
      <c r="B66" s="121">
        <v>2312204287.48</v>
      </c>
      <c r="C66" s="121">
        <v>826922.44</v>
      </c>
      <c r="D66" s="121">
        <v>33844853.149999999</v>
      </c>
      <c r="E66" s="122">
        <v>2279186356.77</v>
      </c>
    </row>
    <row r="67" spans="1:5" ht="24" customHeight="1">
      <c r="A67" s="120" t="s">
        <v>162</v>
      </c>
      <c r="B67" s="121">
        <v>1767018287.52</v>
      </c>
      <c r="C67" s="121">
        <v>196161969.58000001</v>
      </c>
      <c r="D67" s="121">
        <v>352530754.26999998</v>
      </c>
      <c r="E67" s="122">
        <v>1610649502.8299999</v>
      </c>
    </row>
    <row r="68" spans="1:5" ht="24" customHeight="1">
      <c r="A68" s="118" t="s">
        <v>182</v>
      </c>
      <c r="B68" s="110">
        <v>8798646391.6299992</v>
      </c>
      <c r="C68" s="110">
        <v>203314263888.82001</v>
      </c>
      <c r="D68" s="110">
        <v>188831896110.88</v>
      </c>
      <c r="E68" s="119">
        <v>23281014169.57</v>
      </c>
    </row>
    <row r="69" spans="1:5" ht="24" customHeight="1">
      <c r="A69" s="120" t="s">
        <v>183</v>
      </c>
      <c r="B69" s="121">
        <v>8757619921.9099998</v>
      </c>
      <c r="C69" s="121">
        <v>203237425145.79999</v>
      </c>
      <c r="D69" s="121">
        <v>188751375979.73001</v>
      </c>
      <c r="E69" s="122">
        <v>23243669087.98</v>
      </c>
    </row>
    <row r="70" spans="1:5" ht="24" customHeight="1">
      <c r="A70" s="120" t="s">
        <v>184</v>
      </c>
      <c r="B70" s="121">
        <v>40896306.369999997</v>
      </c>
      <c r="C70" s="121">
        <v>75442066.840000004</v>
      </c>
      <c r="D70" s="121">
        <v>79690717.129999995</v>
      </c>
      <c r="E70" s="122">
        <v>36647656.079999998</v>
      </c>
    </row>
    <row r="71" spans="1:5" ht="24" customHeight="1">
      <c r="A71" s="120" t="s">
        <v>185</v>
      </c>
      <c r="B71" s="121">
        <v>130163.35</v>
      </c>
      <c r="C71" s="121">
        <v>1396676.18</v>
      </c>
      <c r="D71" s="121">
        <v>829414.02</v>
      </c>
      <c r="E71" s="122">
        <v>697425.51</v>
      </c>
    </row>
    <row r="72" spans="1:5" ht="24" customHeight="1">
      <c r="A72" s="118" t="s">
        <v>105</v>
      </c>
      <c r="B72" s="110">
        <v>783948955.00999999</v>
      </c>
      <c r="C72" s="110">
        <v>78759828.969999999</v>
      </c>
      <c r="D72" s="110">
        <v>93398831.379999995</v>
      </c>
      <c r="E72" s="119">
        <v>769309952.60000002</v>
      </c>
    </row>
    <row r="73" spans="1:5" ht="24" customHeight="1">
      <c r="A73" s="120" t="s">
        <v>186</v>
      </c>
      <c r="B73" s="121">
        <v>5695256.9400000004</v>
      </c>
      <c r="C73" s="121">
        <v>277672.07</v>
      </c>
      <c r="D73" s="121">
        <v>1318987.81</v>
      </c>
      <c r="E73" s="122">
        <v>4653941.2</v>
      </c>
    </row>
    <row r="74" spans="1:5" ht="24" customHeight="1">
      <c r="A74" s="120" t="s">
        <v>187</v>
      </c>
      <c r="B74" s="121">
        <v>1500659.51</v>
      </c>
      <c r="C74" s="121">
        <v>1163958.44</v>
      </c>
      <c r="D74" s="121">
        <v>160628.81</v>
      </c>
      <c r="E74" s="122">
        <v>2503989.14</v>
      </c>
    </row>
    <row r="75" spans="1:5" ht="24" customHeight="1">
      <c r="A75" s="120" t="s">
        <v>188</v>
      </c>
      <c r="B75" s="121">
        <v>216436335.71000001</v>
      </c>
      <c r="C75" s="121">
        <v>20774509.02</v>
      </c>
      <c r="D75" s="121">
        <v>13848009.6</v>
      </c>
      <c r="E75" s="122">
        <v>223362835.13</v>
      </c>
    </row>
    <row r="76" spans="1:5" ht="24" customHeight="1">
      <c r="A76" s="120" t="s">
        <v>189</v>
      </c>
      <c r="B76" s="121">
        <v>306805365.08999997</v>
      </c>
      <c r="C76" s="121">
        <v>3634362.94</v>
      </c>
      <c r="D76" s="121">
        <v>12809585.58</v>
      </c>
      <c r="E76" s="122">
        <v>297630142.44999999</v>
      </c>
    </row>
    <row r="77" spans="1:5" ht="24" customHeight="1">
      <c r="A77" s="120" t="s">
        <v>190</v>
      </c>
      <c r="B77" s="121">
        <v>29661308.559999999</v>
      </c>
      <c r="C77" s="121">
        <v>50725029.170000002</v>
      </c>
      <c r="D77" s="121">
        <v>914242.99</v>
      </c>
      <c r="E77" s="122">
        <v>79472094.739999995</v>
      </c>
    </row>
    <row r="78" spans="1:5" ht="24" customHeight="1">
      <c r="A78" s="120" t="s">
        <v>191</v>
      </c>
      <c r="B78" s="121">
        <v>1829055.88</v>
      </c>
      <c r="C78" s="121">
        <v>0</v>
      </c>
      <c r="D78" s="121">
        <v>0</v>
      </c>
      <c r="E78" s="122">
        <v>1829055.88</v>
      </c>
    </row>
    <row r="79" spans="1:5" ht="24" customHeight="1">
      <c r="A79" s="120" t="s">
        <v>162</v>
      </c>
      <c r="B79" s="121">
        <v>1953657.97</v>
      </c>
      <c r="C79" s="121">
        <v>0</v>
      </c>
      <c r="D79" s="121">
        <v>0</v>
      </c>
      <c r="E79" s="122">
        <v>1953657.97</v>
      </c>
    </row>
    <row r="80" spans="1:5" ht="24" customHeight="1">
      <c r="A80" s="120" t="s">
        <v>192</v>
      </c>
      <c r="B80" s="121">
        <v>77938426.640000001</v>
      </c>
      <c r="C80" s="121">
        <v>1269.19</v>
      </c>
      <c r="D80" s="121">
        <v>0</v>
      </c>
      <c r="E80" s="122">
        <v>77939695.829999998</v>
      </c>
    </row>
    <row r="81" spans="1:5" ht="24" customHeight="1">
      <c r="A81" s="120" t="s">
        <v>193</v>
      </c>
      <c r="B81" s="121">
        <v>81260179.340000004</v>
      </c>
      <c r="C81" s="121">
        <v>101581.14</v>
      </c>
      <c r="D81" s="121">
        <v>54226056.219999999</v>
      </c>
      <c r="E81" s="122">
        <v>27135704.260000002</v>
      </c>
    </row>
    <row r="82" spans="1:5" ht="24" customHeight="1">
      <c r="A82" s="120" t="s">
        <v>172</v>
      </c>
      <c r="B82" s="121">
        <v>60868709.369999997</v>
      </c>
      <c r="C82" s="121">
        <v>2081447</v>
      </c>
      <c r="D82" s="121">
        <v>10121320.369999999</v>
      </c>
      <c r="E82" s="122">
        <v>52828836</v>
      </c>
    </row>
    <row r="83" spans="1:5" ht="24" customHeight="1">
      <c r="A83" s="118" t="s">
        <v>128</v>
      </c>
      <c r="B83" s="110">
        <v>17381554927.240002</v>
      </c>
      <c r="C83" s="110">
        <v>69751110735.520004</v>
      </c>
      <c r="D83" s="110">
        <v>63226258341.349998</v>
      </c>
      <c r="E83" s="119">
        <v>23906407321.41</v>
      </c>
    </row>
    <row r="84" spans="1:5" ht="24" customHeight="1">
      <c r="A84" s="120" t="s">
        <v>194</v>
      </c>
      <c r="B84" s="121">
        <v>7842045.1200000001</v>
      </c>
      <c r="C84" s="121">
        <v>0</v>
      </c>
      <c r="D84" s="121">
        <v>183624.02</v>
      </c>
      <c r="E84" s="122">
        <v>7658421.0999999996</v>
      </c>
    </row>
    <row r="85" spans="1:5" ht="24" customHeight="1">
      <c r="A85" s="120" t="s">
        <v>195</v>
      </c>
      <c r="B85" s="121">
        <v>785646674.13999999</v>
      </c>
      <c r="C85" s="121">
        <v>1538561252.24</v>
      </c>
      <c r="D85" s="121">
        <v>1506152333.4300001</v>
      </c>
      <c r="E85" s="122">
        <v>818055592.95000005</v>
      </c>
    </row>
    <row r="86" spans="1:5" ht="24" customHeight="1">
      <c r="A86" s="120" t="s">
        <v>196</v>
      </c>
      <c r="B86" s="121">
        <v>16586555898.43</v>
      </c>
      <c r="C86" s="121">
        <v>68195856879.25</v>
      </c>
      <c r="D86" s="121">
        <v>61708922383.900002</v>
      </c>
      <c r="E86" s="122">
        <v>23073490393.779999</v>
      </c>
    </row>
    <row r="87" spans="1:5" ht="24" customHeight="1">
      <c r="A87" s="120" t="s">
        <v>197</v>
      </c>
      <c r="B87" s="121">
        <v>1510309.55</v>
      </c>
      <c r="C87" s="121">
        <v>16692604.029999999</v>
      </c>
      <c r="D87" s="121">
        <v>11000000</v>
      </c>
      <c r="E87" s="122">
        <v>7202913.5800000001</v>
      </c>
    </row>
    <row r="88" spans="1:5" ht="24" customHeight="1">
      <c r="A88" s="118" t="s">
        <v>198</v>
      </c>
      <c r="B88" s="110">
        <v>1586085064.3800001</v>
      </c>
      <c r="C88" s="110">
        <v>348580631.66000003</v>
      </c>
      <c r="D88" s="110">
        <v>259540179.19</v>
      </c>
      <c r="E88" s="119">
        <v>1675125516.8499999</v>
      </c>
    </row>
    <row r="89" spans="1:5" ht="24" customHeight="1">
      <c r="A89" s="120" t="s">
        <v>199</v>
      </c>
      <c r="B89" s="121">
        <v>3172882.44</v>
      </c>
      <c r="C89" s="121">
        <v>3000</v>
      </c>
      <c r="D89" s="121">
        <v>246613.3</v>
      </c>
      <c r="E89" s="122">
        <v>2929269.14</v>
      </c>
    </row>
    <row r="90" spans="1:5" ht="24" customHeight="1">
      <c r="A90" s="120" t="s">
        <v>200</v>
      </c>
      <c r="B90" s="121">
        <v>1275290.58</v>
      </c>
      <c r="C90" s="121">
        <v>0</v>
      </c>
      <c r="D90" s="121">
        <v>1198643.8899999999</v>
      </c>
      <c r="E90" s="122">
        <v>76646.69</v>
      </c>
    </row>
    <row r="91" spans="1:5" ht="24" customHeight="1">
      <c r="A91" s="120" t="s">
        <v>364</v>
      </c>
      <c r="B91" s="121">
        <v>4372457.5199999996</v>
      </c>
      <c r="C91" s="121">
        <v>0</v>
      </c>
      <c r="D91" s="121">
        <v>1159854.71</v>
      </c>
      <c r="E91" s="122">
        <v>3212602.81</v>
      </c>
    </row>
    <row r="92" spans="1:5" ht="24" customHeight="1">
      <c r="A92" s="120" t="s">
        <v>201</v>
      </c>
      <c r="B92" s="121">
        <v>53412886.509999998</v>
      </c>
      <c r="C92" s="121">
        <v>1015749.39</v>
      </c>
      <c r="D92" s="121">
        <v>7102289.6500000004</v>
      </c>
      <c r="E92" s="122">
        <v>47326346.25</v>
      </c>
    </row>
    <row r="93" spans="1:5" ht="24" customHeight="1">
      <c r="A93" s="120" t="s">
        <v>202</v>
      </c>
      <c r="B93" s="121">
        <v>841292.41</v>
      </c>
      <c r="C93" s="121">
        <v>0</v>
      </c>
      <c r="D93" s="121">
        <v>0</v>
      </c>
      <c r="E93" s="122">
        <v>841292.41</v>
      </c>
    </row>
    <row r="94" spans="1:5" ht="24" customHeight="1">
      <c r="A94" s="120" t="s">
        <v>373</v>
      </c>
      <c r="B94" s="121">
        <v>12940958.24</v>
      </c>
      <c r="C94" s="121">
        <v>0</v>
      </c>
      <c r="D94" s="121">
        <v>127739.08</v>
      </c>
      <c r="E94" s="122">
        <v>12813219.16</v>
      </c>
    </row>
    <row r="95" spans="1:5" ht="24" customHeight="1">
      <c r="A95" s="120" t="s">
        <v>203</v>
      </c>
      <c r="B95" s="121">
        <v>118.79</v>
      </c>
      <c r="C95" s="121">
        <v>0</v>
      </c>
      <c r="D95" s="121">
        <v>0</v>
      </c>
      <c r="E95" s="122">
        <v>118.79</v>
      </c>
    </row>
    <row r="96" spans="1:5" ht="24" customHeight="1">
      <c r="A96" s="120" t="s">
        <v>204</v>
      </c>
      <c r="B96" s="121">
        <v>51179.28</v>
      </c>
      <c r="C96" s="121">
        <v>0</v>
      </c>
      <c r="D96" s="121">
        <v>0</v>
      </c>
      <c r="E96" s="122">
        <v>51179.28</v>
      </c>
    </row>
    <row r="97" spans="1:5" ht="24" customHeight="1">
      <c r="A97" s="120" t="s">
        <v>205</v>
      </c>
      <c r="B97" s="121">
        <v>133057.35</v>
      </c>
      <c r="C97" s="121">
        <v>0</v>
      </c>
      <c r="D97" s="121">
        <v>10560.88</v>
      </c>
      <c r="E97" s="122">
        <v>122496.47</v>
      </c>
    </row>
    <row r="98" spans="1:5" ht="24" customHeight="1">
      <c r="A98" s="120" t="s">
        <v>206</v>
      </c>
      <c r="B98" s="121">
        <v>2481015.38</v>
      </c>
      <c r="C98" s="121">
        <v>22.83</v>
      </c>
      <c r="D98" s="121">
        <v>911604.16</v>
      </c>
      <c r="E98" s="122">
        <v>1569434.05</v>
      </c>
    </row>
    <row r="99" spans="1:5" ht="24" customHeight="1">
      <c r="A99" s="120" t="s">
        <v>207</v>
      </c>
      <c r="B99" s="121">
        <v>4911894.67</v>
      </c>
      <c r="C99" s="121">
        <v>2454696.48</v>
      </c>
      <c r="D99" s="121">
        <v>1782006.31</v>
      </c>
      <c r="E99" s="122">
        <v>5584584.8399999999</v>
      </c>
    </row>
    <row r="100" spans="1:5" ht="24" customHeight="1">
      <c r="A100" s="120" t="s">
        <v>208</v>
      </c>
      <c r="B100" s="121">
        <v>745915.24</v>
      </c>
      <c r="C100" s="121">
        <v>2882577.35</v>
      </c>
      <c r="D100" s="121">
        <v>234108.18</v>
      </c>
      <c r="E100" s="122">
        <v>3394384.41</v>
      </c>
    </row>
    <row r="101" spans="1:5" ht="24" customHeight="1">
      <c r="A101" s="120" t="s">
        <v>209</v>
      </c>
      <c r="B101" s="121">
        <v>15900213.560000001</v>
      </c>
      <c r="C101" s="121">
        <v>0</v>
      </c>
      <c r="D101" s="121">
        <v>0</v>
      </c>
      <c r="E101" s="122">
        <v>15900213.560000001</v>
      </c>
    </row>
    <row r="102" spans="1:5" ht="24" customHeight="1">
      <c r="A102" s="120" t="s">
        <v>210</v>
      </c>
      <c r="B102" s="121">
        <v>596073.55000000005</v>
      </c>
      <c r="C102" s="121">
        <v>0</v>
      </c>
      <c r="D102" s="121">
        <v>0</v>
      </c>
      <c r="E102" s="122">
        <v>596073.55000000005</v>
      </c>
    </row>
    <row r="103" spans="1:5" ht="24" customHeight="1">
      <c r="A103" s="120" t="s">
        <v>211</v>
      </c>
      <c r="B103" s="121">
        <v>777907.37</v>
      </c>
      <c r="C103" s="121">
        <v>0</v>
      </c>
      <c r="D103" s="121">
        <v>343701.23</v>
      </c>
      <c r="E103" s="122">
        <v>434206.14</v>
      </c>
    </row>
    <row r="104" spans="1:5" ht="24" customHeight="1">
      <c r="A104" s="120" t="s">
        <v>212</v>
      </c>
      <c r="B104" s="121">
        <v>774.4</v>
      </c>
      <c r="C104" s="121">
        <v>0</v>
      </c>
      <c r="D104" s="121">
        <v>0</v>
      </c>
      <c r="E104" s="122">
        <v>774.4</v>
      </c>
    </row>
    <row r="105" spans="1:5" ht="24" customHeight="1">
      <c r="A105" s="120" t="s">
        <v>370</v>
      </c>
      <c r="B105" s="121">
        <v>20.16</v>
      </c>
      <c r="C105" s="121">
        <v>0</v>
      </c>
      <c r="D105" s="121">
        <v>0</v>
      </c>
      <c r="E105" s="122">
        <v>20.16</v>
      </c>
    </row>
    <row r="106" spans="1:5" ht="24" customHeight="1">
      <c r="A106" s="120" t="s">
        <v>213</v>
      </c>
      <c r="B106" s="121">
        <v>110278.55</v>
      </c>
      <c r="C106" s="121">
        <v>0</v>
      </c>
      <c r="D106" s="121">
        <v>92819.71</v>
      </c>
      <c r="E106" s="122">
        <v>17458.84</v>
      </c>
    </row>
    <row r="107" spans="1:5" ht="24" customHeight="1">
      <c r="A107" s="120" t="s">
        <v>214</v>
      </c>
      <c r="B107" s="121">
        <v>629455.61</v>
      </c>
      <c r="C107" s="121">
        <v>0</v>
      </c>
      <c r="D107" s="121">
        <v>0</v>
      </c>
      <c r="E107" s="122">
        <v>629455.61</v>
      </c>
    </row>
    <row r="108" spans="1:5" ht="24" customHeight="1">
      <c r="A108" s="120" t="s">
        <v>215</v>
      </c>
      <c r="B108" s="121">
        <v>1892865.98</v>
      </c>
      <c r="C108" s="121">
        <v>0</v>
      </c>
      <c r="D108" s="121">
        <v>0</v>
      </c>
      <c r="E108" s="122">
        <v>1892865.98</v>
      </c>
    </row>
    <row r="109" spans="1:5" ht="24" customHeight="1">
      <c r="A109" s="120" t="s">
        <v>375</v>
      </c>
      <c r="B109" s="121">
        <v>243054876.49000001</v>
      </c>
      <c r="C109" s="121">
        <v>30170</v>
      </c>
      <c r="D109" s="121">
        <v>17279703.859999999</v>
      </c>
      <c r="E109" s="122">
        <v>225805342.63</v>
      </c>
    </row>
    <row r="110" spans="1:5" ht="24" customHeight="1">
      <c r="A110" s="120" t="s">
        <v>216</v>
      </c>
      <c r="B110" s="121">
        <v>5295941.54</v>
      </c>
      <c r="C110" s="121">
        <v>0</v>
      </c>
      <c r="D110" s="121">
        <v>30171.24</v>
      </c>
      <c r="E110" s="122">
        <v>5265770.3</v>
      </c>
    </row>
    <row r="111" spans="1:5" ht="24" customHeight="1">
      <c r="A111" s="120" t="s">
        <v>217</v>
      </c>
      <c r="B111" s="121">
        <v>6740436.75</v>
      </c>
      <c r="C111" s="121">
        <v>494447.35</v>
      </c>
      <c r="D111" s="121">
        <v>1564952.63</v>
      </c>
      <c r="E111" s="122">
        <v>5669931.4699999997</v>
      </c>
    </row>
    <row r="112" spans="1:5" ht="24" customHeight="1">
      <c r="A112" s="120" t="s">
        <v>218</v>
      </c>
      <c r="B112" s="121">
        <v>950.42</v>
      </c>
      <c r="C112" s="121">
        <v>0</v>
      </c>
      <c r="D112" s="121">
        <v>0</v>
      </c>
      <c r="E112" s="122">
        <v>950.42</v>
      </c>
    </row>
    <row r="113" spans="1:5" ht="24" customHeight="1">
      <c r="A113" s="120" t="s">
        <v>219</v>
      </c>
      <c r="B113" s="121">
        <v>9300.0499999999993</v>
      </c>
      <c r="C113" s="121">
        <v>0</v>
      </c>
      <c r="D113" s="121">
        <v>0</v>
      </c>
      <c r="E113" s="122">
        <v>9300.0499999999993</v>
      </c>
    </row>
    <row r="114" spans="1:5" ht="24" customHeight="1">
      <c r="A114" s="120" t="s">
        <v>220</v>
      </c>
      <c r="B114" s="121">
        <v>4363703.97</v>
      </c>
      <c r="C114" s="121">
        <v>420000</v>
      </c>
      <c r="D114" s="121">
        <v>413950.71999999997</v>
      </c>
      <c r="E114" s="122">
        <v>4369753.25</v>
      </c>
    </row>
    <row r="115" spans="1:5" ht="24" customHeight="1">
      <c r="A115" s="120" t="s">
        <v>221</v>
      </c>
      <c r="B115" s="121">
        <v>14141435</v>
      </c>
      <c r="C115" s="121">
        <v>5569.02</v>
      </c>
      <c r="D115" s="121">
        <v>14516.69</v>
      </c>
      <c r="E115" s="122">
        <v>14132487.33</v>
      </c>
    </row>
    <row r="116" spans="1:5" ht="24" customHeight="1">
      <c r="A116" s="120" t="s">
        <v>222</v>
      </c>
      <c r="B116" s="121">
        <v>1314.01</v>
      </c>
      <c r="C116" s="121">
        <v>0</v>
      </c>
      <c r="D116" s="121">
        <v>0</v>
      </c>
      <c r="E116" s="122">
        <v>1314.01</v>
      </c>
    </row>
    <row r="117" spans="1:5" ht="24" customHeight="1">
      <c r="A117" s="120" t="s">
        <v>172</v>
      </c>
      <c r="B117" s="121">
        <v>17894785.780000001</v>
      </c>
      <c r="C117" s="121">
        <v>10000000</v>
      </c>
      <c r="D117" s="121">
        <v>1316337.04</v>
      </c>
      <c r="E117" s="122">
        <v>26578448.739999998</v>
      </c>
    </row>
    <row r="118" spans="1:5" ht="24" customHeight="1">
      <c r="A118" s="120" t="s">
        <v>174</v>
      </c>
      <c r="B118" s="121">
        <v>1190335782.78</v>
      </c>
      <c r="C118" s="121">
        <v>331274399.24000001</v>
      </c>
      <c r="D118" s="121">
        <v>225710605.91</v>
      </c>
      <c r="E118" s="122">
        <v>1295899576.1099999</v>
      </c>
    </row>
    <row r="119" spans="1:5" ht="24" customHeight="1">
      <c r="A119" s="118" t="s">
        <v>129</v>
      </c>
      <c r="B119" s="110">
        <v>732429511.41999996</v>
      </c>
      <c r="C119" s="110">
        <v>8927736.9499999993</v>
      </c>
      <c r="D119" s="110">
        <v>131410953.61</v>
      </c>
      <c r="E119" s="119">
        <v>609946294.75999999</v>
      </c>
    </row>
    <row r="120" spans="1:5" ht="24" customHeight="1">
      <c r="A120" s="120" t="s">
        <v>223</v>
      </c>
      <c r="B120" s="121">
        <v>2042.56</v>
      </c>
      <c r="C120" s="121">
        <v>0</v>
      </c>
      <c r="D120" s="121">
        <v>0</v>
      </c>
      <c r="E120" s="122">
        <v>2042.56</v>
      </c>
    </row>
    <row r="121" spans="1:5" ht="24" customHeight="1">
      <c r="A121" s="120" t="s">
        <v>224</v>
      </c>
      <c r="B121" s="121">
        <v>600210.80000000005</v>
      </c>
      <c r="C121" s="121">
        <v>26708.57</v>
      </c>
      <c r="D121" s="121">
        <v>0</v>
      </c>
      <c r="E121" s="122">
        <v>626919.37</v>
      </c>
    </row>
    <row r="122" spans="1:5" ht="24" customHeight="1">
      <c r="A122" s="120" t="s">
        <v>225</v>
      </c>
      <c r="B122" s="121">
        <v>22478055.489999998</v>
      </c>
      <c r="C122" s="121">
        <v>112125</v>
      </c>
      <c r="D122" s="121">
        <v>11655207.560000001</v>
      </c>
      <c r="E122" s="122">
        <v>10934972.93</v>
      </c>
    </row>
    <row r="123" spans="1:5" ht="24" customHeight="1">
      <c r="A123" s="120" t="s">
        <v>226</v>
      </c>
      <c r="B123" s="121">
        <v>538225456.39999998</v>
      </c>
      <c r="C123" s="121">
        <v>7819770.54</v>
      </c>
      <c r="D123" s="121">
        <v>108086397.87</v>
      </c>
      <c r="E123" s="122">
        <v>437958829.06999999</v>
      </c>
    </row>
    <row r="124" spans="1:5" ht="24" customHeight="1">
      <c r="A124" s="120" t="s">
        <v>227</v>
      </c>
      <c r="B124" s="121">
        <v>170530597.71000001</v>
      </c>
      <c r="C124" s="121">
        <v>969132.84</v>
      </c>
      <c r="D124" s="121">
        <v>11648695.869999999</v>
      </c>
      <c r="E124" s="122">
        <v>159851034.68000001</v>
      </c>
    </row>
    <row r="125" spans="1:5" ht="24" customHeight="1">
      <c r="A125" s="120" t="s">
        <v>229</v>
      </c>
      <c r="B125" s="121">
        <v>356159.88</v>
      </c>
      <c r="C125" s="121">
        <v>0</v>
      </c>
      <c r="D125" s="121">
        <v>20652.310000000001</v>
      </c>
      <c r="E125" s="122">
        <v>335507.57</v>
      </c>
    </row>
    <row r="126" spans="1:5" ht="24" customHeight="1">
      <c r="A126" s="183" t="s">
        <v>230</v>
      </c>
      <c r="B126" s="174">
        <v>236988.58</v>
      </c>
      <c r="C126" s="174">
        <v>0</v>
      </c>
      <c r="D126" s="174">
        <v>0</v>
      </c>
      <c r="E126" s="175">
        <v>236988.58</v>
      </c>
    </row>
    <row r="127" spans="1:5" ht="24" customHeight="1">
      <c r="A127" s="120" t="s">
        <v>226</v>
      </c>
      <c r="B127" s="121">
        <v>492923111.98000002</v>
      </c>
      <c r="C127" s="121">
        <v>241997426.06</v>
      </c>
      <c r="D127" s="121">
        <v>196695081.63999999</v>
      </c>
      <c r="E127" s="122">
        <v>538225456.39999998</v>
      </c>
    </row>
    <row r="128" spans="1:5" ht="24" customHeight="1">
      <c r="A128" s="120" t="s">
        <v>227</v>
      </c>
      <c r="B128" s="121">
        <v>189894303.44999999</v>
      </c>
      <c r="C128" s="121">
        <v>6716878.0700000003</v>
      </c>
      <c r="D128" s="121">
        <v>26080583.809999999</v>
      </c>
      <c r="E128" s="122">
        <v>170530597.71000001</v>
      </c>
    </row>
    <row r="129" spans="1:5" ht="24" customHeight="1">
      <c r="A129" s="120" t="s">
        <v>228</v>
      </c>
      <c r="B129" s="121">
        <v>19960.96</v>
      </c>
      <c r="C129" s="121">
        <v>0</v>
      </c>
      <c r="D129" s="121">
        <v>19960.96</v>
      </c>
      <c r="E129" s="122">
        <v>0</v>
      </c>
    </row>
    <row r="130" spans="1:5" ht="24" customHeight="1">
      <c r="A130" s="120" t="s">
        <v>229</v>
      </c>
      <c r="B130" s="121">
        <v>377069.39</v>
      </c>
      <c r="C130" s="121">
        <v>0.39</v>
      </c>
      <c r="D130" s="121">
        <v>20909.900000000001</v>
      </c>
      <c r="E130" s="122">
        <v>356159.88</v>
      </c>
    </row>
    <row r="131" spans="1:5">
      <c r="A131" s="123" t="s">
        <v>230</v>
      </c>
      <c r="B131" s="111">
        <v>236988.58</v>
      </c>
      <c r="C131" s="111">
        <v>0</v>
      </c>
      <c r="D131" s="111">
        <v>0</v>
      </c>
      <c r="E131" s="124">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1"/>
  <sheetViews>
    <sheetView showGridLines="0" zoomScaleNormal="100" workbookViewId="0">
      <selection activeCell="H15" sqref="H15"/>
    </sheetView>
  </sheetViews>
  <sheetFormatPr defaultRowHeight="12.75"/>
  <cols>
    <col min="1" max="1" width="30" style="82" customWidth="1"/>
    <col min="2" max="5" width="16.7109375" style="82" customWidth="1"/>
    <col min="6" max="6" width="0.28515625" style="82" customWidth="1"/>
    <col min="7" max="7" width="9.140625" style="82"/>
    <col min="8" max="11" width="16.28515625" style="82" bestFit="1" customWidth="1"/>
    <col min="12" max="16384" width="9.140625" style="82"/>
  </cols>
  <sheetData>
    <row r="1" spans="1:5">
      <c r="A1" s="93" t="s">
        <v>368</v>
      </c>
      <c r="B1" s="80"/>
      <c r="C1" s="80"/>
      <c r="D1" s="80"/>
      <c r="E1" s="80"/>
    </row>
    <row r="2" spans="1:5">
      <c r="A2"/>
      <c r="B2" s="80"/>
      <c r="C2" s="80"/>
      <c r="D2" s="80"/>
      <c r="E2" s="80"/>
    </row>
    <row r="3" spans="1:5">
      <c r="A3" s="80"/>
      <c r="B3" s="97" t="s">
        <v>908</v>
      </c>
      <c r="C3" s="80"/>
      <c r="D3" s="80"/>
      <c r="E3" s="80"/>
    </row>
    <row r="4" spans="1:5">
      <c r="A4" s="80"/>
      <c r="B4" s="80"/>
      <c r="C4" s="80"/>
      <c r="D4" s="80"/>
      <c r="E4" s="80"/>
    </row>
    <row r="5" spans="1:5" ht="24" customHeight="1">
      <c r="A5" s="149"/>
      <c r="B5" s="150" t="s">
        <v>891</v>
      </c>
      <c r="C5" s="150" t="s">
        <v>106</v>
      </c>
      <c r="D5" s="150" t="s">
        <v>107</v>
      </c>
      <c r="E5" s="151" t="s">
        <v>108</v>
      </c>
    </row>
    <row r="6" spans="1:5" ht="24" customHeight="1">
      <c r="A6" s="162" t="s">
        <v>63</v>
      </c>
      <c r="B6" s="109">
        <v>93719348244.470001</v>
      </c>
      <c r="C6" s="109">
        <v>134882801052.47</v>
      </c>
      <c r="D6" s="109">
        <v>128394209517.73</v>
      </c>
      <c r="E6" s="163">
        <v>100207939779.21001</v>
      </c>
    </row>
    <row r="7" spans="1:5" ht="24" customHeight="1">
      <c r="A7" s="118" t="s">
        <v>121</v>
      </c>
      <c r="B7" s="110">
        <v>4759969583.7399998</v>
      </c>
      <c r="C7" s="110">
        <v>7266740083.6300001</v>
      </c>
      <c r="D7" s="110">
        <v>6972158027.1099997</v>
      </c>
      <c r="E7" s="119">
        <v>5054551640.2600002</v>
      </c>
    </row>
    <row r="8" spans="1:5" ht="24" customHeight="1">
      <c r="A8" s="125" t="s">
        <v>231</v>
      </c>
      <c r="B8" s="126">
        <v>174130154.50999999</v>
      </c>
      <c r="C8" s="126">
        <v>21580292.539999999</v>
      </c>
      <c r="D8" s="126">
        <v>34829512.649999999</v>
      </c>
      <c r="E8" s="127">
        <v>160880934.40000001</v>
      </c>
    </row>
    <row r="9" spans="1:5" ht="24" customHeight="1">
      <c r="A9" s="125" t="s">
        <v>232</v>
      </c>
      <c r="B9" s="126">
        <v>500535289.93000001</v>
      </c>
      <c r="C9" s="126">
        <v>130996373.51000001</v>
      </c>
      <c r="D9" s="126">
        <v>82601595.189999998</v>
      </c>
      <c r="E9" s="127">
        <v>548930068.25</v>
      </c>
    </row>
    <row r="10" spans="1:5" ht="24" customHeight="1">
      <c r="A10" s="125" t="s">
        <v>233</v>
      </c>
      <c r="B10" s="126">
        <v>30708172.789999999</v>
      </c>
      <c r="C10" s="126">
        <v>13353980.300000001</v>
      </c>
      <c r="D10" s="126">
        <v>2057957.4</v>
      </c>
      <c r="E10" s="127">
        <v>42004195.689999998</v>
      </c>
    </row>
    <row r="11" spans="1:5" ht="24" customHeight="1">
      <c r="A11" s="125" t="s">
        <v>234</v>
      </c>
      <c r="B11" s="126">
        <v>376073656.13</v>
      </c>
      <c r="C11" s="126">
        <v>32637002.48</v>
      </c>
      <c r="D11" s="126">
        <v>32737964.640000001</v>
      </c>
      <c r="E11" s="127">
        <v>375972693.97000003</v>
      </c>
    </row>
    <row r="12" spans="1:5" ht="24" customHeight="1">
      <c r="A12" s="125" t="s">
        <v>235</v>
      </c>
      <c r="B12" s="126">
        <v>547535585.19000006</v>
      </c>
      <c r="C12" s="126">
        <v>13766852.66</v>
      </c>
      <c r="D12" s="126">
        <v>18581098.260000002</v>
      </c>
      <c r="E12" s="127">
        <v>542721339.59000003</v>
      </c>
    </row>
    <row r="13" spans="1:5" ht="24" customHeight="1">
      <c r="A13" s="125" t="s">
        <v>236</v>
      </c>
      <c r="B13" s="126">
        <v>1247773882.03</v>
      </c>
      <c r="C13" s="126">
        <v>2245557.8199999998</v>
      </c>
      <c r="D13" s="126">
        <v>2359570.04</v>
      </c>
      <c r="E13" s="127">
        <v>1247659869.8099999</v>
      </c>
    </row>
    <row r="14" spans="1:5" ht="24" customHeight="1">
      <c r="A14" s="125" t="s">
        <v>237</v>
      </c>
      <c r="B14" s="126">
        <v>127469649.36</v>
      </c>
      <c r="C14" s="126">
        <v>5874006055.1999998</v>
      </c>
      <c r="D14" s="126">
        <v>5932080384.6300001</v>
      </c>
      <c r="E14" s="127">
        <v>69395319.930000007</v>
      </c>
    </row>
    <row r="15" spans="1:5" ht="24" customHeight="1">
      <c r="A15" s="125" t="s">
        <v>238</v>
      </c>
      <c r="B15" s="126">
        <v>1755743193.8</v>
      </c>
      <c r="C15" s="126">
        <v>1178153969.1199999</v>
      </c>
      <c r="D15" s="126">
        <v>866909944.29999995</v>
      </c>
      <c r="E15" s="127">
        <v>2066987218.6199999</v>
      </c>
    </row>
    <row r="16" spans="1:5" ht="24" customHeight="1">
      <c r="A16" s="118" t="s">
        <v>239</v>
      </c>
      <c r="B16" s="110">
        <v>3948770079.8000002</v>
      </c>
      <c r="C16" s="110">
        <v>103134544.81999999</v>
      </c>
      <c r="D16" s="110">
        <v>1251811944.0699999</v>
      </c>
      <c r="E16" s="119">
        <v>2800092680.5500002</v>
      </c>
    </row>
    <row r="17" spans="1:5" ht="24" customHeight="1">
      <c r="A17" s="112" t="s">
        <v>240</v>
      </c>
      <c r="B17" s="152">
        <v>3948770079.8000002</v>
      </c>
      <c r="C17" s="152">
        <v>103134544.81999999</v>
      </c>
      <c r="D17" s="152">
        <v>1251811944.0699999</v>
      </c>
      <c r="E17" s="153">
        <v>2800092680.5500002</v>
      </c>
    </row>
    <row r="18" spans="1:5" ht="24" customHeight="1">
      <c r="A18" s="118" t="s">
        <v>122</v>
      </c>
      <c r="B18" s="110">
        <v>798114454.24000001</v>
      </c>
      <c r="C18" s="110">
        <v>163073734.22999999</v>
      </c>
      <c r="D18" s="110">
        <v>131472642.40000001</v>
      </c>
      <c r="E18" s="119">
        <v>829715546.07000005</v>
      </c>
    </row>
    <row r="19" spans="1:5" ht="24" customHeight="1">
      <c r="A19" s="125" t="s">
        <v>241</v>
      </c>
      <c r="B19" s="126">
        <v>2226903.08</v>
      </c>
      <c r="C19" s="126">
        <v>1941227.02</v>
      </c>
      <c r="D19" s="126">
        <v>1090687.78</v>
      </c>
      <c r="E19" s="127">
        <v>3077442.32</v>
      </c>
    </row>
    <row r="20" spans="1:5" ht="24" customHeight="1">
      <c r="A20" s="125" t="s">
        <v>242</v>
      </c>
      <c r="B20" s="126">
        <v>8690050.6400000006</v>
      </c>
      <c r="C20" s="126">
        <v>1105061.83</v>
      </c>
      <c r="D20" s="126">
        <v>952821.95</v>
      </c>
      <c r="E20" s="127">
        <v>8842290.5199999996</v>
      </c>
    </row>
    <row r="21" spans="1:5" ht="24" customHeight="1">
      <c r="A21" s="125" t="s">
        <v>243</v>
      </c>
      <c r="B21" s="126">
        <v>29856737</v>
      </c>
      <c r="C21" s="126">
        <v>3663853.64</v>
      </c>
      <c r="D21" s="126">
        <v>1884653.2</v>
      </c>
      <c r="E21" s="127">
        <v>31635937.440000001</v>
      </c>
    </row>
    <row r="22" spans="1:5" ht="24" customHeight="1">
      <c r="A22" s="125" t="s">
        <v>244</v>
      </c>
      <c r="B22" s="126">
        <v>85780584.599999994</v>
      </c>
      <c r="C22" s="126">
        <v>4119656.72</v>
      </c>
      <c r="D22" s="126">
        <v>3742220.52</v>
      </c>
      <c r="E22" s="127">
        <v>86158020.799999997</v>
      </c>
    </row>
    <row r="23" spans="1:5" ht="24" customHeight="1">
      <c r="A23" s="125" t="s">
        <v>245</v>
      </c>
      <c r="B23" s="126">
        <v>247746526.25</v>
      </c>
      <c r="C23" s="126">
        <v>2510382.67</v>
      </c>
      <c r="D23" s="126">
        <v>16157020.689999999</v>
      </c>
      <c r="E23" s="127">
        <v>234099888.22999999</v>
      </c>
    </row>
    <row r="24" spans="1:5" ht="24" customHeight="1">
      <c r="A24" s="125" t="s">
        <v>246</v>
      </c>
      <c r="B24" s="126">
        <v>108608559.06</v>
      </c>
      <c r="C24" s="126">
        <v>141026618.06</v>
      </c>
      <c r="D24" s="126">
        <v>102949582.62</v>
      </c>
      <c r="E24" s="127">
        <v>146685594.5</v>
      </c>
    </row>
    <row r="25" spans="1:5" ht="24" customHeight="1">
      <c r="A25" s="112" t="s">
        <v>369</v>
      </c>
      <c r="B25" s="152">
        <v>315205093.61000001</v>
      </c>
      <c r="C25" s="152">
        <v>8706934.2899999991</v>
      </c>
      <c r="D25" s="152">
        <v>4695655.6399999997</v>
      </c>
      <c r="E25" s="153">
        <v>319216372.25999999</v>
      </c>
    </row>
    <row r="26" spans="1:5" ht="24" customHeight="1">
      <c r="A26" s="118" t="s">
        <v>123</v>
      </c>
      <c r="B26" s="110">
        <v>1007666268.59</v>
      </c>
      <c r="C26" s="110">
        <v>343362229.07999998</v>
      </c>
      <c r="D26" s="110">
        <v>108172680.68000001</v>
      </c>
      <c r="E26" s="119">
        <v>1242855816.99</v>
      </c>
    </row>
    <row r="27" spans="1:5" ht="24" customHeight="1">
      <c r="A27" s="125" t="s">
        <v>247</v>
      </c>
      <c r="B27" s="126">
        <v>28576475.850000001</v>
      </c>
      <c r="C27" s="126">
        <v>6567513.3499999996</v>
      </c>
      <c r="D27" s="126">
        <v>401494.26</v>
      </c>
      <c r="E27" s="127">
        <v>34742494.939999998</v>
      </c>
    </row>
    <row r="28" spans="1:5" ht="24" customHeight="1">
      <c r="A28" s="125" t="s">
        <v>248</v>
      </c>
      <c r="B28" s="126">
        <v>564907844.88999999</v>
      </c>
      <c r="C28" s="126">
        <v>73117868.590000004</v>
      </c>
      <c r="D28" s="126">
        <v>29191993.609999999</v>
      </c>
      <c r="E28" s="127">
        <v>608833719.87</v>
      </c>
    </row>
    <row r="29" spans="1:5" ht="24" customHeight="1">
      <c r="A29" s="125" t="s">
        <v>249</v>
      </c>
      <c r="B29" s="126">
        <v>31626205.879999999</v>
      </c>
      <c r="C29" s="126">
        <v>1095846.6499999999</v>
      </c>
      <c r="D29" s="126">
        <v>9835665.6699999999</v>
      </c>
      <c r="E29" s="127">
        <v>22886386.859999999</v>
      </c>
    </row>
    <row r="30" spans="1:5" ht="24" customHeight="1">
      <c r="A30" s="125" t="s">
        <v>250</v>
      </c>
      <c r="B30" s="126">
        <v>10308230.08</v>
      </c>
      <c r="C30" s="126">
        <v>2000176.94</v>
      </c>
      <c r="D30" s="126">
        <v>5610917.3799999999</v>
      </c>
      <c r="E30" s="127">
        <v>6697489.6399999997</v>
      </c>
    </row>
    <row r="31" spans="1:5" ht="24" customHeight="1">
      <c r="A31" s="112" t="s">
        <v>181</v>
      </c>
      <c r="B31" s="152">
        <v>372247511.88999999</v>
      </c>
      <c r="C31" s="152">
        <v>260580823.55000001</v>
      </c>
      <c r="D31" s="152">
        <v>63132609.759999998</v>
      </c>
      <c r="E31" s="153">
        <v>569695725.67999995</v>
      </c>
    </row>
    <row r="32" spans="1:5" ht="24" customHeight="1">
      <c r="A32" s="118" t="s">
        <v>124</v>
      </c>
      <c r="B32" s="110">
        <v>518466311.16000003</v>
      </c>
      <c r="C32" s="110">
        <v>108424706.53</v>
      </c>
      <c r="D32" s="110">
        <v>74999820.260000005</v>
      </c>
      <c r="E32" s="119">
        <v>551891197.42999995</v>
      </c>
    </row>
    <row r="33" spans="1:5" ht="24" customHeight="1">
      <c r="A33" s="125" t="s">
        <v>251</v>
      </c>
      <c r="B33" s="126">
        <v>95262097.599999994</v>
      </c>
      <c r="C33" s="126">
        <v>1187707.94</v>
      </c>
      <c r="D33" s="126">
        <v>16694145.43</v>
      </c>
      <c r="E33" s="127">
        <v>79755660.109999999</v>
      </c>
    </row>
    <row r="34" spans="1:5" ht="24" customHeight="1">
      <c r="A34" s="125" t="s">
        <v>252</v>
      </c>
      <c r="B34" s="126">
        <v>128117148.62</v>
      </c>
      <c r="C34" s="126">
        <v>21239421.43</v>
      </c>
      <c r="D34" s="126">
        <v>13857393.220000001</v>
      </c>
      <c r="E34" s="127">
        <v>135499176.83000001</v>
      </c>
    </row>
    <row r="35" spans="1:5" ht="24" customHeight="1">
      <c r="A35" s="125" t="s">
        <v>253</v>
      </c>
      <c r="B35" s="126">
        <v>105875274.38</v>
      </c>
      <c r="C35" s="126">
        <v>67260875.879999995</v>
      </c>
      <c r="D35" s="126">
        <v>15568585.890000001</v>
      </c>
      <c r="E35" s="127">
        <v>157567564.37</v>
      </c>
    </row>
    <row r="36" spans="1:5" ht="24" customHeight="1">
      <c r="A36" s="125" t="s">
        <v>254</v>
      </c>
      <c r="B36" s="126">
        <v>19900848</v>
      </c>
      <c r="C36" s="126">
        <v>87622.48</v>
      </c>
      <c r="D36" s="126">
        <v>1647482.45</v>
      </c>
      <c r="E36" s="127">
        <v>18340988.030000001</v>
      </c>
    </row>
    <row r="37" spans="1:5" ht="24" customHeight="1">
      <c r="A37" s="125" t="s">
        <v>255</v>
      </c>
      <c r="B37" s="126">
        <v>2798690.11</v>
      </c>
      <c r="C37" s="126">
        <v>553804.25</v>
      </c>
      <c r="D37" s="126">
        <v>410948.84</v>
      </c>
      <c r="E37" s="127">
        <v>2941545.52</v>
      </c>
    </row>
    <row r="38" spans="1:5" ht="24" customHeight="1">
      <c r="A38" s="125" t="s">
        <v>256</v>
      </c>
      <c r="B38" s="126">
        <v>26537278.41</v>
      </c>
      <c r="C38" s="126">
        <v>8809278.7699999996</v>
      </c>
      <c r="D38" s="126">
        <v>4738038.75</v>
      </c>
      <c r="E38" s="127">
        <v>30608518.43</v>
      </c>
    </row>
    <row r="39" spans="1:5" ht="24" customHeight="1">
      <c r="A39" s="125" t="s">
        <v>257</v>
      </c>
      <c r="B39" s="126">
        <v>96628146.209999993</v>
      </c>
      <c r="C39" s="126">
        <v>2225836.73</v>
      </c>
      <c r="D39" s="126">
        <v>15824273.24</v>
      </c>
      <c r="E39" s="127">
        <v>83029709.700000003</v>
      </c>
    </row>
    <row r="40" spans="1:5" ht="24" customHeight="1">
      <c r="A40" s="112" t="s">
        <v>258</v>
      </c>
      <c r="B40" s="152">
        <v>43346827.829999998</v>
      </c>
      <c r="C40" s="152">
        <v>7060159.0499999998</v>
      </c>
      <c r="D40" s="152">
        <v>6258952.4400000004</v>
      </c>
      <c r="E40" s="153">
        <v>44148034.439999998</v>
      </c>
    </row>
    <row r="41" spans="1:5" ht="24" customHeight="1">
      <c r="A41" s="118" t="s">
        <v>125</v>
      </c>
      <c r="B41" s="110">
        <v>1164306897.79</v>
      </c>
      <c r="C41" s="110">
        <v>806785104.64999998</v>
      </c>
      <c r="D41" s="110">
        <v>858717515.55999994</v>
      </c>
      <c r="E41" s="119">
        <v>1112374486.8800001</v>
      </c>
    </row>
    <row r="42" spans="1:5" ht="24" customHeight="1">
      <c r="A42" s="112" t="s">
        <v>260</v>
      </c>
      <c r="B42" s="152">
        <v>1164306897.79</v>
      </c>
      <c r="C42" s="152">
        <v>806785104.64999998</v>
      </c>
      <c r="D42" s="152">
        <v>858717515.55999994</v>
      </c>
      <c r="E42" s="153">
        <v>1112374486.8800001</v>
      </c>
    </row>
    <row r="43" spans="1:5" ht="24" customHeight="1">
      <c r="A43" s="118" t="s">
        <v>126</v>
      </c>
      <c r="B43" s="110">
        <v>88750763.269999996</v>
      </c>
      <c r="C43" s="110">
        <v>14262280.93</v>
      </c>
      <c r="D43" s="110">
        <v>11397295.83</v>
      </c>
      <c r="E43" s="119">
        <v>91615748.370000005</v>
      </c>
    </row>
    <row r="44" spans="1:5" ht="24" customHeight="1">
      <c r="A44" s="125" t="s">
        <v>905</v>
      </c>
      <c r="B44" s="126">
        <v>0</v>
      </c>
      <c r="C44" s="126">
        <v>11164024.720000001</v>
      </c>
      <c r="D44" s="126">
        <v>0</v>
      </c>
      <c r="E44" s="127">
        <v>11164024.720000001</v>
      </c>
    </row>
    <row r="45" spans="1:5" ht="24" customHeight="1">
      <c r="A45" s="125" t="s">
        <v>261</v>
      </c>
      <c r="B45" s="126">
        <v>3483952.47</v>
      </c>
      <c r="C45" s="126">
        <v>575220.72</v>
      </c>
      <c r="D45" s="126">
        <v>1711987.69</v>
      </c>
      <c r="E45" s="127">
        <v>2347185.5</v>
      </c>
    </row>
    <row r="46" spans="1:5" ht="24" customHeight="1">
      <c r="A46" s="125" t="s">
        <v>262</v>
      </c>
      <c r="B46" s="126">
        <v>7011037.0899999999</v>
      </c>
      <c r="C46" s="126">
        <v>372671.27</v>
      </c>
      <c r="D46" s="126">
        <v>750986.4</v>
      </c>
      <c r="E46" s="127">
        <v>6632721.96</v>
      </c>
    </row>
    <row r="47" spans="1:5" ht="24" customHeight="1">
      <c r="A47" s="125" t="s">
        <v>263</v>
      </c>
      <c r="B47" s="126">
        <v>702016.55</v>
      </c>
      <c r="C47" s="126">
        <v>357195.02</v>
      </c>
      <c r="D47" s="126">
        <v>403098.32</v>
      </c>
      <c r="E47" s="127">
        <v>656113.25</v>
      </c>
    </row>
    <row r="48" spans="1:5" ht="24" customHeight="1">
      <c r="A48" s="125" t="s">
        <v>818</v>
      </c>
      <c r="B48" s="126">
        <v>246944.18</v>
      </c>
      <c r="C48" s="126">
        <v>736879.16</v>
      </c>
      <c r="D48" s="126">
        <v>339586.36</v>
      </c>
      <c r="E48" s="127">
        <v>644236.98</v>
      </c>
    </row>
    <row r="49" spans="1:5" ht="24" customHeight="1">
      <c r="A49" s="112" t="s">
        <v>798</v>
      </c>
      <c r="B49" s="152">
        <v>47361996.329999998</v>
      </c>
      <c r="C49" s="152">
        <v>634655.18999999994</v>
      </c>
      <c r="D49" s="152">
        <v>4072365.02</v>
      </c>
      <c r="E49" s="153">
        <v>43924286.5</v>
      </c>
    </row>
    <row r="50" spans="1:5" ht="24" customHeight="1">
      <c r="A50" s="112" t="s">
        <v>264</v>
      </c>
      <c r="B50" s="152">
        <v>29944816.649999999</v>
      </c>
      <c r="C50" s="152">
        <v>421634.85</v>
      </c>
      <c r="D50" s="152">
        <v>4119272.04</v>
      </c>
      <c r="E50" s="153">
        <v>26247179.460000001</v>
      </c>
    </row>
    <row r="51" spans="1:5" ht="24" customHeight="1">
      <c r="A51" s="118" t="s">
        <v>127</v>
      </c>
      <c r="B51" s="110">
        <v>2509260544.0300002</v>
      </c>
      <c r="C51" s="110">
        <v>549704717.89999998</v>
      </c>
      <c r="D51" s="110">
        <v>1153167030.5999999</v>
      </c>
      <c r="E51" s="119">
        <v>1905798231.3299999</v>
      </c>
    </row>
    <row r="52" spans="1:5" ht="24" customHeight="1">
      <c r="A52" s="125" t="s">
        <v>265</v>
      </c>
      <c r="B52" s="126">
        <v>29056688.670000002</v>
      </c>
      <c r="C52" s="126">
        <v>2484672.16</v>
      </c>
      <c r="D52" s="126">
        <v>19836035.199999999</v>
      </c>
      <c r="E52" s="127">
        <v>11705325.630000001</v>
      </c>
    </row>
    <row r="53" spans="1:5" ht="24" customHeight="1">
      <c r="A53" s="125" t="s">
        <v>266</v>
      </c>
      <c r="B53" s="126">
        <v>69285404.079999998</v>
      </c>
      <c r="C53" s="126">
        <v>10130235.84</v>
      </c>
      <c r="D53" s="126">
        <v>27388878.379999999</v>
      </c>
      <c r="E53" s="127">
        <v>52026761.539999999</v>
      </c>
    </row>
    <row r="54" spans="1:5" ht="24" customHeight="1">
      <c r="A54" s="125" t="s">
        <v>267</v>
      </c>
      <c r="B54" s="126">
        <v>10469589.99</v>
      </c>
      <c r="C54" s="126">
        <v>48829143.619999997</v>
      </c>
      <c r="D54" s="126">
        <v>31364151.809999999</v>
      </c>
      <c r="E54" s="127">
        <v>27934581.800000001</v>
      </c>
    </row>
    <row r="55" spans="1:5" ht="24" customHeight="1">
      <c r="A55" s="125" t="s">
        <v>268</v>
      </c>
      <c r="B55" s="126">
        <v>39186941.619999997</v>
      </c>
      <c r="C55" s="126">
        <v>1538344.57</v>
      </c>
      <c r="D55" s="126">
        <v>6381375.54</v>
      </c>
      <c r="E55" s="127">
        <v>34343910.649999999</v>
      </c>
    </row>
    <row r="56" spans="1:5" ht="24" customHeight="1">
      <c r="A56" s="125" t="s">
        <v>269</v>
      </c>
      <c r="B56" s="126">
        <v>9929646.9600000009</v>
      </c>
      <c r="C56" s="126">
        <v>3971447.42</v>
      </c>
      <c r="D56" s="126">
        <v>7286860.8200000003</v>
      </c>
      <c r="E56" s="127">
        <v>6614233.5599999996</v>
      </c>
    </row>
    <row r="57" spans="1:5" ht="24" customHeight="1">
      <c r="A57" s="125" t="s">
        <v>270</v>
      </c>
      <c r="B57" s="126">
        <v>223767023.58000001</v>
      </c>
      <c r="C57" s="126">
        <v>960162.66</v>
      </c>
      <c r="D57" s="126">
        <v>72517163.010000005</v>
      </c>
      <c r="E57" s="127">
        <v>152210023.22999999</v>
      </c>
    </row>
    <row r="58" spans="1:5" ht="24" customHeight="1">
      <c r="A58" s="125" t="s">
        <v>271</v>
      </c>
      <c r="B58" s="126">
        <v>10303422.800000001</v>
      </c>
      <c r="C58" s="126">
        <v>4250199.96</v>
      </c>
      <c r="D58" s="126">
        <v>6726329.0899999999</v>
      </c>
      <c r="E58" s="127">
        <v>7827293.6699999999</v>
      </c>
    </row>
    <row r="59" spans="1:5" ht="24" customHeight="1">
      <c r="A59" s="125" t="s">
        <v>272</v>
      </c>
      <c r="B59" s="126">
        <v>31795294.440000001</v>
      </c>
      <c r="C59" s="126">
        <v>3464976.15</v>
      </c>
      <c r="D59" s="126">
        <v>7326095.3600000003</v>
      </c>
      <c r="E59" s="127">
        <v>27934175.23</v>
      </c>
    </row>
    <row r="60" spans="1:5" ht="24" customHeight="1">
      <c r="A60" s="125" t="s">
        <v>273</v>
      </c>
      <c r="B60" s="126">
        <v>66239398.850000001</v>
      </c>
      <c r="C60" s="126">
        <v>11700707.01</v>
      </c>
      <c r="D60" s="126">
        <v>27937817.670000002</v>
      </c>
      <c r="E60" s="127">
        <v>50002288.189999998</v>
      </c>
    </row>
    <row r="61" spans="1:5" ht="24" customHeight="1">
      <c r="A61" s="125" t="s">
        <v>274</v>
      </c>
      <c r="B61" s="126">
        <v>34304894.579999998</v>
      </c>
      <c r="C61" s="126">
        <v>2205252.96</v>
      </c>
      <c r="D61" s="126">
        <v>9114417.3200000003</v>
      </c>
      <c r="E61" s="127">
        <v>27395730.219999999</v>
      </c>
    </row>
    <row r="62" spans="1:5" ht="24" customHeight="1">
      <c r="A62" s="125" t="s">
        <v>275</v>
      </c>
      <c r="B62" s="126">
        <v>440683793.68000001</v>
      </c>
      <c r="C62" s="126">
        <v>65330816.359999999</v>
      </c>
      <c r="D62" s="126">
        <v>109055988.92</v>
      </c>
      <c r="E62" s="127">
        <v>396958621.12</v>
      </c>
    </row>
    <row r="63" spans="1:5" ht="24" customHeight="1">
      <c r="A63" s="125" t="s">
        <v>276</v>
      </c>
      <c r="B63" s="126">
        <v>668434391.71000004</v>
      </c>
      <c r="C63" s="126">
        <v>79991688.069999993</v>
      </c>
      <c r="D63" s="126">
        <v>245130900.02000001</v>
      </c>
      <c r="E63" s="127">
        <v>503295179.75999999</v>
      </c>
    </row>
    <row r="64" spans="1:5" ht="24" customHeight="1">
      <c r="A64" s="125" t="s">
        <v>277</v>
      </c>
      <c r="B64" s="126">
        <v>227558137.80000001</v>
      </c>
      <c r="C64" s="126">
        <v>16555867.26</v>
      </c>
      <c r="D64" s="126">
        <v>69775867.209999993</v>
      </c>
      <c r="E64" s="127">
        <v>174338137.84999999</v>
      </c>
    </row>
    <row r="65" spans="1:5" ht="24" customHeight="1">
      <c r="A65" s="125" t="s">
        <v>278</v>
      </c>
      <c r="B65" s="126">
        <v>427863607.27999997</v>
      </c>
      <c r="C65" s="126">
        <v>258318571.31</v>
      </c>
      <c r="D65" s="126">
        <v>433653402.55000001</v>
      </c>
      <c r="E65" s="127">
        <v>252528776.03999999</v>
      </c>
    </row>
    <row r="66" spans="1:5" ht="24" customHeight="1">
      <c r="A66" s="125" t="s">
        <v>279</v>
      </c>
      <c r="B66" s="126">
        <v>4100669.62</v>
      </c>
      <c r="C66" s="126">
        <v>61915.19</v>
      </c>
      <c r="D66" s="126">
        <v>989035.2</v>
      </c>
      <c r="E66" s="127">
        <v>3173549.61</v>
      </c>
    </row>
    <row r="67" spans="1:5" ht="24" customHeight="1">
      <c r="A67" s="125" t="s">
        <v>280</v>
      </c>
      <c r="B67" s="126">
        <v>137541574.47</v>
      </c>
      <c r="C67" s="126">
        <v>3775391.57</v>
      </c>
      <c r="D67" s="126">
        <v>39445518.810000002</v>
      </c>
      <c r="E67" s="127">
        <v>101871447.23</v>
      </c>
    </row>
    <row r="68" spans="1:5" ht="24" customHeight="1">
      <c r="A68" s="112" t="s">
        <v>281</v>
      </c>
      <c r="B68" s="152">
        <v>74003718.040000007</v>
      </c>
      <c r="C68" s="152">
        <v>35647954.829999998</v>
      </c>
      <c r="D68" s="152">
        <v>37201433.82</v>
      </c>
      <c r="E68" s="153">
        <v>72450239.049999997</v>
      </c>
    </row>
    <row r="69" spans="1:5" ht="24" customHeight="1">
      <c r="A69" s="112" t="s">
        <v>282</v>
      </c>
      <c r="B69" s="152">
        <v>4736345.8600000003</v>
      </c>
      <c r="C69" s="152">
        <v>487370.96</v>
      </c>
      <c r="D69" s="152">
        <v>2035759.87</v>
      </c>
      <c r="E69" s="153">
        <v>3187956.95</v>
      </c>
    </row>
    <row r="70" spans="1:5" ht="24" customHeight="1">
      <c r="A70" s="200" t="s">
        <v>105</v>
      </c>
      <c r="B70" s="201">
        <v>37583884.479999997</v>
      </c>
      <c r="C70" s="201">
        <v>11995073.35</v>
      </c>
      <c r="D70" s="201">
        <v>12625468.300000001</v>
      </c>
      <c r="E70" s="202">
        <v>36953489.530000001</v>
      </c>
    </row>
    <row r="71" spans="1:5" ht="24" customHeight="1">
      <c r="A71" s="125" t="s">
        <v>231</v>
      </c>
      <c r="B71" s="126">
        <v>537377.62</v>
      </c>
      <c r="C71" s="126">
        <v>0.01</v>
      </c>
      <c r="D71" s="126">
        <v>0</v>
      </c>
      <c r="E71" s="127">
        <v>537377.63</v>
      </c>
    </row>
    <row r="72" spans="1:5" ht="24" customHeight="1">
      <c r="A72" s="125" t="s">
        <v>283</v>
      </c>
      <c r="B72" s="126">
        <v>11061929.83</v>
      </c>
      <c r="C72" s="126">
        <v>1109982.97</v>
      </c>
      <c r="D72" s="126">
        <v>3477974.43</v>
      </c>
      <c r="E72" s="127">
        <v>8693938.3699999992</v>
      </c>
    </row>
    <row r="73" spans="1:5" ht="24" customHeight="1">
      <c r="A73" s="125" t="s">
        <v>284</v>
      </c>
      <c r="B73" s="126">
        <v>3816091.55</v>
      </c>
      <c r="C73" s="126">
        <v>172502.82</v>
      </c>
      <c r="D73" s="126">
        <v>305672.65999999997</v>
      </c>
      <c r="E73" s="127">
        <v>3682921.71</v>
      </c>
    </row>
    <row r="74" spans="1:5" ht="24" customHeight="1">
      <c r="A74" s="125" t="s">
        <v>285</v>
      </c>
      <c r="B74" s="126">
        <v>2582082.2400000002</v>
      </c>
      <c r="C74" s="126">
        <v>32263.9</v>
      </c>
      <c r="D74" s="126">
        <v>400456.85</v>
      </c>
      <c r="E74" s="127">
        <v>2213889.29</v>
      </c>
    </row>
    <row r="75" spans="1:5" ht="24" customHeight="1">
      <c r="A75" s="125" t="s">
        <v>805</v>
      </c>
      <c r="B75" s="126">
        <v>3794291</v>
      </c>
      <c r="C75" s="126">
        <v>3820668.22</v>
      </c>
      <c r="D75" s="126">
        <v>1533030.23</v>
      </c>
      <c r="E75" s="127">
        <v>6081928.9900000002</v>
      </c>
    </row>
    <row r="76" spans="1:5" ht="24" customHeight="1">
      <c r="A76" s="125" t="s">
        <v>287</v>
      </c>
      <c r="B76" s="126">
        <v>4893353.25</v>
      </c>
      <c r="C76" s="126">
        <v>805585.14</v>
      </c>
      <c r="D76" s="126">
        <v>746503.74</v>
      </c>
      <c r="E76" s="127">
        <v>4952434.6500000004</v>
      </c>
    </row>
    <row r="77" spans="1:5" ht="24" customHeight="1">
      <c r="A77" s="125" t="s">
        <v>288</v>
      </c>
      <c r="B77" s="126">
        <v>9111085.6500000004</v>
      </c>
      <c r="C77" s="126">
        <v>4964201.38</v>
      </c>
      <c r="D77" s="126">
        <v>5401852.4199999999</v>
      </c>
      <c r="E77" s="127">
        <v>8673434.6099999994</v>
      </c>
    </row>
    <row r="78" spans="1:5" ht="24" customHeight="1">
      <c r="A78" s="125" t="s">
        <v>289</v>
      </c>
      <c r="B78" s="126">
        <v>419546.35</v>
      </c>
      <c r="C78" s="126">
        <v>242065.89</v>
      </c>
      <c r="D78" s="126">
        <v>375844.03</v>
      </c>
      <c r="E78" s="127">
        <v>285768.21000000002</v>
      </c>
    </row>
    <row r="79" spans="1:5" ht="24" customHeight="1">
      <c r="A79" s="125" t="s">
        <v>290</v>
      </c>
      <c r="B79" s="126">
        <v>1118337.31</v>
      </c>
      <c r="C79" s="126">
        <v>847802.86</v>
      </c>
      <c r="D79" s="126">
        <v>384125.14</v>
      </c>
      <c r="E79" s="127">
        <v>1582015.03</v>
      </c>
    </row>
    <row r="80" spans="1:5" ht="24" customHeight="1">
      <c r="A80" s="112" t="s">
        <v>291</v>
      </c>
      <c r="B80" s="152">
        <v>249558.91</v>
      </c>
      <c r="C80" s="152">
        <v>0.16</v>
      </c>
      <c r="D80" s="152">
        <v>8.8000000000000007</v>
      </c>
      <c r="E80" s="153">
        <v>249550.27</v>
      </c>
    </row>
    <row r="81" spans="1:5" ht="24" customHeight="1">
      <c r="A81" s="112" t="s">
        <v>799</v>
      </c>
      <c r="B81" s="152">
        <v>230.77</v>
      </c>
      <c r="C81" s="152">
        <v>0</v>
      </c>
      <c r="D81" s="152">
        <v>0</v>
      </c>
      <c r="E81" s="153">
        <v>230.77</v>
      </c>
    </row>
    <row r="82" spans="1:5" ht="24" customHeight="1">
      <c r="A82" s="118" t="s">
        <v>129</v>
      </c>
      <c r="B82" s="110">
        <v>78886461763.220001</v>
      </c>
      <c r="C82" s="110">
        <v>125515316271.5</v>
      </c>
      <c r="D82" s="110">
        <v>117819687092.92</v>
      </c>
      <c r="E82" s="119">
        <v>86582090941.800003</v>
      </c>
    </row>
    <row r="83" spans="1:5" ht="24" customHeight="1">
      <c r="A83" s="181" t="s">
        <v>293</v>
      </c>
      <c r="B83" s="109">
        <v>50445226420.849998</v>
      </c>
      <c r="C83" s="109">
        <v>80828577017.440002</v>
      </c>
      <c r="D83" s="109">
        <v>73026659711.639999</v>
      </c>
      <c r="E83" s="163">
        <v>58247143726.650002</v>
      </c>
    </row>
    <row r="84" spans="1:5" ht="24" customHeight="1">
      <c r="A84" s="125" t="s">
        <v>294</v>
      </c>
      <c r="B84" s="126">
        <v>4248098336.73</v>
      </c>
      <c r="C84" s="126">
        <v>1656041115.1400001</v>
      </c>
      <c r="D84" s="126">
        <v>1080087297.5899999</v>
      </c>
      <c r="E84" s="127">
        <v>4824052154.2799997</v>
      </c>
    </row>
    <row r="85" spans="1:5" ht="24" customHeight="1">
      <c r="A85" s="125" t="s">
        <v>295</v>
      </c>
      <c r="B85" s="126">
        <v>15703663426.82</v>
      </c>
      <c r="C85" s="126">
        <v>11548669696.709999</v>
      </c>
      <c r="D85" s="126">
        <v>13796998402.01</v>
      </c>
      <c r="E85" s="127">
        <v>13455334721.52</v>
      </c>
    </row>
    <row r="86" spans="1:5" ht="24" customHeight="1">
      <c r="A86" s="112" t="s">
        <v>296</v>
      </c>
      <c r="B86" s="152">
        <v>14386962.25</v>
      </c>
      <c r="C86" s="152">
        <v>10742681.5</v>
      </c>
      <c r="D86" s="152">
        <v>16792708.510000002</v>
      </c>
      <c r="E86" s="153">
        <v>8336935.2400000002</v>
      </c>
    </row>
    <row r="87" spans="1:5" ht="24" customHeight="1">
      <c r="A87" s="112" t="s">
        <v>297</v>
      </c>
      <c r="B87" s="152">
        <v>160155482.56999999</v>
      </c>
      <c r="C87" s="152">
        <v>104707294.78</v>
      </c>
      <c r="D87" s="152">
        <v>98792178.909999996</v>
      </c>
      <c r="E87" s="153">
        <v>166070598.44</v>
      </c>
    </row>
    <row r="88" spans="1:5" ht="24" customHeight="1">
      <c r="A88" s="112" t="s">
        <v>298</v>
      </c>
      <c r="B88" s="152">
        <v>862814597.84999895</v>
      </c>
      <c r="C88" s="152">
        <v>651179264.15999901</v>
      </c>
      <c r="D88" s="152">
        <v>658301783.51000094</v>
      </c>
      <c r="E88" s="153">
        <v>855692078.5</v>
      </c>
    </row>
    <row r="89" spans="1:5" ht="24" customHeight="1">
      <c r="A89" s="112" t="s">
        <v>299</v>
      </c>
      <c r="B89" s="152">
        <v>4657452492.6700096</v>
      </c>
      <c r="C89" s="152">
        <v>2955947736.1199999</v>
      </c>
      <c r="D89" s="152">
        <v>3150454331.3599901</v>
      </c>
      <c r="E89" s="153">
        <v>4462945897.4300003</v>
      </c>
    </row>
    <row r="90" spans="1:5" ht="24" customHeight="1">
      <c r="A90" s="112" t="s">
        <v>300</v>
      </c>
      <c r="B90" s="152">
        <v>43056932.219999999</v>
      </c>
      <c r="C90" s="152">
        <v>47285736.460000001</v>
      </c>
      <c r="D90" s="152">
        <v>43701086.700000003</v>
      </c>
      <c r="E90" s="153">
        <v>46641581.979999997</v>
      </c>
    </row>
    <row r="91" spans="1:5" ht="24" customHeight="1">
      <c r="A91" s="112" t="s">
        <v>301</v>
      </c>
      <c r="B91" s="152">
        <v>898290966.62</v>
      </c>
      <c r="C91" s="152">
        <v>94926338.790000007</v>
      </c>
      <c r="D91" s="152">
        <v>226548451.71000001</v>
      </c>
      <c r="E91" s="153">
        <v>766668853.70000005</v>
      </c>
    </row>
    <row r="92" spans="1:5" ht="24" customHeight="1">
      <c r="A92" s="112" t="s">
        <v>302</v>
      </c>
      <c r="B92" s="152">
        <v>1850337795.4400001</v>
      </c>
      <c r="C92" s="152">
        <v>574693015.86000001</v>
      </c>
      <c r="D92" s="152">
        <v>381504085.29000002</v>
      </c>
      <c r="E92" s="153">
        <v>2043526726.01</v>
      </c>
    </row>
    <row r="93" spans="1:5" ht="24" customHeight="1">
      <c r="A93" s="112" t="s">
        <v>331</v>
      </c>
      <c r="B93" s="152">
        <v>0</v>
      </c>
      <c r="C93" s="152">
        <v>3053780.96</v>
      </c>
      <c r="D93" s="152">
        <v>301922.43</v>
      </c>
      <c r="E93" s="153">
        <v>2751858.53</v>
      </c>
    </row>
    <row r="94" spans="1:5" ht="24" customHeight="1">
      <c r="A94" s="112" t="s">
        <v>303</v>
      </c>
      <c r="B94" s="152">
        <v>313389683.10000002</v>
      </c>
      <c r="C94" s="152">
        <v>780682511.51999998</v>
      </c>
      <c r="D94" s="152">
        <v>755415535.11000001</v>
      </c>
      <c r="E94" s="153">
        <v>338656659.50999999</v>
      </c>
    </row>
    <row r="95" spans="1:5" ht="24" customHeight="1">
      <c r="A95" s="112" t="s">
        <v>304</v>
      </c>
      <c r="B95" s="152">
        <v>2807705701.3099999</v>
      </c>
      <c r="C95" s="152">
        <v>1243896713.04</v>
      </c>
      <c r="D95" s="152">
        <v>909546135.65999997</v>
      </c>
      <c r="E95" s="153">
        <v>3142056278.6900001</v>
      </c>
    </row>
    <row r="96" spans="1:5" ht="24" customHeight="1">
      <c r="A96" s="112" t="s">
        <v>305</v>
      </c>
      <c r="B96" s="152">
        <v>787728386.03999996</v>
      </c>
      <c r="C96" s="152">
        <v>764664075.15999997</v>
      </c>
      <c r="D96" s="152">
        <v>731710717.95000005</v>
      </c>
      <c r="E96" s="153">
        <v>820681743.25</v>
      </c>
    </row>
    <row r="97" spans="1:5" ht="24" customHeight="1">
      <c r="A97" s="112" t="s">
        <v>306</v>
      </c>
      <c r="B97" s="152">
        <v>129427537.68000001</v>
      </c>
      <c r="C97" s="152">
        <v>206847272.78</v>
      </c>
      <c r="D97" s="152">
        <v>165563846.72999999</v>
      </c>
      <c r="E97" s="153">
        <v>170710963.72999999</v>
      </c>
    </row>
    <row r="98" spans="1:5" ht="24" customHeight="1">
      <c r="A98" s="112" t="s">
        <v>307</v>
      </c>
      <c r="B98" s="152">
        <v>403128911.27999997</v>
      </c>
      <c r="C98" s="152">
        <v>652684208.51999998</v>
      </c>
      <c r="D98" s="152">
        <v>429225518.69999999</v>
      </c>
      <c r="E98" s="153">
        <v>626587601.10000002</v>
      </c>
    </row>
    <row r="99" spans="1:5" ht="24" customHeight="1">
      <c r="A99" s="112" t="s">
        <v>308</v>
      </c>
      <c r="B99" s="152">
        <v>299745363.16000003</v>
      </c>
      <c r="C99" s="152">
        <v>588246306.16999996</v>
      </c>
      <c r="D99" s="152">
        <v>523460315.58999997</v>
      </c>
      <c r="E99" s="153">
        <v>364531353.74000001</v>
      </c>
    </row>
    <row r="100" spans="1:5" ht="24" customHeight="1">
      <c r="A100" s="112" t="s">
        <v>309</v>
      </c>
      <c r="B100" s="152">
        <v>146589669.56</v>
      </c>
      <c r="C100" s="152">
        <v>174552081.00999999</v>
      </c>
      <c r="D100" s="152">
        <v>153438314.59999999</v>
      </c>
      <c r="E100" s="153">
        <v>167703435.97</v>
      </c>
    </row>
    <row r="101" spans="1:5" ht="24" customHeight="1">
      <c r="A101" s="112" t="s">
        <v>310</v>
      </c>
      <c r="B101" s="152">
        <v>75450821.920000002</v>
      </c>
      <c r="C101" s="152">
        <v>165771596.91</v>
      </c>
      <c r="D101" s="152">
        <v>137818818.90000001</v>
      </c>
      <c r="E101" s="153">
        <v>103403599.93000001</v>
      </c>
    </row>
    <row r="102" spans="1:5" ht="24" customHeight="1">
      <c r="A102" s="112" t="s">
        <v>311</v>
      </c>
      <c r="B102" s="152">
        <v>426861404.44</v>
      </c>
      <c r="C102" s="152">
        <v>1594399761.4300001</v>
      </c>
      <c r="D102" s="152">
        <v>1298303963.1800001</v>
      </c>
      <c r="E102" s="153">
        <v>722957202.69000006</v>
      </c>
    </row>
    <row r="103" spans="1:5" ht="24" customHeight="1">
      <c r="A103" s="112" t="s">
        <v>312</v>
      </c>
      <c r="B103" s="152">
        <v>128057938.94</v>
      </c>
      <c r="C103" s="152">
        <v>248505392.31999999</v>
      </c>
      <c r="D103" s="152">
        <v>202547282.72</v>
      </c>
      <c r="E103" s="153">
        <v>174016048.53999999</v>
      </c>
    </row>
    <row r="104" spans="1:5" ht="24" customHeight="1">
      <c r="A104" s="112" t="s">
        <v>313</v>
      </c>
      <c r="B104" s="152">
        <v>11521019.310000001</v>
      </c>
      <c r="C104" s="152">
        <v>131497661.90000001</v>
      </c>
      <c r="D104" s="152">
        <v>112895289.04000001</v>
      </c>
      <c r="E104" s="153">
        <v>30123392.170000002</v>
      </c>
    </row>
    <row r="105" spans="1:5" ht="24" customHeight="1">
      <c r="A105" s="112" t="s">
        <v>314</v>
      </c>
      <c r="B105" s="152">
        <v>179718977.31</v>
      </c>
      <c r="C105" s="152">
        <v>920553241.63999999</v>
      </c>
      <c r="D105" s="152">
        <v>881476465.50999999</v>
      </c>
      <c r="E105" s="153">
        <v>218795753.44</v>
      </c>
    </row>
    <row r="106" spans="1:5" ht="24" customHeight="1">
      <c r="A106" s="112" t="s">
        <v>315</v>
      </c>
      <c r="B106" s="152">
        <v>1204673909.3499999</v>
      </c>
      <c r="C106" s="152">
        <v>704014887.79999995</v>
      </c>
      <c r="D106" s="152">
        <v>476750276.86000001</v>
      </c>
      <c r="E106" s="153">
        <v>1431938520.29</v>
      </c>
    </row>
    <row r="107" spans="1:5" ht="24" customHeight="1">
      <c r="A107" s="112" t="s">
        <v>316</v>
      </c>
      <c r="B107" s="152">
        <v>134450254.88</v>
      </c>
      <c r="C107" s="152">
        <v>209768308.02000001</v>
      </c>
      <c r="D107" s="152">
        <v>252635628.38</v>
      </c>
      <c r="E107" s="153">
        <v>91582934.519999996</v>
      </c>
    </row>
    <row r="108" spans="1:5" ht="24" customHeight="1">
      <c r="A108" s="112" t="s">
        <v>317</v>
      </c>
      <c r="B108" s="152">
        <v>429927570.38</v>
      </c>
      <c r="C108" s="152">
        <v>340286702.05000001</v>
      </c>
      <c r="D108" s="152">
        <v>497867154</v>
      </c>
      <c r="E108" s="153">
        <v>272347118.43000001</v>
      </c>
    </row>
    <row r="109" spans="1:5" ht="24" customHeight="1">
      <c r="A109" s="112" t="s">
        <v>318</v>
      </c>
      <c r="B109" s="152">
        <v>265511226.36000001</v>
      </c>
      <c r="C109" s="152">
        <v>201030037.58000001</v>
      </c>
      <c r="D109" s="152">
        <v>270911081.72000003</v>
      </c>
      <c r="E109" s="153">
        <v>195630182.22</v>
      </c>
    </row>
    <row r="110" spans="1:5" ht="24" customHeight="1">
      <c r="A110" s="112" t="s">
        <v>319</v>
      </c>
      <c r="B110" s="152">
        <v>1396730627.28</v>
      </c>
      <c r="C110" s="152">
        <v>1994164909.0899999</v>
      </c>
      <c r="D110" s="152">
        <v>1326092744.6099999</v>
      </c>
      <c r="E110" s="153">
        <v>2064802791.76</v>
      </c>
    </row>
    <row r="111" spans="1:5" ht="24" customHeight="1">
      <c r="A111" s="112" t="s">
        <v>320</v>
      </c>
      <c r="B111" s="152">
        <v>1777820509.4100001</v>
      </c>
      <c r="C111" s="152">
        <v>1372397228.78</v>
      </c>
      <c r="D111" s="152">
        <v>1110598457.73</v>
      </c>
      <c r="E111" s="153">
        <v>2039619280.46</v>
      </c>
    </row>
    <row r="112" spans="1:5" ht="24" customHeight="1">
      <c r="A112" s="112" t="s">
        <v>321</v>
      </c>
      <c r="B112" s="152">
        <v>170776047.75</v>
      </c>
      <c r="C112" s="152">
        <v>80261351.040000007</v>
      </c>
      <c r="D112" s="152">
        <v>26298460.719999999</v>
      </c>
      <c r="E112" s="153">
        <v>224738938.06999999</v>
      </c>
    </row>
    <row r="113" spans="1:5" ht="24" customHeight="1">
      <c r="A113" s="112" t="s">
        <v>322</v>
      </c>
      <c r="B113" s="152">
        <v>2317806687.8299999</v>
      </c>
      <c r="C113" s="152">
        <v>1909795366.25</v>
      </c>
      <c r="D113" s="152">
        <v>1467051859.1199999</v>
      </c>
      <c r="E113" s="153">
        <v>2760550194.96</v>
      </c>
    </row>
    <row r="114" spans="1:5" ht="24" customHeight="1">
      <c r="A114" s="112" t="s">
        <v>323</v>
      </c>
      <c r="B114" s="152">
        <v>599781409.38999999</v>
      </c>
      <c r="C114" s="152">
        <v>5424971340.1300001</v>
      </c>
      <c r="D114" s="152">
        <v>5453029397.9899998</v>
      </c>
      <c r="E114" s="153">
        <v>571723351.52999997</v>
      </c>
    </row>
    <row r="115" spans="1:5" ht="24" customHeight="1">
      <c r="A115" s="112" t="s">
        <v>324</v>
      </c>
      <c r="B115" s="152">
        <v>408991908.02999997</v>
      </c>
      <c r="C115" s="152">
        <v>2488859752.4699998</v>
      </c>
      <c r="D115" s="152">
        <v>2387147821.9299998</v>
      </c>
      <c r="E115" s="153">
        <v>510703838.56999999</v>
      </c>
    </row>
    <row r="116" spans="1:5" ht="24" customHeight="1">
      <c r="A116" s="112" t="s">
        <v>325</v>
      </c>
      <c r="B116" s="152">
        <v>7591173862.9700003</v>
      </c>
      <c r="C116" s="152">
        <v>40983479651.349998</v>
      </c>
      <c r="D116" s="152">
        <v>34003392376.869999</v>
      </c>
      <c r="E116" s="153">
        <v>14571261137.450001</v>
      </c>
    </row>
    <row r="117" spans="1:5" ht="24" customHeight="1">
      <c r="A117" s="181" t="s">
        <v>326</v>
      </c>
      <c r="B117" s="109">
        <v>14468790251.299999</v>
      </c>
      <c r="C117" s="109">
        <v>40800959921.199997</v>
      </c>
      <c r="D117" s="109">
        <v>40440840703.660004</v>
      </c>
      <c r="E117" s="163">
        <v>14828909468.84</v>
      </c>
    </row>
    <row r="118" spans="1:5" ht="24" customHeight="1">
      <c r="A118" s="112" t="s">
        <v>327</v>
      </c>
      <c r="B118" s="152">
        <v>282.79000000000002</v>
      </c>
      <c r="C118" s="152">
        <v>0</v>
      </c>
      <c r="D118" s="152">
        <v>0</v>
      </c>
      <c r="E118" s="153">
        <v>282.79000000000002</v>
      </c>
    </row>
    <row r="119" spans="1:5" ht="24" customHeight="1">
      <c r="A119" s="112" t="s">
        <v>328</v>
      </c>
      <c r="B119" s="152">
        <v>108962044.05</v>
      </c>
      <c r="C119" s="152">
        <v>8252141.6900000004</v>
      </c>
      <c r="D119" s="152">
        <v>5284076.32</v>
      </c>
      <c r="E119" s="153">
        <v>111930109.42</v>
      </c>
    </row>
    <row r="120" spans="1:5" ht="24" customHeight="1">
      <c r="A120" s="112" t="s">
        <v>329</v>
      </c>
      <c r="B120" s="152">
        <v>43404422.240000002</v>
      </c>
      <c r="C120" s="152">
        <v>462598.61</v>
      </c>
      <c r="D120" s="152">
        <v>927631.31</v>
      </c>
      <c r="E120" s="153">
        <v>42939389.539999999</v>
      </c>
    </row>
    <row r="121" spans="1:5" ht="24" customHeight="1">
      <c r="A121" s="112" t="s">
        <v>330</v>
      </c>
      <c r="B121" s="152">
        <v>7404189.1900000004</v>
      </c>
      <c r="C121" s="152">
        <v>41891579.310000002</v>
      </c>
      <c r="D121" s="152">
        <v>42364969.810000002</v>
      </c>
      <c r="E121" s="153">
        <v>6930798.6900000004</v>
      </c>
    </row>
    <row r="122" spans="1:5" ht="24" customHeight="1">
      <c r="A122" s="112" t="s">
        <v>331</v>
      </c>
      <c r="B122" s="152">
        <v>13948293601.68</v>
      </c>
      <c r="C122" s="152">
        <v>40693776084.699997</v>
      </c>
      <c r="D122" s="152">
        <v>40293403670.410004</v>
      </c>
      <c r="E122" s="153">
        <v>14348666015.969999</v>
      </c>
    </row>
    <row r="123" spans="1:5" ht="24" customHeight="1">
      <c r="A123" s="112" t="s">
        <v>332</v>
      </c>
      <c r="B123" s="152">
        <v>360725711.35000002</v>
      </c>
      <c r="C123" s="152">
        <v>56577516.890000001</v>
      </c>
      <c r="D123" s="152">
        <v>98860355.810000002</v>
      </c>
      <c r="E123" s="153">
        <v>318442872.43000001</v>
      </c>
    </row>
    <row r="124" spans="1:5" ht="24" customHeight="1">
      <c r="A124" s="181" t="s">
        <v>333</v>
      </c>
      <c r="B124" s="109">
        <v>9503016252.8299999</v>
      </c>
      <c r="C124" s="109">
        <v>3274787482.7399998</v>
      </c>
      <c r="D124" s="109">
        <v>3746415776.2600002</v>
      </c>
      <c r="E124" s="163">
        <v>9031387959.3099995</v>
      </c>
    </row>
    <row r="125" spans="1:5" ht="24" customHeight="1">
      <c r="A125" s="112" t="s">
        <v>334</v>
      </c>
      <c r="B125" s="152">
        <v>60792609.670000002</v>
      </c>
      <c r="C125" s="152">
        <v>41039145.579999998</v>
      </c>
      <c r="D125" s="152">
        <v>43456332.369999997</v>
      </c>
      <c r="E125" s="153">
        <v>58375422.880000003</v>
      </c>
    </row>
    <row r="126" spans="1:5" ht="24" customHeight="1">
      <c r="A126" s="112" t="s">
        <v>335</v>
      </c>
      <c r="B126" s="152">
        <v>8770359850.6399994</v>
      </c>
      <c r="C126" s="152">
        <v>3008726695.73</v>
      </c>
      <c r="D126" s="152">
        <v>3442117690.6799998</v>
      </c>
      <c r="E126" s="153">
        <v>8336968855.6899996</v>
      </c>
    </row>
    <row r="127" spans="1:5" ht="24" customHeight="1">
      <c r="A127" s="112" t="s">
        <v>336</v>
      </c>
      <c r="B127" s="152">
        <v>3017050.47</v>
      </c>
      <c r="C127" s="152">
        <v>638517.71</v>
      </c>
      <c r="D127" s="152">
        <v>586954.68000000005</v>
      </c>
      <c r="E127" s="153">
        <v>3068613.5</v>
      </c>
    </row>
    <row r="128" spans="1:5" ht="24" customHeight="1">
      <c r="A128" s="112" t="s">
        <v>337</v>
      </c>
      <c r="B128" s="152">
        <v>668811689.11000001</v>
      </c>
      <c r="C128" s="152">
        <v>224381036.13999999</v>
      </c>
      <c r="D128" s="152">
        <v>260254798.53</v>
      </c>
      <c r="E128" s="153">
        <v>632937926.72000003</v>
      </c>
    </row>
    <row r="129" spans="1:5" ht="24" customHeight="1">
      <c r="A129" s="112" t="s">
        <v>298</v>
      </c>
      <c r="B129" s="152">
        <v>35052.94</v>
      </c>
      <c r="C129" s="152">
        <v>2087.58</v>
      </c>
      <c r="D129" s="152">
        <v>0</v>
      </c>
      <c r="E129" s="153">
        <v>37140.519999999997</v>
      </c>
    </row>
    <row r="130" spans="1:5" ht="24" customHeight="1">
      <c r="A130" s="181" t="s">
        <v>338</v>
      </c>
      <c r="B130" s="109">
        <v>4469428838.2399998</v>
      </c>
      <c r="C130" s="109">
        <v>610991850.12</v>
      </c>
      <c r="D130" s="109">
        <v>605770901.36000001</v>
      </c>
      <c r="E130" s="163">
        <v>4474649787</v>
      </c>
    </row>
    <row r="131" spans="1:5" ht="24" customHeight="1">
      <c r="A131" s="112" t="s">
        <v>339</v>
      </c>
      <c r="B131" s="152">
        <v>2346311172.4099998</v>
      </c>
      <c r="C131" s="152">
        <v>253792956.78999999</v>
      </c>
      <c r="D131" s="152">
        <v>193070462.97999999</v>
      </c>
      <c r="E131" s="153">
        <v>2407033666.2199998</v>
      </c>
    </row>
    <row r="132" spans="1:5" ht="24" customHeight="1">
      <c r="A132" s="112" t="s">
        <v>340</v>
      </c>
      <c r="B132" s="152">
        <v>162546719.97</v>
      </c>
      <c r="C132" s="152">
        <v>71940842.769999996</v>
      </c>
      <c r="D132" s="152">
        <v>23553212.109999999</v>
      </c>
      <c r="E132" s="153">
        <v>210934350.63</v>
      </c>
    </row>
    <row r="133" spans="1:5" ht="24" customHeight="1">
      <c r="A133" s="112" t="s">
        <v>341</v>
      </c>
      <c r="B133" s="152">
        <v>10073187.539999999</v>
      </c>
      <c r="C133" s="152">
        <v>1422133</v>
      </c>
      <c r="D133" s="152">
        <v>4339072.63</v>
      </c>
      <c r="E133" s="153">
        <v>7156247.9100000001</v>
      </c>
    </row>
    <row r="134" spans="1:5" ht="24" customHeight="1">
      <c r="A134" s="112" t="s">
        <v>342</v>
      </c>
      <c r="B134" s="152">
        <v>4385076.18</v>
      </c>
      <c r="C134" s="152">
        <v>5578538.7999999998</v>
      </c>
      <c r="D134" s="152">
        <v>3948122.36</v>
      </c>
      <c r="E134" s="153">
        <v>6015492.6200000001</v>
      </c>
    </row>
    <row r="135" spans="1:5" ht="24" customHeight="1">
      <c r="A135" s="112" t="s">
        <v>343</v>
      </c>
      <c r="B135" s="152">
        <v>67122727.810000002</v>
      </c>
      <c r="C135" s="152">
        <v>25867273.73</v>
      </c>
      <c r="D135" s="152">
        <v>25809151.260000002</v>
      </c>
      <c r="E135" s="153">
        <v>67180850.280000001</v>
      </c>
    </row>
    <row r="136" spans="1:5" ht="24" customHeight="1">
      <c r="A136" s="112" t="s">
        <v>344</v>
      </c>
      <c r="B136" s="152">
        <v>1752795754.3299999</v>
      </c>
      <c r="C136" s="152">
        <v>172079119.15000001</v>
      </c>
      <c r="D136" s="152">
        <v>292471993.58999997</v>
      </c>
      <c r="E136" s="153">
        <v>1632402879.8900001</v>
      </c>
    </row>
    <row r="137" spans="1:5" ht="24" customHeight="1">
      <c r="A137" s="112" t="s">
        <v>345</v>
      </c>
      <c r="B137" s="152">
        <v>67274503.439999998</v>
      </c>
      <c r="C137" s="152">
        <v>53473438.649999999</v>
      </c>
      <c r="D137" s="152">
        <v>50704460.020000003</v>
      </c>
      <c r="E137" s="153">
        <v>70043482.069999993</v>
      </c>
    </row>
    <row r="138" spans="1:5" ht="24" customHeight="1">
      <c r="A138" s="112" t="s">
        <v>346</v>
      </c>
      <c r="B138" s="152">
        <v>201196.29</v>
      </c>
      <c r="C138" s="152">
        <v>192007.7</v>
      </c>
      <c r="D138" s="152">
        <v>125113.42</v>
      </c>
      <c r="E138" s="153">
        <v>268090.57</v>
      </c>
    </row>
    <row r="139" spans="1:5" ht="24" customHeight="1">
      <c r="A139" s="112" t="s">
        <v>347</v>
      </c>
      <c r="B139" s="152">
        <v>52020394.399999999</v>
      </c>
      <c r="C139" s="152">
        <v>23414805.48</v>
      </c>
      <c r="D139" s="152">
        <v>8455124.4100000001</v>
      </c>
      <c r="E139" s="153">
        <v>66980075.469999999</v>
      </c>
    </row>
    <row r="140" spans="1:5" ht="24" customHeight="1">
      <c r="A140" s="112" t="s">
        <v>348</v>
      </c>
      <c r="B140" s="152">
        <v>5969125.8899999997</v>
      </c>
      <c r="C140" s="152">
        <v>2976638.04</v>
      </c>
      <c r="D140" s="152">
        <v>3132300.47</v>
      </c>
      <c r="E140" s="153">
        <v>5813463.46</v>
      </c>
    </row>
    <row r="141" spans="1:5" ht="24" customHeight="1">
      <c r="A141" s="154" t="s">
        <v>349</v>
      </c>
      <c r="B141" s="155">
        <v>728979.98</v>
      </c>
      <c r="C141" s="155">
        <v>254096.01</v>
      </c>
      <c r="D141" s="155">
        <v>161888.10999999999</v>
      </c>
      <c r="E141" s="156">
        <v>821187.88</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F15" sqref="F15"/>
    </sheetView>
  </sheetViews>
  <sheetFormatPr defaultColWidth="20.28515625" defaultRowHeight="34.5" customHeight="1"/>
  <cols>
    <col min="1" max="1" width="26.28515625" style="7" customWidth="1"/>
    <col min="2" max="2" width="17.7109375" style="7" bestFit="1" customWidth="1"/>
    <col min="3" max="4" width="16" style="7" bestFit="1" customWidth="1"/>
    <col min="5" max="5" width="18.7109375" style="7" customWidth="1"/>
    <col min="6" max="16384" width="20.28515625" style="7"/>
  </cols>
  <sheetData>
    <row r="1" spans="1:5" ht="12">
      <c r="A1" s="93" t="s">
        <v>360</v>
      </c>
      <c r="B1" s="105"/>
      <c r="C1" s="105"/>
      <c r="D1" s="105"/>
      <c r="E1" s="105"/>
    </row>
    <row r="2" spans="1:5" ht="11.25">
      <c r="A2" s="105"/>
      <c r="B2" s="105"/>
      <c r="C2" s="105"/>
      <c r="D2" s="105"/>
      <c r="E2" s="105"/>
    </row>
    <row r="3" spans="1:5" ht="17.25" customHeight="1">
      <c r="A3" s="105"/>
      <c r="B3" s="97" t="s">
        <v>908</v>
      </c>
      <c r="C3" s="105"/>
      <c r="D3" s="105"/>
      <c r="E3" s="105"/>
    </row>
    <row r="4" spans="1:5" ht="18" customHeight="1">
      <c r="A4" s="106"/>
      <c r="B4" s="105"/>
      <c r="C4" s="105"/>
      <c r="D4" s="105"/>
      <c r="E4" s="105"/>
    </row>
    <row r="5" spans="1:5" ht="15" customHeight="1">
      <c r="A5" s="227" t="s">
        <v>71</v>
      </c>
      <c r="B5" s="193" t="s">
        <v>72</v>
      </c>
      <c r="C5" s="226" t="s">
        <v>73</v>
      </c>
      <c r="D5" s="226"/>
      <c r="E5" s="25" t="s">
        <v>72</v>
      </c>
    </row>
    <row r="6" spans="1:5" ht="22.5">
      <c r="A6" s="228"/>
      <c r="B6" s="26" t="s">
        <v>815</v>
      </c>
      <c r="C6" s="27" t="s">
        <v>80</v>
      </c>
      <c r="D6" s="27" t="s">
        <v>81</v>
      </c>
      <c r="E6" s="28" t="s">
        <v>910</v>
      </c>
    </row>
    <row r="7" spans="1:5" ht="16.5" customHeight="1">
      <c r="A7" s="11" t="s">
        <v>74</v>
      </c>
      <c r="B7" s="8">
        <v>1863536.5899999999</v>
      </c>
      <c r="C7" s="8">
        <v>6031282.4299999997</v>
      </c>
      <c r="D7" s="8">
        <v>7386426.04</v>
      </c>
      <c r="E7" s="9">
        <f>B7+C7-D7</f>
        <v>508392.97999999952</v>
      </c>
    </row>
    <row r="8" spans="1:5" ht="16.5" customHeight="1">
      <c r="A8" s="11" t="s">
        <v>75</v>
      </c>
      <c r="B8" s="8">
        <v>1958858.0699999984</v>
      </c>
      <c r="C8" s="8">
        <v>1148982.83</v>
      </c>
      <c r="D8" s="8">
        <v>1958858.07</v>
      </c>
      <c r="E8" s="9">
        <f t="shared" ref="E8:E13" si="0">B8+C8-D8</f>
        <v>1148982.8299999984</v>
      </c>
    </row>
    <row r="9" spans="1:5" ht="16.5" customHeight="1">
      <c r="A9" s="11" t="s">
        <v>76</v>
      </c>
      <c r="B9" s="8">
        <v>47913424.900000006</v>
      </c>
      <c r="C9" s="8">
        <v>44068377.710000001</v>
      </c>
      <c r="D9" s="8">
        <v>87535103.159999996</v>
      </c>
      <c r="E9" s="9">
        <f t="shared" si="0"/>
        <v>4446699.4500000179</v>
      </c>
    </row>
    <row r="10" spans="1:5" ht="16.5" customHeight="1">
      <c r="A10" s="11" t="s">
        <v>77</v>
      </c>
      <c r="B10" s="8">
        <v>52123488.019999981</v>
      </c>
      <c r="C10" s="8">
        <v>102358231.45999999</v>
      </c>
      <c r="D10" s="8">
        <v>57100806.670000002</v>
      </c>
      <c r="E10" s="9">
        <f t="shared" si="0"/>
        <v>97380912.809999958</v>
      </c>
    </row>
    <row r="11" spans="1:5" ht="16.5" customHeight="1">
      <c r="A11" s="11" t="s">
        <v>78</v>
      </c>
      <c r="B11" s="8">
        <v>1145532365.23</v>
      </c>
      <c r="C11" s="8">
        <v>518251735.51999998</v>
      </c>
      <c r="D11" s="8">
        <v>1258293362.3399999</v>
      </c>
      <c r="E11" s="9">
        <f t="shared" si="0"/>
        <v>405490738.41000009</v>
      </c>
    </row>
    <row r="12" spans="1:5" ht="16.5" hidden="1" customHeight="1">
      <c r="A12" s="11"/>
      <c r="B12" s="8">
        <v>0</v>
      </c>
      <c r="C12" s="8">
        <v>0</v>
      </c>
      <c r="D12" s="8">
        <v>0</v>
      </c>
      <c r="E12" s="9">
        <f t="shared" si="0"/>
        <v>0</v>
      </c>
    </row>
    <row r="13" spans="1:5" ht="16.5" customHeight="1">
      <c r="A13" s="11" t="s">
        <v>64</v>
      </c>
      <c r="B13" s="8">
        <v>1271593.7600000007</v>
      </c>
      <c r="C13" s="8">
        <v>1327137.06</v>
      </c>
      <c r="D13" s="8">
        <v>2427009.0099999998</v>
      </c>
      <c r="E13" s="9">
        <f t="shared" si="0"/>
        <v>171721.81000000099</v>
      </c>
    </row>
    <row r="14" spans="1:5" ht="25.5" customHeight="1">
      <c r="A14" s="4" t="s">
        <v>63</v>
      </c>
      <c r="B14" s="3">
        <f>SUM(B7:B13)</f>
        <v>1250663266.5699999</v>
      </c>
      <c r="C14" s="3">
        <f t="shared" ref="C14:D14" si="1">SUM(C7:C13)</f>
        <v>673185747.00999999</v>
      </c>
      <c r="D14" s="3">
        <f t="shared" si="1"/>
        <v>1414701565.29</v>
      </c>
      <c r="E14" s="10">
        <f>B14+C14-D14</f>
        <v>509147448.28999996</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6"/>
  <sheetViews>
    <sheetView showGridLines="0" tabSelected="1" zoomScaleNormal="100" workbookViewId="0">
      <selection activeCell="E18" sqref="E18"/>
    </sheetView>
  </sheetViews>
  <sheetFormatPr defaultRowHeight="11.25"/>
  <cols>
    <col min="1" max="1" width="42.5703125" style="5" bestFit="1" customWidth="1"/>
    <col min="2" max="2" width="16" style="5" bestFit="1" customWidth="1"/>
    <col min="3" max="3" width="16.5703125" style="5" bestFit="1" customWidth="1"/>
    <col min="4" max="4" width="18" style="5" customWidth="1"/>
    <col min="5" max="16384" width="9.140625" style="5"/>
  </cols>
  <sheetData>
    <row r="1" spans="1:4" ht="12">
      <c r="A1" s="107" t="s">
        <v>361</v>
      </c>
      <c r="B1" s="108"/>
      <c r="C1" s="108"/>
      <c r="D1" s="108"/>
    </row>
    <row r="2" spans="1:4">
      <c r="A2" s="108"/>
      <c r="B2" s="108"/>
      <c r="C2" s="108"/>
      <c r="D2" s="108"/>
    </row>
    <row r="3" spans="1:4" ht="12">
      <c r="A3" s="93"/>
      <c r="B3" s="97" t="s">
        <v>908</v>
      </c>
      <c r="C3" s="108"/>
      <c r="D3" s="108"/>
    </row>
    <row r="4" spans="1:4" ht="15" customHeight="1">
      <c r="A4" s="106"/>
      <c r="B4" s="108"/>
      <c r="C4" s="108"/>
      <c r="D4" s="108"/>
    </row>
    <row r="5" spans="1:4" s="13" customFormat="1" ht="33.75">
      <c r="A5" s="29" t="s">
        <v>65</v>
      </c>
      <c r="B5" s="30" t="s">
        <v>79</v>
      </c>
      <c r="C5" s="30" t="s">
        <v>911</v>
      </c>
      <c r="D5" s="31" t="s">
        <v>82</v>
      </c>
    </row>
    <row r="6" spans="1:4" ht="15" customHeight="1">
      <c r="A6" s="14" t="s">
        <v>66</v>
      </c>
      <c r="B6" s="15">
        <v>3721153.2</v>
      </c>
      <c r="C6" s="15">
        <v>0</v>
      </c>
      <c r="D6" s="16">
        <f>B6+C6</f>
        <v>3721153.2</v>
      </c>
    </row>
    <row r="7" spans="1:4" ht="15" customHeight="1">
      <c r="A7" s="14" t="s">
        <v>67</v>
      </c>
      <c r="B7" s="15">
        <v>13224200</v>
      </c>
      <c r="C7" s="15">
        <v>0</v>
      </c>
      <c r="D7" s="16">
        <f t="shared" ref="D7:D15" si="0">B7+C7</f>
        <v>13224200</v>
      </c>
    </row>
    <row r="8" spans="1:4" ht="15" customHeight="1">
      <c r="A8" s="23">
        <v>2</v>
      </c>
      <c r="B8" s="15">
        <v>1637099504</v>
      </c>
      <c r="C8" s="15">
        <v>9500000</v>
      </c>
      <c r="D8" s="16">
        <f t="shared" si="0"/>
        <v>1646599504</v>
      </c>
    </row>
    <row r="9" spans="1:4" ht="15" customHeight="1">
      <c r="A9" s="23">
        <v>1</v>
      </c>
      <c r="B9" s="15">
        <v>1618664374</v>
      </c>
      <c r="C9" s="15">
        <v>5121000</v>
      </c>
      <c r="D9" s="16">
        <f t="shared" si="0"/>
        <v>1623785374</v>
      </c>
    </row>
    <row r="10" spans="1:4" ht="15" customHeight="1">
      <c r="A10" s="23">
        <v>0.5</v>
      </c>
      <c r="B10" s="15">
        <v>604393494.5</v>
      </c>
      <c r="C10" s="15">
        <v>2977800</v>
      </c>
      <c r="D10" s="16">
        <f t="shared" si="0"/>
        <v>607371294.5</v>
      </c>
    </row>
    <row r="11" spans="1:4" ht="15" customHeight="1">
      <c r="A11" s="23">
        <v>0.2</v>
      </c>
      <c r="B11" s="15">
        <v>342097381.80000001</v>
      </c>
      <c r="C11" s="15">
        <v>800000</v>
      </c>
      <c r="D11" s="16">
        <f t="shared" si="0"/>
        <v>342897381.80000001</v>
      </c>
    </row>
    <row r="12" spans="1:4" ht="15" customHeight="1">
      <c r="A12" s="23">
        <v>0.1</v>
      </c>
      <c r="B12" s="15">
        <v>218595692</v>
      </c>
      <c r="C12" s="15">
        <v>1276000</v>
      </c>
      <c r="D12" s="16">
        <f t="shared" si="0"/>
        <v>219871692</v>
      </c>
    </row>
    <row r="13" spans="1:4" ht="15" customHeight="1">
      <c r="A13" s="23">
        <v>0.05</v>
      </c>
      <c r="B13" s="15">
        <v>115684550.5</v>
      </c>
      <c r="C13" s="15">
        <v>630000</v>
      </c>
      <c r="D13" s="16">
        <f t="shared" si="0"/>
        <v>116314550.5</v>
      </c>
    </row>
    <row r="14" spans="1:4" ht="15" customHeight="1">
      <c r="A14" s="23">
        <v>0.02</v>
      </c>
      <c r="B14" s="15">
        <v>59996741.68</v>
      </c>
      <c r="C14" s="15">
        <v>0</v>
      </c>
      <c r="D14" s="16">
        <f t="shared" si="0"/>
        <v>59996741.68</v>
      </c>
    </row>
    <row r="15" spans="1:4" ht="15" customHeight="1">
      <c r="A15" s="23">
        <v>0.01</v>
      </c>
      <c r="B15" s="15">
        <v>38836560.220000006</v>
      </c>
      <c r="C15" s="15">
        <v>7.98</v>
      </c>
      <c r="D15" s="16">
        <f t="shared" si="0"/>
        <v>38836568.200000003</v>
      </c>
    </row>
    <row r="16" spans="1:4" ht="25.5" customHeight="1">
      <c r="A16" s="18" t="s">
        <v>63</v>
      </c>
      <c r="B16" s="19">
        <f>SUM(B6:B15)</f>
        <v>4652313651.9000006</v>
      </c>
      <c r="C16" s="19">
        <f>SUM(C6:C15)</f>
        <v>20304807.98</v>
      </c>
      <c r="D16" s="20">
        <f>SUM(D6:D15)</f>
        <v>4672618459.8800001</v>
      </c>
    </row>
    <row r="18" spans="1:4">
      <c r="A18" s="17" t="s">
        <v>70</v>
      </c>
    </row>
    <row r="20" spans="1:4" ht="39.75" customHeight="1">
      <c r="A20" s="182" t="s">
        <v>68</v>
      </c>
      <c r="B20" s="30" t="s">
        <v>79</v>
      </c>
      <c r="C20" s="30" t="s">
        <v>911</v>
      </c>
      <c r="D20" s="31" t="s">
        <v>82</v>
      </c>
    </row>
    <row r="21" spans="1:4" ht="15" customHeight="1">
      <c r="A21" s="21" t="s">
        <v>811</v>
      </c>
      <c r="B21" s="6">
        <v>453300</v>
      </c>
      <c r="C21" s="6">
        <v>0</v>
      </c>
      <c r="D21" s="22">
        <f>B21+C21</f>
        <v>453300</v>
      </c>
    </row>
    <row r="22" spans="1:4" ht="15" customHeight="1">
      <c r="A22" s="21" t="s">
        <v>89</v>
      </c>
      <c r="B22" s="12">
        <v>3781880</v>
      </c>
      <c r="C22" s="6">
        <v>0</v>
      </c>
      <c r="D22" s="22">
        <f t="shared" ref="D22:D25" si="1">B22+C22</f>
        <v>3781880</v>
      </c>
    </row>
    <row r="23" spans="1:4" ht="15" customHeight="1">
      <c r="A23" s="21" t="s">
        <v>69</v>
      </c>
      <c r="B23" s="12">
        <v>5529640</v>
      </c>
      <c r="C23" s="6">
        <v>0</v>
      </c>
      <c r="D23" s="22">
        <f t="shared" si="1"/>
        <v>5529640</v>
      </c>
    </row>
    <row r="24" spans="1:4" ht="15" customHeight="1">
      <c r="A24" s="21" t="s">
        <v>812</v>
      </c>
      <c r="B24" s="12">
        <v>1655080</v>
      </c>
      <c r="C24" s="6">
        <v>0</v>
      </c>
      <c r="D24" s="22">
        <f t="shared" si="1"/>
        <v>1655080</v>
      </c>
    </row>
    <row r="25" spans="1:4" ht="15" customHeight="1">
      <c r="A25" s="21" t="s">
        <v>813</v>
      </c>
      <c r="B25" s="12">
        <v>1804300</v>
      </c>
      <c r="C25" s="6">
        <v>0</v>
      </c>
      <c r="D25" s="22">
        <f t="shared" si="1"/>
        <v>1804300</v>
      </c>
    </row>
    <row r="26" spans="1:4" ht="25.5" customHeight="1">
      <c r="A26" s="18" t="s">
        <v>63</v>
      </c>
      <c r="B26" s="19">
        <f>SUM(B21:B25)</f>
        <v>13224200</v>
      </c>
      <c r="C26" s="19">
        <f>SUM(C21:C25)</f>
        <v>0</v>
      </c>
      <c r="D26" s="24">
        <f>SUM(D21:D25)</f>
        <v>13224200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E21" sqref="E21"/>
    </sheetView>
  </sheetViews>
  <sheetFormatPr defaultRowHeight="12.75"/>
  <cols>
    <col min="1" max="1" width="24.28515625" customWidth="1"/>
    <col min="2" max="2" width="19.140625" customWidth="1"/>
    <col min="3" max="3" width="20.5703125" customWidth="1"/>
    <col min="4" max="4" width="20.85546875" customWidth="1"/>
    <col min="5" max="5" width="19.7109375" customWidth="1"/>
    <col min="7" max="7" width="16.5703125" bestFit="1" customWidth="1"/>
    <col min="8" max="9" width="17.7109375" bestFit="1" customWidth="1"/>
    <col min="10" max="10" width="16.5703125" bestFit="1" customWidth="1"/>
  </cols>
  <sheetData>
    <row r="1" spans="1:5">
      <c r="A1" s="93" t="s">
        <v>351</v>
      </c>
      <c r="B1" s="94"/>
      <c r="C1" s="94"/>
    </row>
    <row r="2" spans="1:5">
      <c r="A2" s="94"/>
      <c r="B2" s="94"/>
      <c r="C2" s="94"/>
    </row>
    <row r="3" spans="1:5">
      <c r="A3" s="94"/>
      <c r="B3" s="93" t="s">
        <v>908</v>
      </c>
      <c r="C3" s="94"/>
    </row>
    <row r="4" spans="1:5" ht="15">
      <c r="A4" s="2"/>
    </row>
    <row r="5" spans="1:5" ht="30" customHeight="1">
      <c r="A5" s="191" t="s">
        <v>18</v>
      </c>
      <c r="B5" s="46" t="s">
        <v>814</v>
      </c>
      <c r="C5" s="46" t="s">
        <v>6</v>
      </c>
      <c r="D5" s="46" t="s">
        <v>7</v>
      </c>
      <c r="E5" s="192" t="s">
        <v>909</v>
      </c>
    </row>
    <row r="6" spans="1:5" ht="33" customHeight="1">
      <c r="A6" s="32" t="s">
        <v>19</v>
      </c>
      <c r="B6" s="33"/>
      <c r="C6" s="33"/>
      <c r="D6" s="34"/>
      <c r="E6" s="35"/>
    </row>
    <row r="7" spans="1:5" ht="22.5">
      <c r="A7" s="36" t="s">
        <v>0</v>
      </c>
      <c r="B7" s="37">
        <v>107453000000</v>
      </c>
      <c r="C7" s="37">
        <v>60326500000</v>
      </c>
      <c r="D7" s="37">
        <v>51103000000</v>
      </c>
      <c r="E7" s="38">
        <f>B7+C7-D7</f>
        <v>116676500000</v>
      </c>
    </row>
    <row r="8" spans="1:5" ht="22.5">
      <c r="A8" s="36" t="s">
        <v>1</v>
      </c>
      <c r="B8" s="37">
        <v>0</v>
      </c>
      <c r="C8" s="37">
        <v>0</v>
      </c>
      <c r="D8" s="37">
        <v>0</v>
      </c>
      <c r="E8" s="38">
        <f>B8+C8-D8</f>
        <v>0</v>
      </c>
    </row>
    <row r="9" spans="1:5" ht="25.5" customHeight="1">
      <c r="A9" s="77" t="s">
        <v>13</v>
      </c>
      <c r="B9" s="72">
        <f>SUM(B7:B8)</f>
        <v>107453000000</v>
      </c>
      <c r="C9" s="72">
        <f>SUM(C7:C8)</f>
        <v>60326500000</v>
      </c>
      <c r="D9" s="72">
        <f>SUM(D7:D8)</f>
        <v>51103000000</v>
      </c>
      <c r="E9" s="73">
        <f>SUM(E7:E8)</f>
        <v>116676500000</v>
      </c>
    </row>
    <row r="10" spans="1:5" ht="22.5">
      <c r="A10" s="39" t="s">
        <v>84</v>
      </c>
      <c r="B10" s="40"/>
      <c r="C10" s="40"/>
      <c r="D10" s="41"/>
      <c r="E10" s="42"/>
    </row>
    <row r="11" spans="1:5" ht="22.5">
      <c r="A11" s="36" t="s">
        <v>808</v>
      </c>
      <c r="B11" s="37">
        <v>200356209070.20001</v>
      </c>
      <c r="C11" s="37">
        <v>49567066313.120003</v>
      </c>
      <c r="D11" s="37">
        <v>47022667113.730003</v>
      </c>
      <c r="E11" s="38">
        <f>B11+C11-D11</f>
        <v>202900608269.59</v>
      </c>
    </row>
    <row r="12" spans="1:5" ht="15" customHeight="1">
      <c r="A12" s="36" t="s">
        <v>809</v>
      </c>
      <c r="B12" s="37">
        <v>170229990818.81</v>
      </c>
      <c r="C12" s="37">
        <v>164946185184.45999</v>
      </c>
      <c r="D12" s="37">
        <v>162645840974.25</v>
      </c>
      <c r="E12" s="38">
        <f>B12+C12-D12</f>
        <v>172530335029.02002</v>
      </c>
    </row>
    <row r="13" spans="1:5" ht="15" customHeight="1">
      <c r="A13" s="36" t="s">
        <v>2</v>
      </c>
      <c r="B13" s="37">
        <v>55558497035.629997</v>
      </c>
      <c r="C13" s="37">
        <v>282297816945.52002</v>
      </c>
      <c r="D13" s="37">
        <v>264118618220.17999</v>
      </c>
      <c r="E13" s="38">
        <f>B13+C13-D13</f>
        <v>73737695760.970032</v>
      </c>
    </row>
    <row r="14" spans="1:5" ht="15" customHeight="1">
      <c r="A14" s="36" t="s">
        <v>810</v>
      </c>
      <c r="B14" s="37">
        <v>93719348244.470001</v>
      </c>
      <c r="C14" s="37">
        <v>134882801052.47</v>
      </c>
      <c r="D14" s="37">
        <v>128394209517.73</v>
      </c>
      <c r="E14" s="38">
        <f>B14+C14-D14</f>
        <v>100207939779.21001</v>
      </c>
    </row>
    <row r="15" spans="1:5" ht="25.5" customHeight="1">
      <c r="A15" s="77" t="s">
        <v>13</v>
      </c>
      <c r="B15" s="72">
        <f>SUM(B11:B14)</f>
        <v>519864045169.10999</v>
      </c>
      <c r="C15" s="72">
        <f t="shared" ref="C15:E15" si="0">SUM(C11:C14)</f>
        <v>631693869495.56995</v>
      </c>
      <c r="D15" s="72">
        <f t="shared" si="0"/>
        <v>602181335825.89001</v>
      </c>
      <c r="E15" s="73">
        <f t="shared" si="0"/>
        <v>549376578838.79004</v>
      </c>
    </row>
    <row r="16" spans="1:5" ht="15" customHeight="1">
      <c r="A16" s="39" t="s">
        <v>20</v>
      </c>
      <c r="B16" s="40"/>
      <c r="C16" s="40"/>
      <c r="D16" s="41"/>
      <c r="E16" s="42"/>
    </row>
    <row r="17" spans="1:10" ht="22.5">
      <c r="A17" s="36" t="s">
        <v>3</v>
      </c>
      <c r="B17" s="37">
        <v>992255544.82000005</v>
      </c>
      <c r="C17" s="37">
        <v>6960701887.9499998</v>
      </c>
      <c r="D17" s="37">
        <v>6945022874.8599997</v>
      </c>
      <c r="E17" s="38">
        <f>B17+C17-D17</f>
        <v>1007934557.9099998</v>
      </c>
    </row>
    <row r="18" spans="1:10" ht="15" customHeight="1">
      <c r="A18" s="36" t="s">
        <v>21</v>
      </c>
      <c r="B18" s="37">
        <v>192800887.86000001</v>
      </c>
      <c r="C18" s="37">
        <v>45132487781.019997</v>
      </c>
      <c r="D18" s="37">
        <v>45286678022.209999</v>
      </c>
      <c r="E18" s="38">
        <f>B18+C18-D18</f>
        <v>38610646.669998169</v>
      </c>
    </row>
    <row r="19" spans="1:10" ht="15" customHeight="1">
      <c r="A19" s="36" t="s">
        <v>4</v>
      </c>
      <c r="B19" s="37">
        <v>327175531.13</v>
      </c>
      <c r="C19" s="37">
        <v>429362296.75999999</v>
      </c>
      <c r="D19" s="37">
        <v>96331658.180000007</v>
      </c>
      <c r="E19" s="38">
        <f>B19+C19-D19</f>
        <v>660206169.71000004</v>
      </c>
    </row>
    <row r="20" spans="1:10" ht="15" customHeight="1">
      <c r="A20" s="36" t="s">
        <v>5</v>
      </c>
      <c r="B20" s="37">
        <v>21608044.199999999</v>
      </c>
      <c r="C20" s="37">
        <v>4158147.34</v>
      </c>
      <c r="D20" s="37">
        <v>4222488.8600000003</v>
      </c>
      <c r="E20" s="38">
        <f>B20+C20-D20</f>
        <v>21543702.68</v>
      </c>
    </row>
    <row r="21" spans="1:10" ht="25.5" customHeight="1">
      <c r="A21" s="77" t="s">
        <v>13</v>
      </c>
      <c r="B21" s="72">
        <f>SUM(B17:B20)</f>
        <v>1533840008.01</v>
      </c>
      <c r="C21" s="72">
        <f t="shared" ref="C21:E21" si="1">SUM(C17:C20)</f>
        <v>52526710113.069992</v>
      </c>
      <c r="D21" s="72">
        <f t="shared" si="1"/>
        <v>52332255044.110001</v>
      </c>
      <c r="E21" s="73">
        <f t="shared" si="1"/>
        <v>1728295076.9699981</v>
      </c>
      <c r="G21" s="1"/>
      <c r="H21" s="1"/>
      <c r="I21" s="1"/>
      <c r="J21" s="1"/>
    </row>
    <row r="22" spans="1:10" ht="25.5" customHeight="1">
      <c r="A22" s="43" t="s">
        <v>63</v>
      </c>
      <c r="B22" s="44">
        <f>B9+B15+B21</f>
        <v>628850885177.12</v>
      </c>
      <c r="C22" s="44">
        <f t="shared" ref="C22:D22" si="2">C9+C15+C21</f>
        <v>744547079608.63989</v>
      </c>
      <c r="D22" s="44">
        <f t="shared" si="2"/>
        <v>705616590870</v>
      </c>
      <c r="E22" s="45">
        <f>B22+C22-D22</f>
        <v>667781373915.75977</v>
      </c>
    </row>
  </sheetData>
  <pageMargins left="0.7" right="0.7" top="0.75" bottom="0.75" header="0.3" footer="0.3"/>
  <pageSetup paperSize="9" orientation="landscape" r:id="rId1"/>
  <ignoredErrors>
    <ignoredError sqref="E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D28" sqref="D28"/>
    </sheetView>
  </sheetViews>
  <sheetFormatPr defaultRowHeight="12.75"/>
  <cols>
    <col min="1" max="1" width="23.28515625" customWidth="1"/>
    <col min="2" max="2" width="19.7109375" customWidth="1"/>
    <col min="3" max="3" width="21.140625" customWidth="1"/>
    <col min="4" max="5" width="19.7109375" customWidth="1"/>
    <col min="6" max="6" width="16.42578125" bestFit="1" customWidth="1"/>
  </cols>
  <sheetData>
    <row r="1" spans="1:7">
      <c r="A1" s="95" t="s">
        <v>352</v>
      </c>
      <c r="B1" s="94"/>
      <c r="C1" s="94"/>
    </row>
    <row r="2" spans="1:7">
      <c r="A2" s="94"/>
      <c r="B2" s="94"/>
      <c r="C2" s="94"/>
    </row>
    <row r="3" spans="1:7">
      <c r="A3" s="94"/>
      <c r="B3" s="93" t="s">
        <v>908</v>
      </c>
      <c r="C3" s="94"/>
    </row>
    <row r="5" spans="1:7" ht="30" customHeight="1">
      <c r="A5" s="29" t="s">
        <v>22</v>
      </c>
      <c r="B5" s="30" t="s">
        <v>814</v>
      </c>
      <c r="C5" s="30" t="s">
        <v>7</v>
      </c>
      <c r="D5" s="30" t="s">
        <v>6</v>
      </c>
      <c r="E5" s="192" t="s">
        <v>909</v>
      </c>
    </row>
    <row r="6" spans="1:7" ht="22.5">
      <c r="A6" s="39" t="s">
        <v>23</v>
      </c>
      <c r="B6" s="40"/>
      <c r="C6" s="40"/>
      <c r="D6" s="41"/>
      <c r="E6" s="47"/>
    </row>
    <row r="7" spans="1:7" ht="22.5">
      <c r="A7" s="36" t="s">
        <v>24</v>
      </c>
      <c r="B7" s="37">
        <v>31633471422.060001</v>
      </c>
      <c r="C7" s="37">
        <v>40257916339.959999</v>
      </c>
      <c r="D7" s="37">
        <v>33008310081.400002</v>
      </c>
      <c r="E7" s="38">
        <f>B7+C7-D7</f>
        <v>38883077680.620003</v>
      </c>
      <c r="F7" s="68"/>
      <c r="G7" s="69"/>
    </row>
    <row r="8" spans="1:7" ht="22.5">
      <c r="A8" s="36" t="s">
        <v>25</v>
      </c>
      <c r="B8" s="37">
        <v>3000000000</v>
      </c>
      <c r="C8" s="37">
        <v>93730000000</v>
      </c>
      <c r="D8" s="37">
        <v>77740000000</v>
      </c>
      <c r="E8" s="38">
        <f>B8+C8-D8</f>
        <v>18990000000</v>
      </c>
    </row>
    <row r="9" spans="1:7" ht="25.5" customHeight="1">
      <c r="A9" s="77" t="s">
        <v>13</v>
      </c>
      <c r="B9" s="72">
        <f>SUM(B7:B8)</f>
        <v>34633471422.059998</v>
      </c>
      <c r="C9" s="72">
        <f t="shared" ref="C9:D9" si="0">SUM(C7:C8)</f>
        <v>133987916339.95999</v>
      </c>
      <c r="D9" s="72">
        <f t="shared" si="0"/>
        <v>110748310081.39999</v>
      </c>
      <c r="E9" s="73">
        <f t="shared" ref="E9:E32" si="1">+B9+C9-D9</f>
        <v>57873077680.619995</v>
      </c>
    </row>
    <row r="10" spans="1:7">
      <c r="A10" s="39" t="s">
        <v>26</v>
      </c>
      <c r="B10" s="40"/>
      <c r="C10" s="40"/>
      <c r="D10" s="41"/>
      <c r="E10" s="47"/>
    </row>
    <row r="11" spans="1:7" ht="22.5">
      <c r="A11" s="36" t="s">
        <v>27</v>
      </c>
      <c r="B11" s="37">
        <v>607550569.28999996</v>
      </c>
      <c r="C11" s="37">
        <v>3146257123.1500001</v>
      </c>
      <c r="D11" s="37">
        <v>2831273679.4699998</v>
      </c>
      <c r="E11" s="38">
        <f>B11+C11-D11</f>
        <v>922534012.97000027</v>
      </c>
      <c r="F11" s="70"/>
    </row>
    <row r="12" spans="1:7" ht="22.5">
      <c r="A12" s="36" t="s">
        <v>28</v>
      </c>
      <c r="B12" s="37">
        <v>275707795</v>
      </c>
      <c r="C12" s="37">
        <v>51148678.299999997</v>
      </c>
      <c r="D12" s="37">
        <v>26324550</v>
      </c>
      <c r="E12" s="38">
        <f>B12+C12-D12</f>
        <v>300531923.30000001</v>
      </c>
    </row>
    <row r="13" spans="1:7" ht="22.5">
      <c r="A13" s="36" t="s">
        <v>29</v>
      </c>
      <c r="B13" s="37">
        <v>33195447368.48</v>
      </c>
      <c r="C13" s="37">
        <v>10601923294.200001</v>
      </c>
      <c r="D13" s="37">
        <v>6738254138.5100002</v>
      </c>
      <c r="E13" s="38">
        <f>B13+C13-D13</f>
        <v>37059116524.169998</v>
      </c>
    </row>
    <row r="14" spans="1:7" ht="22.5">
      <c r="A14" s="36" t="s">
        <v>83</v>
      </c>
      <c r="B14" s="37">
        <v>3723831771.25</v>
      </c>
      <c r="C14" s="37">
        <v>47124529064.300003</v>
      </c>
      <c r="D14" s="37">
        <v>46861880209.150002</v>
      </c>
      <c r="E14" s="38">
        <f>B14+C14-D14</f>
        <v>3986480626.4000015</v>
      </c>
    </row>
    <row r="15" spans="1:7">
      <c r="A15" s="48" t="s">
        <v>30</v>
      </c>
      <c r="B15" s="49"/>
      <c r="C15" s="49"/>
      <c r="D15" s="49"/>
      <c r="E15" s="50"/>
    </row>
    <row r="16" spans="1:7" ht="22.5">
      <c r="A16" s="51" t="s">
        <v>31</v>
      </c>
      <c r="B16" s="52">
        <v>601226811.20999146</v>
      </c>
      <c r="C16" s="52">
        <v>22128128732.560001</v>
      </c>
      <c r="D16" s="52">
        <v>21989318342.529999</v>
      </c>
      <c r="E16" s="53">
        <f>B16+C16-D16</f>
        <v>740037201.23999405</v>
      </c>
    </row>
    <row r="17" spans="1:6">
      <c r="A17" s="51" t="s">
        <v>32</v>
      </c>
      <c r="B17" s="52">
        <v>3122604960.0400009</v>
      </c>
      <c r="C17" s="52">
        <v>24996400331.740002</v>
      </c>
      <c r="D17" s="52">
        <v>24872561866.619999</v>
      </c>
      <c r="E17" s="53">
        <f>B17+C17-D17</f>
        <v>3246443425.1600037</v>
      </c>
    </row>
    <row r="18" spans="1:6" ht="3.75" customHeight="1">
      <c r="A18" s="51"/>
      <c r="B18" s="49"/>
      <c r="C18" s="49"/>
      <c r="D18" s="49"/>
      <c r="E18" s="50"/>
    </row>
    <row r="19" spans="1:6" ht="22.5">
      <c r="A19" s="36" t="s">
        <v>33</v>
      </c>
      <c r="B19" s="37">
        <v>7849023380.250001</v>
      </c>
      <c r="C19" s="37">
        <v>0</v>
      </c>
      <c r="D19" s="37">
        <v>2655600734</v>
      </c>
      <c r="E19" s="38">
        <f>B19+C19-D19</f>
        <v>5193422646.250001</v>
      </c>
    </row>
    <row r="20" spans="1:6" ht="22.5">
      <c r="A20" s="36" t="s">
        <v>85</v>
      </c>
      <c r="B20" s="37">
        <v>0</v>
      </c>
      <c r="C20" s="37">
        <v>0</v>
      </c>
      <c r="D20" s="37">
        <v>0</v>
      </c>
      <c r="E20" s="38">
        <f>B20+C20-D20</f>
        <v>0</v>
      </c>
    </row>
    <row r="21" spans="1:6">
      <c r="A21" s="36" t="s">
        <v>34</v>
      </c>
      <c r="B21" s="37">
        <v>368355033.84000015</v>
      </c>
      <c r="C21" s="37">
        <v>1188045437.73</v>
      </c>
      <c r="D21" s="37">
        <v>373256201.13</v>
      </c>
      <c r="E21" s="38">
        <f>B21+C21-D21</f>
        <v>1183144270.4400001</v>
      </c>
    </row>
    <row r="22" spans="1:6">
      <c r="A22" s="48" t="s">
        <v>30</v>
      </c>
      <c r="B22" s="49"/>
      <c r="C22" s="49"/>
      <c r="D22" s="49"/>
      <c r="E22" s="50"/>
    </row>
    <row r="23" spans="1:6">
      <c r="A23" s="51" t="s">
        <v>35</v>
      </c>
      <c r="B23" s="54">
        <v>180287945.82000065</v>
      </c>
      <c r="C23" s="54">
        <v>1038045437.73</v>
      </c>
      <c r="D23" s="54">
        <v>185189113.11000001</v>
      </c>
      <c r="E23" s="53">
        <f>B23+C23-D23</f>
        <v>1033144270.4400007</v>
      </c>
      <c r="F23" s="70"/>
    </row>
    <row r="24" spans="1:6">
      <c r="A24" s="51" t="s">
        <v>36</v>
      </c>
      <c r="B24" s="54">
        <v>188067088.01999998</v>
      </c>
      <c r="C24" s="54">
        <v>150000000</v>
      </c>
      <c r="D24" s="52">
        <v>188067088.02000001</v>
      </c>
      <c r="E24" s="53">
        <f>B24+C24-D24</f>
        <v>149999999.99999997</v>
      </c>
      <c r="F24" s="132"/>
    </row>
    <row r="25" spans="1:6" ht="22.5">
      <c r="A25" s="36" t="s">
        <v>37</v>
      </c>
      <c r="B25" s="37">
        <v>19397927.220001221</v>
      </c>
      <c r="C25" s="37">
        <v>502009333.05000001</v>
      </c>
      <c r="D25" s="37">
        <v>324</v>
      </c>
      <c r="E25" s="38">
        <f>B25+C25-D25</f>
        <v>521406936.27000123</v>
      </c>
    </row>
    <row r="26" spans="1:6">
      <c r="A26" s="36" t="s">
        <v>38</v>
      </c>
      <c r="B26" s="37">
        <v>797803136.39999998</v>
      </c>
      <c r="C26" s="37">
        <v>409353097.04000002</v>
      </c>
      <c r="D26" s="37">
        <v>408916332.25</v>
      </c>
      <c r="E26" s="38">
        <f>B26+C26-D26</f>
        <v>798239901.19000006</v>
      </c>
      <c r="F26" s="70"/>
    </row>
    <row r="27" spans="1:6" ht="25.5" customHeight="1">
      <c r="A27" s="77" t="s">
        <v>13</v>
      </c>
      <c r="B27" s="72">
        <f>B11+B12+B13+B14+B19+B20+B21+B25+B26</f>
        <v>46837116981.730003</v>
      </c>
      <c r="C27" s="72">
        <f t="shared" ref="C27:D27" si="2">C11+C12+C13+C14+C19+C20+C21+C25+C26</f>
        <v>63023266027.770012</v>
      </c>
      <c r="D27" s="72">
        <f t="shared" si="2"/>
        <v>59895506168.510002</v>
      </c>
      <c r="E27" s="73">
        <f t="shared" si="1"/>
        <v>49964876840.990013</v>
      </c>
    </row>
    <row r="28" spans="1:6">
      <c r="A28" s="39" t="s">
        <v>39</v>
      </c>
      <c r="B28" s="40"/>
      <c r="C28" s="40"/>
      <c r="D28" s="41"/>
      <c r="E28" s="42"/>
    </row>
    <row r="29" spans="1:6" ht="56.25">
      <c r="A29" s="36" t="s">
        <v>40</v>
      </c>
      <c r="B29" s="37">
        <v>1250663266.5699997</v>
      </c>
      <c r="C29" s="37">
        <v>673185747.00999999</v>
      </c>
      <c r="D29" s="37">
        <v>1414701565.29</v>
      </c>
      <c r="E29" s="38">
        <f>B29+C29-D29</f>
        <v>509147448.28999972</v>
      </c>
    </row>
    <row r="30" spans="1:6" ht="22.5">
      <c r="A30" s="36" t="s">
        <v>41</v>
      </c>
      <c r="B30" s="37">
        <v>33628831727.810001</v>
      </c>
      <c r="C30" s="37">
        <v>0</v>
      </c>
      <c r="D30" s="37">
        <v>0</v>
      </c>
      <c r="E30" s="38">
        <f>B30+C30-D30</f>
        <v>33628831727.810001</v>
      </c>
    </row>
    <row r="31" spans="1:6">
      <c r="A31" s="36" t="s">
        <v>4</v>
      </c>
      <c r="B31" s="37">
        <v>294256301.52999997</v>
      </c>
      <c r="C31" s="37">
        <v>58232302.399999999</v>
      </c>
      <c r="D31" s="37">
        <v>96331658.180000007</v>
      </c>
      <c r="E31" s="38">
        <f>B31+C31-D31</f>
        <v>256156945.74999994</v>
      </c>
    </row>
    <row r="32" spans="1:6" ht="25.5" customHeight="1">
      <c r="A32" s="77" t="s">
        <v>13</v>
      </c>
      <c r="B32" s="72">
        <f>SUM(B29:B31)</f>
        <v>35173751295.910004</v>
      </c>
      <c r="C32" s="72">
        <f t="shared" ref="C32:D32" si="3">SUM(C29:C31)</f>
        <v>731418049.40999997</v>
      </c>
      <c r="D32" s="72">
        <f t="shared" si="3"/>
        <v>1511033223.47</v>
      </c>
      <c r="E32" s="73">
        <f t="shared" si="1"/>
        <v>34394136121.850006</v>
      </c>
    </row>
    <row r="33" spans="1:5" ht="25.5" customHeight="1">
      <c r="A33" s="43" t="s">
        <v>63</v>
      </c>
      <c r="B33" s="44">
        <f>+B9+B27+B32</f>
        <v>116644339699.70001</v>
      </c>
      <c r="C33" s="44">
        <f t="shared" ref="C33:E33" si="4">+C9+C27+C32</f>
        <v>197742600417.14001</v>
      </c>
      <c r="D33" s="44">
        <f t="shared" si="4"/>
        <v>172154849473.38</v>
      </c>
      <c r="E33" s="45">
        <f t="shared" si="4"/>
        <v>142232090643.46002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C25" sqref="C25"/>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5" t="s">
        <v>362</v>
      </c>
      <c r="B1" s="94"/>
      <c r="C1" s="94"/>
    </row>
    <row r="2" spans="1:3" ht="15" customHeight="1">
      <c r="A2" s="94"/>
      <c r="B2" s="94"/>
      <c r="C2" s="94"/>
    </row>
    <row r="3" spans="1:3" ht="15" customHeight="1">
      <c r="A3" s="97" t="s">
        <v>908</v>
      </c>
      <c r="B3" s="133"/>
    </row>
    <row r="5" spans="1:3" ht="30" customHeight="1">
      <c r="A5" s="209"/>
      <c r="B5" s="210"/>
    </row>
    <row r="6" spans="1:3" ht="15" customHeight="1">
      <c r="A6" s="211" t="s">
        <v>43</v>
      </c>
      <c r="B6" s="212"/>
    </row>
    <row r="7" spans="1:3" ht="15" customHeight="1">
      <c r="A7" s="39" t="s">
        <v>44</v>
      </c>
      <c r="B7" s="135">
        <v>-55902104030.620026</v>
      </c>
    </row>
    <row r="8" spans="1:3" ht="15" customHeight="1">
      <c r="A8" s="36" t="s">
        <v>10</v>
      </c>
      <c r="B8" s="38">
        <v>140611347276.07999</v>
      </c>
    </row>
    <row r="9" spans="1:3" ht="15" customHeight="1">
      <c r="A9" s="36" t="s">
        <v>45</v>
      </c>
      <c r="B9" s="38">
        <v>-196513451306.70001</v>
      </c>
    </row>
    <row r="10" spans="1:3" ht="15" customHeight="1">
      <c r="A10" s="39" t="s">
        <v>46</v>
      </c>
      <c r="B10" s="135">
        <v>24776442107.550045</v>
      </c>
    </row>
    <row r="11" spans="1:3" ht="15" customHeight="1">
      <c r="A11" s="36" t="s">
        <v>47</v>
      </c>
      <c r="B11" s="38">
        <v>26968134470.290039</v>
      </c>
    </row>
    <row r="12" spans="1:3" ht="15" customHeight="1">
      <c r="A12" s="36" t="s">
        <v>48</v>
      </c>
      <c r="B12" s="38">
        <v>-2191692362.7399936</v>
      </c>
    </row>
    <row r="13" spans="1:3" ht="15" customHeight="1">
      <c r="A13" s="51" t="s">
        <v>49</v>
      </c>
      <c r="B13" s="50"/>
    </row>
    <row r="14" spans="1:3" ht="15" customHeight="1">
      <c r="A14" s="51" t="s">
        <v>50</v>
      </c>
      <c r="B14" s="53">
        <v>-1810961613.609993</v>
      </c>
      <c r="C14" s="70"/>
    </row>
    <row r="15" spans="1:3" ht="15" customHeight="1">
      <c r="A15" s="51" t="s">
        <v>51</v>
      </c>
      <c r="B15" s="53">
        <v>741515818.27999997</v>
      </c>
    </row>
    <row r="16" spans="1:3" ht="15" customHeight="1">
      <c r="A16" s="51" t="s">
        <v>52</v>
      </c>
      <c r="B16" s="53">
        <v>-852856324.61999989</v>
      </c>
    </row>
    <row r="17" spans="1:3" ht="25.5" customHeight="1">
      <c r="A17" s="77" t="s">
        <v>90</v>
      </c>
      <c r="B17" s="73">
        <v>-31125661923.069981</v>
      </c>
      <c r="C17" s="70"/>
    </row>
    <row r="18" spans="1:3" ht="15" customHeight="1">
      <c r="A18" s="211" t="s">
        <v>53</v>
      </c>
      <c r="B18" s="212"/>
    </row>
    <row r="19" spans="1:3" ht="15" customHeight="1">
      <c r="A19" s="39" t="s">
        <v>44</v>
      </c>
      <c r="B19" s="135">
        <v>42559366235.740005</v>
      </c>
      <c r="C19" s="70"/>
    </row>
    <row r="20" spans="1:3" ht="15" customHeight="1">
      <c r="A20" s="36" t="s">
        <v>54</v>
      </c>
      <c r="B20" s="38">
        <v>102852505733.88</v>
      </c>
    </row>
    <row r="21" spans="1:3" ht="15" customHeight="1">
      <c r="A21" s="36" t="s">
        <v>12</v>
      </c>
      <c r="B21" s="38">
        <v>-60293139498.139999</v>
      </c>
    </row>
    <row r="22" spans="1:3" ht="15" customHeight="1">
      <c r="A22" s="39" t="s">
        <v>46</v>
      </c>
      <c r="B22" s="135">
        <v>11805901945.889984</v>
      </c>
    </row>
    <row r="23" spans="1:3" ht="15" customHeight="1">
      <c r="A23" s="36" t="s">
        <v>55</v>
      </c>
      <c r="B23" s="38">
        <v>9223500000</v>
      </c>
      <c r="C23" s="70"/>
    </row>
    <row r="24" spans="1:3" ht="15" customHeight="1">
      <c r="A24" s="36" t="s">
        <v>56</v>
      </c>
      <c r="B24" s="38">
        <v>2544399199.3899841</v>
      </c>
    </row>
    <row r="25" spans="1:3" ht="15" customHeight="1">
      <c r="A25" s="36" t="s">
        <v>48</v>
      </c>
      <c r="B25" s="38">
        <v>38002746.50000006</v>
      </c>
      <c r="C25" s="70"/>
    </row>
    <row r="26" spans="1:3" ht="15" customHeight="1">
      <c r="A26" s="51" t="s">
        <v>100</v>
      </c>
      <c r="B26" s="53">
        <v>38067088.020000041</v>
      </c>
    </row>
    <row r="27" spans="1:3" ht="15" customHeight="1">
      <c r="A27" s="51" t="s">
        <v>101</v>
      </c>
      <c r="B27" s="53">
        <v>-64341.519999980927</v>
      </c>
      <c r="C27" s="70"/>
    </row>
    <row r="28" spans="1:3" ht="15" customHeight="1">
      <c r="A28" s="39" t="s">
        <v>57</v>
      </c>
      <c r="B28" s="135">
        <v>-23239606258.560001</v>
      </c>
    </row>
    <row r="29" spans="1:3" ht="15" customHeight="1">
      <c r="A29" s="36" t="s">
        <v>91</v>
      </c>
      <c r="B29" s="38">
        <v>-15990000000</v>
      </c>
    </row>
    <row r="30" spans="1:3" ht="15" customHeight="1">
      <c r="A30" s="36" t="s">
        <v>92</v>
      </c>
      <c r="B30" s="38">
        <v>-7249606258.5600014</v>
      </c>
    </row>
    <row r="31" spans="1:3" ht="25.5" customHeight="1">
      <c r="A31" s="77" t="s">
        <v>90</v>
      </c>
      <c r="B31" s="73">
        <v>31125661923.069988</v>
      </c>
      <c r="C31" s="70"/>
    </row>
    <row r="32" spans="1:3" ht="15" customHeight="1">
      <c r="A32" s="211" t="s">
        <v>42</v>
      </c>
      <c r="B32" s="212"/>
    </row>
    <row r="33" spans="1:5" ht="15" customHeight="1">
      <c r="A33" s="39" t="s">
        <v>13</v>
      </c>
      <c r="B33" s="135">
        <v>-500342448.26999998</v>
      </c>
    </row>
    <row r="34" spans="1:5" ht="15" customHeight="1">
      <c r="A34" s="36" t="s">
        <v>58</v>
      </c>
      <c r="B34" s="38">
        <v>-205542448.26999998</v>
      </c>
    </row>
    <row r="35" spans="1:5" ht="15" customHeight="1">
      <c r="A35" s="36" t="s">
        <v>93</v>
      </c>
      <c r="B35" s="38">
        <v>-255800000</v>
      </c>
    </row>
    <row r="36" spans="1:5" ht="15" customHeight="1">
      <c r="A36" s="36" t="s">
        <v>94</v>
      </c>
      <c r="B36" s="38">
        <v>-39000000</v>
      </c>
    </row>
    <row r="37" spans="1:5" ht="15" customHeight="1">
      <c r="A37" s="36" t="s">
        <v>59</v>
      </c>
      <c r="B37" s="38">
        <v>0</v>
      </c>
      <c r="E37" s="70"/>
    </row>
    <row r="38" spans="1:5" ht="15" customHeight="1">
      <c r="A38" s="36" t="s">
        <v>797</v>
      </c>
      <c r="B38" s="38"/>
    </row>
    <row r="39" spans="1:5" ht="25.5" customHeight="1">
      <c r="A39" s="136" t="s">
        <v>99</v>
      </c>
      <c r="B39" s="65">
        <v>-31626004371.339981</v>
      </c>
      <c r="C39" s="132"/>
    </row>
    <row r="40" spans="1:5" ht="15" customHeight="1">
      <c r="A40" s="134"/>
    </row>
    <row r="41" spans="1:5" ht="15" customHeight="1">
      <c r="B41" s="70"/>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B34" sqref="B34"/>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5" t="s">
        <v>366</v>
      </c>
    </row>
    <row r="2" spans="1:2">
      <c r="A2" s="94"/>
    </row>
    <row r="3" spans="1:2">
      <c r="A3" s="97" t="s">
        <v>908</v>
      </c>
    </row>
    <row r="5" spans="1:2" ht="21.95" customHeight="1">
      <c r="A5" s="209"/>
      <c r="B5" s="210"/>
    </row>
    <row r="6" spans="1:2" ht="21.95" customHeight="1">
      <c r="A6" s="39" t="s">
        <v>95</v>
      </c>
      <c r="B6" s="135">
        <v>51782866235.740005</v>
      </c>
    </row>
    <row r="7" spans="1:2" ht="21.95" customHeight="1">
      <c r="A7" s="36" t="s">
        <v>96</v>
      </c>
      <c r="B7" s="38">
        <v>42559366235.740005</v>
      </c>
    </row>
    <row r="8" spans="1:2" ht="21.95" customHeight="1">
      <c r="A8" s="51" t="s">
        <v>49</v>
      </c>
      <c r="B8" s="50"/>
    </row>
    <row r="9" spans="1:2" ht="21.95" customHeight="1">
      <c r="A9" s="51" t="s">
        <v>97</v>
      </c>
      <c r="B9" s="137">
        <v>42814000000</v>
      </c>
    </row>
    <row r="10" spans="1:2" ht="21.95" customHeight="1">
      <c r="A10" s="36" t="s">
        <v>55</v>
      </c>
      <c r="B10" s="38">
        <v>9223500000</v>
      </c>
    </row>
    <row r="11" spans="1:2" ht="21.95" customHeight="1">
      <c r="A11" s="39" t="s">
        <v>98</v>
      </c>
      <c r="B11" s="135">
        <v>2582401945.8899841</v>
      </c>
    </row>
    <row r="12" spans="1:2" ht="21.95" customHeight="1">
      <c r="A12" s="77" t="s">
        <v>60</v>
      </c>
      <c r="B12" s="73">
        <v>54365268181.62999</v>
      </c>
    </row>
    <row r="13" spans="1:2" ht="21.95" customHeight="1">
      <c r="A13" s="36" t="s">
        <v>57</v>
      </c>
      <c r="B13" s="38">
        <v>-23239606258.560001</v>
      </c>
    </row>
    <row r="14" spans="1:2" ht="21.95" customHeight="1">
      <c r="A14" s="36" t="s">
        <v>61</v>
      </c>
      <c r="B14" s="38">
        <v>-31125661923.069981</v>
      </c>
    </row>
    <row r="15" spans="1:2" ht="21.95" customHeight="1">
      <c r="A15" s="77" t="s">
        <v>62</v>
      </c>
      <c r="B15" s="73">
        <v>-54365268181.629982</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0"/>
  <sheetViews>
    <sheetView zoomScaleNormal="100" workbookViewId="0">
      <selection activeCell="A136" sqref="A136"/>
    </sheetView>
  </sheetViews>
  <sheetFormatPr defaultRowHeight="12.75"/>
  <cols>
    <col min="1" max="1" width="51.5703125" style="80" customWidth="1"/>
    <col min="2" max="4" width="16.7109375" style="80" customWidth="1"/>
    <col min="5" max="5" width="2.7109375" style="80" customWidth="1"/>
    <col min="6" max="6" width="4.7109375" style="80" customWidth="1"/>
    <col min="7" max="16384" width="9.140625" style="80"/>
  </cols>
  <sheetData>
    <row r="1" spans="1:5">
      <c r="A1" s="96" t="s">
        <v>353</v>
      </c>
    </row>
    <row r="3" spans="1:5" s="79" customFormat="1" ht="12.75" customHeight="1">
      <c r="A3" s="161" t="s">
        <v>908</v>
      </c>
      <c r="B3" s="93"/>
    </row>
    <row r="4" spans="1:5" s="79" customFormat="1" ht="12.75" customHeight="1">
      <c r="A4" s="213"/>
      <c r="B4" s="213"/>
      <c r="C4" s="213"/>
      <c r="D4" s="213"/>
      <c r="E4" s="213"/>
    </row>
    <row r="6" spans="1:5" ht="30" customHeight="1">
      <c r="A6" s="166" t="s">
        <v>816</v>
      </c>
      <c r="B6" s="167" t="s">
        <v>590</v>
      </c>
      <c r="C6" s="167" t="s">
        <v>591</v>
      </c>
      <c r="D6" s="168" t="s">
        <v>13</v>
      </c>
    </row>
    <row r="7" spans="1:5" ht="30" customHeight="1">
      <c r="A7" s="169" t="s">
        <v>672</v>
      </c>
      <c r="B7" s="109">
        <v>119962133834.69</v>
      </c>
      <c r="C7" s="109">
        <v>2571449440.9899998</v>
      </c>
      <c r="D7" s="170">
        <v>122533583275.67999</v>
      </c>
    </row>
    <row r="8" spans="1:5" ht="30" customHeight="1">
      <c r="A8" s="171" t="s">
        <v>673</v>
      </c>
      <c r="B8" s="110">
        <v>65190183751.559998</v>
      </c>
      <c r="C8" s="110">
        <v>450388844.75</v>
      </c>
      <c r="D8" s="172">
        <v>65640572596.309998</v>
      </c>
    </row>
    <row r="9" spans="1:5" ht="30" customHeight="1">
      <c r="A9" s="173" t="s">
        <v>674</v>
      </c>
      <c r="B9" s="174">
        <v>59318208112.739998</v>
      </c>
      <c r="C9" s="174">
        <v>336402067.52999997</v>
      </c>
      <c r="D9" s="175">
        <v>59654610180.269997</v>
      </c>
    </row>
    <row r="10" spans="1:5" ht="30" customHeight="1">
      <c r="A10" s="173" t="s">
        <v>675</v>
      </c>
      <c r="B10" s="174">
        <v>1515143807.1300001</v>
      </c>
      <c r="C10" s="174">
        <v>79704162.959999993</v>
      </c>
      <c r="D10" s="175">
        <v>1594847970.0899999</v>
      </c>
    </row>
    <row r="11" spans="1:5" ht="30" customHeight="1">
      <c r="A11" s="173" t="s">
        <v>676</v>
      </c>
      <c r="B11" s="174">
        <v>2477293072.8299999</v>
      </c>
      <c r="C11" s="174">
        <v>400921.67</v>
      </c>
      <c r="D11" s="175">
        <v>2477693994.5</v>
      </c>
    </row>
    <row r="12" spans="1:5" ht="30" customHeight="1">
      <c r="A12" s="173" t="s">
        <v>677</v>
      </c>
      <c r="B12" s="174">
        <v>25355591.829999998</v>
      </c>
      <c r="C12" s="174">
        <v>936059.78</v>
      </c>
      <c r="D12" s="175">
        <v>26291651.609999999</v>
      </c>
    </row>
    <row r="13" spans="1:5" ht="30" customHeight="1">
      <c r="A13" s="173" t="s">
        <v>678</v>
      </c>
      <c r="B13" s="174">
        <v>59410975.43</v>
      </c>
      <c r="C13" s="174">
        <v>3283709.87</v>
      </c>
      <c r="D13" s="175">
        <v>62694685.299999997</v>
      </c>
    </row>
    <row r="14" spans="1:5" ht="30" customHeight="1">
      <c r="A14" s="173" t="s">
        <v>679</v>
      </c>
      <c r="B14" s="174">
        <v>25030216.420000002</v>
      </c>
      <c r="C14" s="174">
        <v>11106.36</v>
      </c>
      <c r="D14" s="175">
        <v>25041322.780000001</v>
      </c>
    </row>
    <row r="15" spans="1:5" ht="30" customHeight="1">
      <c r="A15" s="173" t="s">
        <v>906</v>
      </c>
      <c r="B15" s="174">
        <v>63569789.409999996</v>
      </c>
      <c r="C15" s="174">
        <v>2293470.81</v>
      </c>
      <c r="D15" s="175">
        <v>65863260.219999999</v>
      </c>
    </row>
    <row r="16" spans="1:5" ht="30" customHeight="1">
      <c r="A16" s="173" t="s">
        <v>680</v>
      </c>
      <c r="B16" s="174">
        <v>61730133.82</v>
      </c>
      <c r="C16" s="174">
        <v>1236866.3799999999</v>
      </c>
      <c r="D16" s="175">
        <v>62967000.200000003</v>
      </c>
    </row>
    <row r="17" spans="1:4" ht="30" customHeight="1">
      <c r="A17" s="173" t="s">
        <v>681</v>
      </c>
      <c r="B17" s="174">
        <v>382704646.24000001</v>
      </c>
      <c r="C17" s="174">
        <v>0</v>
      </c>
      <c r="D17" s="175">
        <v>382704646.24000001</v>
      </c>
    </row>
    <row r="18" spans="1:4" ht="30" customHeight="1">
      <c r="A18" s="173" t="s">
        <v>682</v>
      </c>
      <c r="B18" s="174">
        <v>68957850.879999995</v>
      </c>
      <c r="C18" s="174">
        <v>780025.53</v>
      </c>
      <c r="D18" s="175">
        <v>69737876.409999996</v>
      </c>
    </row>
    <row r="19" spans="1:4" ht="30" customHeight="1">
      <c r="A19" s="173" t="s">
        <v>683</v>
      </c>
      <c r="B19" s="174">
        <v>4968392.97</v>
      </c>
      <c r="C19" s="174">
        <v>116437.09</v>
      </c>
      <c r="D19" s="175">
        <v>5084830.0599999996</v>
      </c>
    </row>
    <row r="20" spans="1:4" ht="30" customHeight="1">
      <c r="A20" s="173" t="s">
        <v>684</v>
      </c>
      <c r="B20" s="174">
        <v>193207012.44999999</v>
      </c>
      <c r="C20" s="174">
        <v>991606.76</v>
      </c>
      <c r="D20" s="175">
        <v>194198619.21000001</v>
      </c>
    </row>
    <row r="21" spans="1:4" ht="30" customHeight="1">
      <c r="A21" s="173" t="s">
        <v>685</v>
      </c>
      <c r="B21" s="174">
        <v>128128244.13</v>
      </c>
      <c r="C21" s="174">
        <v>0</v>
      </c>
      <c r="D21" s="175">
        <v>128128244.13</v>
      </c>
    </row>
    <row r="22" spans="1:4" ht="30" customHeight="1">
      <c r="A22" s="173" t="s">
        <v>686</v>
      </c>
      <c r="B22" s="174">
        <v>1170302.1399999999</v>
      </c>
      <c r="C22" s="174">
        <v>221053.48</v>
      </c>
      <c r="D22" s="175">
        <v>1391355.62</v>
      </c>
    </row>
    <row r="23" spans="1:4" ht="30" customHeight="1">
      <c r="A23" s="173" t="s">
        <v>687</v>
      </c>
      <c r="B23" s="174">
        <v>83947185.069999993</v>
      </c>
      <c r="C23" s="174">
        <v>561393.67000000004</v>
      </c>
      <c r="D23" s="175">
        <v>84508578.739999995</v>
      </c>
    </row>
    <row r="24" spans="1:4" ht="51" customHeight="1">
      <c r="A24" s="173" t="s">
        <v>688</v>
      </c>
      <c r="B24" s="174">
        <v>35537674.009999998</v>
      </c>
      <c r="C24" s="174">
        <v>4547784.13</v>
      </c>
      <c r="D24" s="175">
        <v>40085458.140000001</v>
      </c>
    </row>
    <row r="25" spans="1:4" ht="30" customHeight="1">
      <c r="A25" s="173" t="s">
        <v>689</v>
      </c>
      <c r="B25" s="174">
        <v>46191154.630000003</v>
      </c>
      <c r="C25" s="174">
        <v>133438.07</v>
      </c>
      <c r="D25" s="175">
        <v>46324592.700000003</v>
      </c>
    </row>
    <row r="26" spans="1:4" ht="30" customHeight="1">
      <c r="A26" s="173" t="s">
        <v>690</v>
      </c>
      <c r="B26" s="174">
        <v>3555391.25</v>
      </c>
      <c r="C26" s="174">
        <v>326790.56</v>
      </c>
      <c r="D26" s="175">
        <v>3882181.81</v>
      </c>
    </row>
    <row r="27" spans="1:4" ht="30" customHeight="1">
      <c r="A27" s="173" t="s">
        <v>691</v>
      </c>
      <c r="B27" s="174">
        <v>696074198.17999995</v>
      </c>
      <c r="C27" s="174">
        <v>18441950.100000001</v>
      </c>
      <c r="D27" s="175">
        <v>714516148.27999997</v>
      </c>
    </row>
    <row r="28" spans="1:4" ht="30" customHeight="1">
      <c r="A28" s="171" t="s">
        <v>692</v>
      </c>
      <c r="B28" s="110">
        <v>39428376317.370003</v>
      </c>
      <c r="C28" s="110">
        <v>2093643438.29</v>
      </c>
      <c r="D28" s="172">
        <v>41522019755.660004</v>
      </c>
    </row>
    <row r="29" spans="1:4" ht="30" customHeight="1">
      <c r="A29" s="173" t="s">
        <v>693</v>
      </c>
      <c r="B29" s="174">
        <v>33727292914.59</v>
      </c>
      <c r="C29" s="174">
        <v>1890771837.3900001</v>
      </c>
      <c r="D29" s="175">
        <v>35618064751.980003</v>
      </c>
    </row>
    <row r="30" spans="1:4" ht="30" customHeight="1">
      <c r="A30" s="173" t="s">
        <v>694</v>
      </c>
      <c r="B30" s="174">
        <v>2084838377.6900001</v>
      </c>
      <c r="C30" s="174">
        <v>21072564.960000001</v>
      </c>
      <c r="D30" s="175">
        <v>2105910942.6500001</v>
      </c>
    </row>
    <row r="31" spans="1:4" ht="30" customHeight="1">
      <c r="A31" s="173" t="s">
        <v>695</v>
      </c>
      <c r="B31" s="174">
        <v>1407203093.6600001</v>
      </c>
      <c r="C31" s="174">
        <v>76702420.159999996</v>
      </c>
      <c r="D31" s="175">
        <v>1483905513.8199999</v>
      </c>
    </row>
    <row r="32" spans="1:4" ht="30" customHeight="1">
      <c r="A32" s="173" t="s">
        <v>696</v>
      </c>
      <c r="B32" s="174">
        <v>379058641.13999999</v>
      </c>
      <c r="C32" s="174">
        <v>40990443.969999999</v>
      </c>
      <c r="D32" s="175">
        <v>420049085.11000001</v>
      </c>
    </row>
    <row r="33" spans="1:4" ht="30" customHeight="1">
      <c r="A33" s="173" t="s">
        <v>697</v>
      </c>
      <c r="B33" s="174">
        <v>249776103.69</v>
      </c>
      <c r="C33" s="174">
        <v>4721734.49</v>
      </c>
      <c r="D33" s="175">
        <v>254497838.18000001</v>
      </c>
    </row>
    <row r="34" spans="1:4" ht="30" customHeight="1">
      <c r="A34" s="173" t="s">
        <v>698</v>
      </c>
      <c r="B34" s="174">
        <v>100887856.55</v>
      </c>
      <c r="C34" s="174">
        <v>3364032.08</v>
      </c>
      <c r="D34" s="175">
        <v>104251888.63</v>
      </c>
    </row>
    <row r="35" spans="1:4" ht="30" customHeight="1">
      <c r="A35" s="173" t="s">
        <v>699</v>
      </c>
      <c r="B35" s="174">
        <v>212854056.34</v>
      </c>
      <c r="C35" s="174">
        <v>8926664.4000000004</v>
      </c>
      <c r="D35" s="175">
        <v>221780720.74000001</v>
      </c>
    </row>
    <row r="36" spans="1:4" ht="30" customHeight="1">
      <c r="A36" s="173" t="s">
        <v>700</v>
      </c>
      <c r="B36" s="174">
        <v>441165160.69999999</v>
      </c>
      <c r="C36" s="174">
        <v>20073498.460000001</v>
      </c>
      <c r="D36" s="175">
        <v>461238659.16000003</v>
      </c>
    </row>
    <row r="37" spans="1:4" ht="30" customHeight="1">
      <c r="A37" s="173" t="s">
        <v>701</v>
      </c>
      <c r="B37" s="174">
        <v>384723131.27999997</v>
      </c>
      <c r="C37" s="174">
        <v>1212836.7</v>
      </c>
      <c r="D37" s="175">
        <v>385935967.98000002</v>
      </c>
    </row>
    <row r="38" spans="1:4" ht="30" customHeight="1">
      <c r="A38" s="173" t="s">
        <v>702</v>
      </c>
      <c r="B38" s="174">
        <v>172075055.53999999</v>
      </c>
      <c r="C38" s="174">
        <v>6838438.2400000002</v>
      </c>
      <c r="D38" s="175">
        <v>178913493.78</v>
      </c>
    </row>
    <row r="39" spans="1:4" ht="30" customHeight="1">
      <c r="A39" s="173" t="s">
        <v>703</v>
      </c>
      <c r="B39" s="174">
        <v>114425001.84999999</v>
      </c>
      <c r="C39" s="174">
        <v>21220.89</v>
      </c>
      <c r="D39" s="175">
        <v>114446222.73999999</v>
      </c>
    </row>
    <row r="40" spans="1:4" ht="30" customHeight="1">
      <c r="A40" s="173" t="s">
        <v>704</v>
      </c>
      <c r="B40" s="174">
        <v>30661074.309999999</v>
      </c>
      <c r="C40" s="174">
        <v>475943.6</v>
      </c>
      <c r="D40" s="175">
        <v>31137017.91</v>
      </c>
    </row>
    <row r="41" spans="1:4" ht="30" customHeight="1">
      <c r="A41" s="173" t="s">
        <v>705</v>
      </c>
      <c r="B41" s="174">
        <v>32993649.079999998</v>
      </c>
      <c r="C41" s="174">
        <v>95348.79</v>
      </c>
      <c r="D41" s="175">
        <v>33088997.870000001</v>
      </c>
    </row>
    <row r="42" spans="1:4" ht="30" customHeight="1">
      <c r="A42" s="173" t="s">
        <v>706</v>
      </c>
      <c r="B42" s="174">
        <v>13495791.75</v>
      </c>
      <c r="C42" s="174">
        <v>45110.81</v>
      </c>
      <c r="D42" s="175">
        <v>13540902.560000001</v>
      </c>
    </row>
    <row r="43" spans="1:4" ht="30" customHeight="1">
      <c r="A43" s="173" t="s">
        <v>707</v>
      </c>
      <c r="B43" s="174">
        <v>12246370.6</v>
      </c>
      <c r="C43" s="174">
        <v>26622.51</v>
      </c>
      <c r="D43" s="175">
        <v>12272993.109999999</v>
      </c>
    </row>
    <row r="44" spans="1:4" ht="30" customHeight="1">
      <c r="A44" s="173" t="s">
        <v>708</v>
      </c>
      <c r="B44" s="174">
        <v>1322418.17</v>
      </c>
      <c r="C44" s="174">
        <v>1420149.47</v>
      </c>
      <c r="D44" s="175">
        <v>2742567.64</v>
      </c>
    </row>
    <row r="45" spans="1:4" ht="30" customHeight="1">
      <c r="A45" s="173" t="s">
        <v>709</v>
      </c>
      <c r="B45" s="174">
        <v>63357620.43</v>
      </c>
      <c r="C45" s="174">
        <v>16884571.370000001</v>
      </c>
      <c r="D45" s="175">
        <v>80242191.799999997</v>
      </c>
    </row>
    <row r="46" spans="1:4" ht="30" customHeight="1">
      <c r="A46" s="171" t="s">
        <v>710</v>
      </c>
      <c r="B46" s="110">
        <v>9477818266.2000008</v>
      </c>
      <c r="C46" s="110">
        <v>23766332.899999999</v>
      </c>
      <c r="D46" s="172">
        <v>9501584599.1000004</v>
      </c>
    </row>
    <row r="47" spans="1:4" ht="30" customHeight="1">
      <c r="A47" s="173" t="s">
        <v>711</v>
      </c>
      <c r="B47" s="174">
        <v>6934043941.29</v>
      </c>
      <c r="C47" s="174">
        <v>6209266.3899999997</v>
      </c>
      <c r="D47" s="175">
        <v>6940253207.6800003</v>
      </c>
    </row>
    <row r="48" spans="1:4" ht="30" customHeight="1">
      <c r="A48" s="173" t="s">
        <v>712</v>
      </c>
      <c r="B48" s="174">
        <v>1010972112.5</v>
      </c>
      <c r="C48" s="174">
        <v>5244404.91</v>
      </c>
      <c r="D48" s="175">
        <v>1016216517.41</v>
      </c>
    </row>
    <row r="49" spans="1:4" ht="30" customHeight="1">
      <c r="A49" s="173" t="s">
        <v>713</v>
      </c>
      <c r="B49" s="174">
        <v>901464810.94000006</v>
      </c>
      <c r="C49" s="174">
        <v>3667611.41</v>
      </c>
      <c r="D49" s="175">
        <v>905132422.35000002</v>
      </c>
    </row>
    <row r="50" spans="1:4" ht="30" customHeight="1">
      <c r="A50" s="173" t="s">
        <v>714</v>
      </c>
      <c r="B50" s="174">
        <v>148783084.63</v>
      </c>
      <c r="C50" s="174">
        <v>683460.36</v>
      </c>
      <c r="D50" s="175">
        <v>149466544.99000001</v>
      </c>
    </row>
    <row r="51" spans="1:4" ht="30" customHeight="1">
      <c r="A51" s="173" t="s">
        <v>715</v>
      </c>
      <c r="B51" s="174">
        <v>165341861.08000001</v>
      </c>
      <c r="C51" s="174">
        <v>3813248.68</v>
      </c>
      <c r="D51" s="175">
        <v>169155109.75999999</v>
      </c>
    </row>
    <row r="52" spans="1:4" ht="30" customHeight="1">
      <c r="A52" s="173" t="s">
        <v>716</v>
      </c>
      <c r="B52" s="174">
        <v>221475244.68000001</v>
      </c>
      <c r="C52" s="174">
        <v>262544.01</v>
      </c>
      <c r="D52" s="175">
        <v>221737788.69</v>
      </c>
    </row>
    <row r="53" spans="1:4" ht="30" customHeight="1">
      <c r="A53" s="173" t="s">
        <v>717</v>
      </c>
      <c r="B53" s="174">
        <v>71577640.909999996</v>
      </c>
      <c r="C53" s="174">
        <v>336682.75</v>
      </c>
      <c r="D53" s="175">
        <v>71914323.659999996</v>
      </c>
    </row>
    <row r="54" spans="1:4" ht="30" customHeight="1">
      <c r="A54" s="173" t="s">
        <v>718</v>
      </c>
      <c r="B54" s="174">
        <v>10690.08</v>
      </c>
      <c r="C54" s="174">
        <v>5793.96</v>
      </c>
      <c r="D54" s="175">
        <v>16484.04</v>
      </c>
    </row>
    <row r="55" spans="1:4" ht="30" customHeight="1">
      <c r="A55" s="173" t="s">
        <v>719</v>
      </c>
      <c r="B55" s="174">
        <v>3997314.28</v>
      </c>
      <c r="C55" s="174">
        <v>7025.03</v>
      </c>
      <c r="D55" s="175">
        <v>4004339.31</v>
      </c>
    </row>
    <row r="56" spans="1:4" ht="72.75" customHeight="1">
      <c r="A56" s="173" t="s">
        <v>720</v>
      </c>
      <c r="B56" s="174">
        <v>3455478.99</v>
      </c>
      <c r="C56" s="174">
        <v>38678.910000000003</v>
      </c>
      <c r="D56" s="175">
        <v>3494157.9</v>
      </c>
    </row>
    <row r="57" spans="1:4" ht="43.5" customHeight="1">
      <c r="A57" s="173" t="s">
        <v>721</v>
      </c>
      <c r="B57" s="174">
        <v>1173969.04</v>
      </c>
      <c r="C57" s="174">
        <v>323295.3</v>
      </c>
      <c r="D57" s="175">
        <v>1497264.34</v>
      </c>
    </row>
    <row r="58" spans="1:4" ht="30" customHeight="1">
      <c r="A58" s="173" t="s">
        <v>722</v>
      </c>
      <c r="B58" s="174">
        <v>15522117.779999999</v>
      </c>
      <c r="C58" s="174">
        <v>3174321.19</v>
      </c>
      <c r="D58" s="175">
        <v>18696438.969999999</v>
      </c>
    </row>
    <row r="59" spans="1:4" ht="30" customHeight="1">
      <c r="A59" s="171" t="s">
        <v>723</v>
      </c>
      <c r="B59" s="110">
        <v>3088944559.4499998</v>
      </c>
      <c r="C59" s="110">
        <v>40154.080000000002</v>
      </c>
      <c r="D59" s="172">
        <v>3088984713.5300002</v>
      </c>
    </row>
    <row r="60" spans="1:4" ht="30" customHeight="1">
      <c r="A60" s="173" t="s">
        <v>724</v>
      </c>
      <c r="B60" s="174">
        <v>3085515300.1500001</v>
      </c>
      <c r="C60" s="174">
        <v>17265.22</v>
      </c>
      <c r="D60" s="175">
        <v>3085532565.3699999</v>
      </c>
    </row>
    <row r="61" spans="1:4" ht="30" customHeight="1">
      <c r="A61" s="173" t="s">
        <v>725</v>
      </c>
      <c r="B61" s="174">
        <v>13.88</v>
      </c>
      <c r="C61" s="174">
        <v>0</v>
      </c>
      <c r="D61" s="175">
        <v>13.88</v>
      </c>
    </row>
    <row r="62" spans="1:4" ht="30" customHeight="1">
      <c r="A62" s="173" t="s">
        <v>726</v>
      </c>
      <c r="B62" s="174">
        <v>3429245.42</v>
      </c>
      <c r="C62" s="174">
        <v>22888.86</v>
      </c>
      <c r="D62" s="175">
        <v>3452134.28</v>
      </c>
    </row>
    <row r="63" spans="1:4" ht="30" customHeight="1">
      <c r="A63" s="171" t="s">
        <v>727</v>
      </c>
      <c r="B63" s="110">
        <v>2776810940.1100001</v>
      </c>
      <c r="C63" s="110">
        <v>3610670.97</v>
      </c>
      <c r="D63" s="172">
        <v>2780421611.0799999</v>
      </c>
    </row>
    <row r="64" spans="1:4" ht="30" customHeight="1">
      <c r="A64" s="173" t="s">
        <v>728</v>
      </c>
      <c r="B64" s="174">
        <v>375055127.24000001</v>
      </c>
      <c r="C64" s="174">
        <v>154911.69</v>
      </c>
      <c r="D64" s="175">
        <v>375210038.93000001</v>
      </c>
    </row>
    <row r="65" spans="1:4" ht="30" customHeight="1">
      <c r="A65" s="173" t="s">
        <v>729</v>
      </c>
      <c r="B65" s="174">
        <v>2220139334.9899998</v>
      </c>
      <c r="C65" s="174">
        <v>115095.92</v>
      </c>
      <c r="D65" s="175">
        <v>2220254430.9099998</v>
      </c>
    </row>
    <row r="66" spans="1:4" ht="30" customHeight="1">
      <c r="A66" s="173" t="s">
        <v>730</v>
      </c>
      <c r="B66" s="174">
        <v>82995472.180000007</v>
      </c>
      <c r="C66" s="174">
        <v>0</v>
      </c>
      <c r="D66" s="175">
        <v>82995472.180000007</v>
      </c>
    </row>
    <row r="67" spans="1:4" ht="30" customHeight="1">
      <c r="A67" s="173" t="s">
        <v>731</v>
      </c>
      <c r="B67" s="174">
        <v>53037937.240000002</v>
      </c>
      <c r="C67" s="174">
        <v>152507.28</v>
      </c>
      <c r="D67" s="175">
        <v>53190444.520000003</v>
      </c>
    </row>
    <row r="68" spans="1:4" ht="30" customHeight="1">
      <c r="A68" s="173" t="s">
        <v>732</v>
      </c>
      <c r="B68" s="174">
        <v>19760167.390000001</v>
      </c>
      <c r="C68" s="174">
        <v>0</v>
      </c>
      <c r="D68" s="175">
        <v>19760167.390000001</v>
      </c>
    </row>
    <row r="69" spans="1:4" ht="30" customHeight="1">
      <c r="A69" s="173" t="s">
        <v>733</v>
      </c>
      <c r="B69" s="174">
        <v>25822901.07</v>
      </c>
      <c r="C69" s="174">
        <v>3188156.08</v>
      </c>
      <c r="D69" s="175">
        <v>29011057.149999999</v>
      </c>
    </row>
    <row r="70" spans="1:4" ht="30" customHeight="1">
      <c r="A70" s="169" t="s">
        <v>734</v>
      </c>
      <c r="B70" s="109">
        <v>16864633795.58</v>
      </c>
      <c r="C70" s="109">
        <v>612646998.54999995</v>
      </c>
      <c r="D70" s="170">
        <v>17477280794.130001</v>
      </c>
    </row>
    <row r="71" spans="1:4" ht="30" customHeight="1">
      <c r="A71" s="171" t="s">
        <v>735</v>
      </c>
      <c r="B71" s="110">
        <v>195734860.62</v>
      </c>
      <c r="C71" s="110">
        <v>11740245.050000001</v>
      </c>
      <c r="D71" s="172">
        <v>207475105.66999999</v>
      </c>
    </row>
    <row r="72" spans="1:4" ht="30" customHeight="1">
      <c r="A72" s="173" t="s">
        <v>736</v>
      </c>
      <c r="B72" s="174">
        <v>3590908.42</v>
      </c>
      <c r="C72" s="174">
        <v>1942460.64</v>
      </c>
      <c r="D72" s="175">
        <v>5533369.0599999996</v>
      </c>
    </row>
    <row r="73" spans="1:4" ht="30" customHeight="1">
      <c r="A73" s="173" t="s">
        <v>892</v>
      </c>
      <c r="B73" s="174">
        <v>110281784.69</v>
      </c>
      <c r="C73" s="174">
        <v>0</v>
      </c>
      <c r="D73" s="175">
        <v>110281784.69</v>
      </c>
    </row>
    <row r="74" spans="1:4" ht="30" customHeight="1">
      <c r="A74" s="173" t="s">
        <v>737</v>
      </c>
      <c r="B74" s="174">
        <v>56363489.060000002</v>
      </c>
      <c r="C74" s="174">
        <v>6791629.0899999999</v>
      </c>
      <c r="D74" s="175">
        <v>63155118.149999999</v>
      </c>
    </row>
    <row r="75" spans="1:4" ht="30" customHeight="1">
      <c r="A75" s="173" t="s">
        <v>738</v>
      </c>
      <c r="B75" s="174">
        <v>25498678.449999999</v>
      </c>
      <c r="C75" s="174">
        <v>3006155.32</v>
      </c>
      <c r="D75" s="175">
        <v>28504833.77</v>
      </c>
    </row>
    <row r="76" spans="1:4" ht="30" customHeight="1">
      <c r="A76" s="171" t="s">
        <v>739</v>
      </c>
      <c r="B76" s="110">
        <v>8669584424.6800003</v>
      </c>
      <c r="C76" s="110">
        <v>179123671.05000001</v>
      </c>
      <c r="D76" s="172">
        <v>8848708095.7299995</v>
      </c>
    </row>
    <row r="77" spans="1:4" ht="51.75" customHeight="1">
      <c r="A77" s="173" t="s">
        <v>893</v>
      </c>
      <c r="B77" s="174">
        <v>4876604.08</v>
      </c>
      <c r="C77" s="174">
        <v>0</v>
      </c>
      <c r="D77" s="175">
        <v>4876604.08</v>
      </c>
    </row>
    <row r="78" spans="1:4" ht="45" customHeight="1">
      <c r="A78" s="173" t="s">
        <v>919</v>
      </c>
      <c r="B78" s="174">
        <v>0</v>
      </c>
      <c r="C78" s="174">
        <v>0</v>
      </c>
      <c r="D78" s="175">
        <v>0</v>
      </c>
    </row>
    <row r="79" spans="1:4" ht="45" customHeight="1">
      <c r="A79" s="173" t="s">
        <v>740</v>
      </c>
      <c r="B79" s="174">
        <v>356371300.54000002</v>
      </c>
      <c r="C79" s="174">
        <v>76733583.040000007</v>
      </c>
      <c r="D79" s="175">
        <v>433104883.57999998</v>
      </c>
    </row>
    <row r="80" spans="1:4" ht="41.25" customHeight="1">
      <c r="A80" s="173" t="s">
        <v>741</v>
      </c>
      <c r="B80" s="174">
        <v>1248707243.9300001</v>
      </c>
      <c r="C80" s="174">
        <v>3153100.73</v>
      </c>
      <c r="D80" s="175">
        <v>1251860344.6600001</v>
      </c>
    </row>
    <row r="81" spans="1:4" ht="30" customHeight="1">
      <c r="A81" s="173" t="s">
        <v>920</v>
      </c>
      <c r="B81" s="174">
        <v>5709527895</v>
      </c>
      <c r="C81" s="174">
        <v>0</v>
      </c>
      <c r="D81" s="175">
        <v>5709527895</v>
      </c>
    </row>
    <row r="82" spans="1:4" ht="30" customHeight="1">
      <c r="A82" s="173" t="s">
        <v>742</v>
      </c>
      <c r="B82" s="174">
        <v>55688162.450000003</v>
      </c>
      <c r="C82" s="174">
        <v>1378257.21</v>
      </c>
      <c r="D82" s="175">
        <v>57066419.659999996</v>
      </c>
    </row>
    <row r="83" spans="1:4" ht="54.75" customHeight="1">
      <c r="A83" s="173" t="s">
        <v>743</v>
      </c>
      <c r="B83" s="174">
        <v>220235652.59</v>
      </c>
      <c r="C83" s="174">
        <v>252427.36</v>
      </c>
      <c r="D83" s="175">
        <v>220488079.94999999</v>
      </c>
    </row>
    <row r="84" spans="1:4" ht="54.75" customHeight="1">
      <c r="A84" s="173" t="s">
        <v>744</v>
      </c>
      <c r="B84" s="174">
        <v>47467177.530000001</v>
      </c>
      <c r="C84" s="174">
        <v>23658209.23</v>
      </c>
      <c r="D84" s="175">
        <v>71125386.760000005</v>
      </c>
    </row>
    <row r="85" spans="1:4" ht="30" customHeight="1">
      <c r="A85" s="173" t="s">
        <v>745</v>
      </c>
      <c r="B85" s="174">
        <v>161292563.59</v>
      </c>
      <c r="C85" s="174">
        <v>2182.8699999999799</v>
      </c>
      <c r="D85" s="175">
        <v>161294746.46000001</v>
      </c>
    </row>
    <row r="86" spans="1:4" ht="30" customHeight="1">
      <c r="A86" s="173" t="s">
        <v>746</v>
      </c>
      <c r="B86" s="174">
        <v>17513358.170000002</v>
      </c>
      <c r="C86" s="174">
        <v>16152665.01</v>
      </c>
      <c r="D86" s="175">
        <v>33666023.18</v>
      </c>
    </row>
    <row r="87" spans="1:4" ht="30" customHeight="1">
      <c r="A87" s="173" t="s">
        <v>747</v>
      </c>
      <c r="B87" s="174">
        <v>153526775.49000001</v>
      </c>
      <c r="C87" s="174">
        <v>7872930.0899999999</v>
      </c>
      <c r="D87" s="175">
        <v>161399705.58000001</v>
      </c>
    </row>
    <row r="88" spans="1:4" ht="30" customHeight="1">
      <c r="A88" s="173" t="s">
        <v>748</v>
      </c>
      <c r="B88" s="174">
        <v>46897309.990000002</v>
      </c>
      <c r="C88" s="174">
        <v>16978998</v>
      </c>
      <c r="D88" s="175">
        <v>63876307.990000002</v>
      </c>
    </row>
    <row r="89" spans="1:4" ht="30" customHeight="1">
      <c r="A89" s="173" t="s">
        <v>749</v>
      </c>
      <c r="B89" s="174">
        <v>78565799.159999996</v>
      </c>
      <c r="C89" s="174">
        <v>0</v>
      </c>
      <c r="D89" s="175">
        <v>78565799.159999996</v>
      </c>
    </row>
    <row r="90" spans="1:4" ht="30" customHeight="1">
      <c r="A90" s="173" t="s">
        <v>750</v>
      </c>
      <c r="B90" s="174">
        <v>568914582.15999997</v>
      </c>
      <c r="C90" s="174">
        <v>32941317.510000002</v>
      </c>
      <c r="D90" s="175">
        <v>601855899.66999996</v>
      </c>
    </row>
    <row r="91" spans="1:4" ht="30" customHeight="1">
      <c r="A91" s="171" t="s">
        <v>751</v>
      </c>
      <c r="B91" s="110">
        <v>61372687.700000003</v>
      </c>
      <c r="C91" s="110">
        <v>2169388.96</v>
      </c>
      <c r="D91" s="172">
        <v>63542076.659999996</v>
      </c>
    </row>
    <row r="92" spans="1:4" ht="43.5" customHeight="1">
      <c r="A92" s="173" t="s">
        <v>752</v>
      </c>
      <c r="B92" s="174">
        <v>16279809.25</v>
      </c>
      <c r="C92" s="174">
        <v>0</v>
      </c>
      <c r="D92" s="175">
        <v>16279809.25</v>
      </c>
    </row>
    <row r="93" spans="1:4" ht="42" customHeight="1">
      <c r="A93" s="173" t="s">
        <v>753</v>
      </c>
      <c r="B93" s="174">
        <v>21931366.050000001</v>
      </c>
      <c r="C93" s="174">
        <v>821069.65</v>
      </c>
      <c r="D93" s="175">
        <v>22752435.699999999</v>
      </c>
    </row>
    <row r="94" spans="1:4" ht="54" customHeight="1">
      <c r="A94" s="173" t="s">
        <v>754</v>
      </c>
      <c r="B94" s="174">
        <v>2458244.2000000002</v>
      </c>
      <c r="C94" s="174">
        <v>0</v>
      </c>
      <c r="D94" s="175">
        <v>2458244.2000000002</v>
      </c>
    </row>
    <row r="95" spans="1:4" ht="99" customHeight="1">
      <c r="A95" s="173" t="s">
        <v>755</v>
      </c>
      <c r="B95" s="174">
        <v>4901746.84</v>
      </c>
      <c r="C95" s="174">
        <v>0</v>
      </c>
      <c r="D95" s="175">
        <v>4901746.84</v>
      </c>
    </row>
    <row r="96" spans="1:4" ht="60" customHeight="1">
      <c r="A96" s="173" t="s">
        <v>756</v>
      </c>
      <c r="B96" s="174">
        <v>7952044.9299999997</v>
      </c>
      <c r="C96" s="174">
        <v>1039573.44</v>
      </c>
      <c r="D96" s="175">
        <v>8991618.3699999992</v>
      </c>
    </row>
    <row r="97" spans="1:4" ht="30" customHeight="1">
      <c r="A97" s="173" t="s">
        <v>757</v>
      </c>
      <c r="B97" s="174">
        <v>2928723.81</v>
      </c>
      <c r="C97" s="174">
        <v>155655.16</v>
      </c>
      <c r="D97" s="175">
        <v>3084378.97</v>
      </c>
    </row>
    <row r="98" spans="1:4" ht="30" customHeight="1">
      <c r="A98" s="173" t="s">
        <v>758</v>
      </c>
      <c r="B98" s="174">
        <v>198437.03</v>
      </c>
      <c r="C98" s="174">
        <v>1084.8399999999999</v>
      </c>
      <c r="D98" s="175">
        <v>199521.87</v>
      </c>
    </row>
    <row r="99" spans="1:4" ht="30" customHeight="1">
      <c r="A99" s="173" t="s">
        <v>759</v>
      </c>
      <c r="B99" s="174">
        <v>530093.17000000004</v>
      </c>
      <c r="C99" s="174">
        <v>48224.87</v>
      </c>
      <c r="D99" s="175">
        <v>578318.04</v>
      </c>
    </row>
    <row r="100" spans="1:4" ht="30" customHeight="1">
      <c r="A100" s="207" t="s">
        <v>760</v>
      </c>
      <c r="B100" s="111">
        <v>4192222.42</v>
      </c>
      <c r="C100" s="111">
        <v>103781</v>
      </c>
      <c r="D100" s="208">
        <v>4296003.42</v>
      </c>
    </row>
    <row r="101" spans="1:4" ht="30" customHeight="1">
      <c r="A101" s="171" t="s">
        <v>761</v>
      </c>
      <c r="B101" s="110">
        <v>342239777.66000003</v>
      </c>
      <c r="C101" s="110">
        <v>0</v>
      </c>
      <c r="D101" s="172">
        <v>342239777.66000003</v>
      </c>
    </row>
    <row r="102" spans="1:4" ht="51.75" customHeight="1">
      <c r="A102" s="173" t="s">
        <v>762</v>
      </c>
      <c r="B102" s="174">
        <v>342235277.66000003</v>
      </c>
      <c r="C102" s="174">
        <v>0</v>
      </c>
      <c r="D102" s="175">
        <v>342235277.66000003</v>
      </c>
    </row>
    <row r="103" spans="1:4" ht="30" customHeight="1">
      <c r="A103" s="173" t="s">
        <v>907</v>
      </c>
      <c r="B103" s="174">
        <v>4500</v>
      </c>
      <c r="C103" s="174">
        <v>0</v>
      </c>
      <c r="D103" s="175">
        <v>4500</v>
      </c>
    </row>
    <row r="104" spans="1:4" ht="30" customHeight="1">
      <c r="A104" s="171" t="s">
        <v>763</v>
      </c>
      <c r="B104" s="110">
        <v>995101537.11000001</v>
      </c>
      <c r="C104" s="110">
        <v>44855799.789999999</v>
      </c>
      <c r="D104" s="172">
        <v>1039957336.9</v>
      </c>
    </row>
    <row r="105" spans="1:4" ht="56.25" customHeight="1">
      <c r="A105" s="173" t="s">
        <v>894</v>
      </c>
      <c r="B105" s="174">
        <v>76747166.079999998</v>
      </c>
      <c r="C105" s="174">
        <v>0</v>
      </c>
      <c r="D105" s="175">
        <v>76747166.079999998</v>
      </c>
    </row>
    <row r="106" spans="1:4" ht="49.5" customHeight="1">
      <c r="A106" s="173" t="s">
        <v>764</v>
      </c>
      <c r="B106" s="174">
        <v>210390451.44999999</v>
      </c>
      <c r="C106" s="174">
        <v>0</v>
      </c>
      <c r="D106" s="175">
        <v>210390451.44999999</v>
      </c>
    </row>
    <row r="107" spans="1:4" ht="52.5" customHeight="1">
      <c r="A107" s="173" t="s">
        <v>765</v>
      </c>
      <c r="B107" s="174">
        <v>619510672.72000003</v>
      </c>
      <c r="C107" s="174">
        <v>0</v>
      </c>
      <c r="D107" s="175">
        <v>619510672.72000003</v>
      </c>
    </row>
    <row r="108" spans="1:4" ht="30" customHeight="1">
      <c r="A108" s="173" t="s">
        <v>766</v>
      </c>
      <c r="B108" s="174">
        <v>78803321.590000004</v>
      </c>
      <c r="C108" s="174">
        <v>44792833.649999999</v>
      </c>
      <c r="D108" s="175">
        <v>123596155.23999999</v>
      </c>
    </row>
    <row r="109" spans="1:4" ht="30" customHeight="1">
      <c r="A109" s="173" t="s">
        <v>767</v>
      </c>
      <c r="B109" s="174">
        <v>9649925.2699999996</v>
      </c>
      <c r="C109" s="174">
        <v>62966.14</v>
      </c>
      <c r="D109" s="175">
        <v>9712891.4100000001</v>
      </c>
    </row>
    <row r="110" spans="1:4" ht="30" customHeight="1">
      <c r="A110" s="171" t="s">
        <v>768</v>
      </c>
      <c r="B110" s="110">
        <v>5748973270.5500002</v>
      </c>
      <c r="C110" s="110">
        <v>195835166.25</v>
      </c>
      <c r="D110" s="172">
        <v>5944808436.8000002</v>
      </c>
    </row>
    <row r="111" spans="1:4" ht="30" customHeight="1">
      <c r="A111" s="173" t="s">
        <v>791</v>
      </c>
      <c r="B111" s="174">
        <v>21722.93</v>
      </c>
      <c r="C111" s="174">
        <v>0</v>
      </c>
      <c r="D111" s="175">
        <v>21722.93</v>
      </c>
    </row>
    <row r="112" spans="1:4" ht="30" customHeight="1">
      <c r="A112" s="173" t="s">
        <v>769</v>
      </c>
      <c r="B112" s="174">
        <v>1653983744.46</v>
      </c>
      <c r="C112" s="174">
        <v>0</v>
      </c>
      <c r="D112" s="175">
        <v>1653983744.46</v>
      </c>
    </row>
    <row r="113" spans="1:4" ht="30" customHeight="1">
      <c r="A113" s="173" t="s">
        <v>770</v>
      </c>
      <c r="B113" s="174">
        <v>403835124.99000001</v>
      </c>
      <c r="C113" s="174">
        <v>27268807.77</v>
      </c>
      <c r="D113" s="175">
        <v>431103932.75999999</v>
      </c>
    </row>
    <row r="114" spans="1:4" ht="30" customHeight="1">
      <c r="A114" s="173" t="s">
        <v>771</v>
      </c>
      <c r="B114" s="174">
        <v>200209639.08000001</v>
      </c>
      <c r="C114" s="174">
        <v>80442009.560000002</v>
      </c>
      <c r="D114" s="175">
        <v>280651648.63999999</v>
      </c>
    </row>
    <row r="115" spans="1:4" ht="30" customHeight="1">
      <c r="A115" s="173" t="s">
        <v>772</v>
      </c>
      <c r="B115" s="174">
        <v>272038422.45999998</v>
      </c>
      <c r="C115" s="174">
        <v>62991899.200000003</v>
      </c>
      <c r="D115" s="175">
        <v>335030321.66000003</v>
      </c>
    </row>
    <row r="116" spans="1:4" ht="30" customHeight="1">
      <c r="A116" s="173" t="s">
        <v>773</v>
      </c>
      <c r="B116" s="174">
        <v>149281239.31999999</v>
      </c>
      <c r="C116" s="174">
        <v>0</v>
      </c>
      <c r="D116" s="175">
        <v>149281239.31999999</v>
      </c>
    </row>
    <row r="117" spans="1:4" ht="30" customHeight="1">
      <c r="A117" s="173" t="s">
        <v>774</v>
      </c>
      <c r="B117" s="174">
        <v>117872528.58</v>
      </c>
      <c r="C117" s="174">
        <v>3307370.02</v>
      </c>
      <c r="D117" s="175">
        <v>121179898.59999999</v>
      </c>
    </row>
    <row r="118" spans="1:4" ht="57.75" customHeight="1">
      <c r="A118" s="173" t="s">
        <v>775</v>
      </c>
      <c r="B118" s="174">
        <v>24199263.190000001</v>
      </c>
      <c r="C118" s="174">
        <v>0</v>
      </c>
      <c r="D118" s="175">
        <v>24199263.190000001</v>
      </c>
    </row>
    <row r="119" spans="1:4" ht="58.5" customHeight="1">
      <c r="A119" s="173" t="s">
        <v>794</v>
      </c>
      <c r="B119" s="174">
        <v>59884475.770000003</v>
      </c>
      <c r="C119" s="174">
        <v>0</v>
      </c>
      <c r="D119" s="175">
        <v>59884475.770000003</v>
      </c>
    </row>
    <row r="120" spans="1:4" ht="48.75" customHeight="1">
      <c r="A120" s="173" t="s">
        <v>895</v>
      </c>
      <c r="B120" s="174">
        <v>2550089.02</v>
      </c>
      <c r="C120" s="174">
        <v>0</v>
      </c>
      <c r="D120" s="175">
        <v>2550089.02</v>
      </c>
    </row>
    <row r="121" spans="1:4" ht="30" customHeight="1">
      <c r="A121" s="173" t="s">
        <v>776</v>
      </c>
      <c r="B121" s="174">
        <v>40997078.390000001</v>
      </c>
      <c r="C121" s="174">
        <v>400834.05</v>
      </c>
      <c r="D121" s="175">
        <v>41397912.439999998</v>
      </c>
    </row>
    <row r="122" spans="1:4" ht="30" customHeight="1">
      <c r="A122" s="173" t="s">
        <v>777</v>
      </c>
      <c r="B122" s="174">
        <v>2824099942.3600001</v>
      </c>
      <c r="C122" s="174">
        <v>21424245.649999999</v>
      </c>
      <c r="D122" s="175">
        <v>2845524188.0100002</v>
      </c>
    </row>
    <row r="123" spans="1:4" ht="30" customHeight="1">
      <c r="A123" s="171" t="s">
        <v>778</v>
      </c>
      <c r="B123" s="110">
        <v>851627237.25999999</v>
      </c>
      <c r="C123" s="110">
        <v>178922727.44999999</v>
      </c>
      <c r="D123" s="172">
        <v>1030549964.71</v>
      </c>
    </row>
    <row r="124" spans="1:4" ht="30" customHeight="1">
      <c r="A124" s="173" t="s">
        <v>779</v>
      </c>
      <c r="B124" s="174">
        <v>586009175.34000003</v>
      </c>
      <c r="C124" s="174">
        <v>166710805.02000001</v>
      </c>
      <c r="D124" s="175">
        <v>752719980.36000001</v>
      </c>
    </row>
    <row r="125" spans="1:4" ht="30" customHeight="1">
      <c r="A125" s="173" t="s">
        <v>780</v>
      </c>
      <c r="B125" s="174">
        <v>265618061.91999999</v>
      </c>
      <c r="C125" s="174">
        <v>12211922.43</v>
      </c>
      <c r="D125" s="175">
        <v>277829984.35000002</v>
      </c>
    </row>
    <row r="126" spans="1:4" ht="30" customHeight="1">
      <c r="A126" s="169" t="s">
        <v>781</v>
      </c>
      <c r="B126" s="109">
        <v>596742633.90999997</v>
      </c>
      <c r="C126" s="109">
        <v>3740572.36</v>
      </c>
      <c r="D126" s="170">
        <v>600483206.26999998</v>
      </c>
    </row>
    <row r="127" spans="1:4" ht="30" customHeight="1">
      <c r="A127" s="171" t="s">
        <v>782</v>
      </c>
      <c r="B127" s="110">
        <v>7656287.29</v>
      </c>
      <c r="C127" s="110">
        <v>47948.31</v>
      </c>
      <c r="D127" s="172">
        <v>7704235.5999999996</v>
      </c>
    </row>
    <row r="128" spans="1:4" ht="30" customHeight="1">
      <c r="A128" s="173" t="s">
        <v>783</v>
      </c>
      <c r="B128" s="174">
        <v>2682952.65</v>
      </c>
      <c r="C128" s="174">
        <v>0</v>
      </c>
      <c r="D128" s="175">
        <v>2682952.65</v>
      </c>
    </row>
    <row r="129" spans="1:4" ht="30" customHeight="1">
      <c r="A129" s="173" t="s">
        <v>784</v>
      </c>
      <c r="B129" s="174">
        <v>80302.19</v>
      </c>
      <c r="C129" s="174">
        <v>95.32</v>
      </c>
      <c r="D129" s="175">
        <v>80397.509999999995</v>
      </c>
    </row>
    <row r="130" spans="1:4" ht="30" customHeight="1">
      <c r="A130" s="173" t="s">
        <v>785</v>
      </c>
      <c r="B130" s="174">
        <v>4802224.1399999997</v>
      </c>
      <c r="C130" s="174">
        <v>5882</v>
      </c>
      <c r="D130" s="175">
        <v>4808106.1399999997</v>
      </c>
    </row>
    <row r="131" spans="1:4" ht="30" customHeight="1">
      <c r="A131" s="173" t="s">
        <v>786</v>
      </c>
      <c r="B131" s="174">
        <v>90808.31</v>
      </c>
      <c r="C131" s="174">
        <v>41970.99</v>
      </c>
      <c r="D131" s="175">
        <v>132779.29999999999</v>
      </c>
    </row>
    <row r="132" spans="1:4" ht="30" customHeight="1">
      <c r="A132" s="171" t="s">
        <v>787</v>
      </c>
      <c r="B132" s="110">
        <v>589086346.62</v>
      </c>
      <c r="C132" s="110">
        <v>3692624.05</v>
      </c>
      <c r="D132" s="172">
        <v>592778970.66999996</v>
      </c>
    </row>
    <row r="133" spans="1:4" ht="30" customHeight="1">
      <c r="A133" s="173" t="s">
        <v>896</v>
      </c>
      <c r="B133" s="174">
        <v>370138417.50999999</v>
      </c>
      <c r="C133" s="174">
        <v>0</v>
      </c>
      <c r="D133" s="175">
        <v>370138417.50999999</v>
      </c>
    </row>
    <row r="134" spans="1:4" ht="30" customHeight="1">
      <c r="A134" s="173" t="s">
        <v>800</v>
      </c>
      <c r="B134" s="174">
        <v>203390699.96000001</v>
      </c>
      <c r="C134" s="174">
        <v>311890.15000000002</v>
      </c>
      <c r="D134" s="175">
        <v>203702590.11000001</v>
      </c>
    </row>
    <row r="135" spans="1:4" ht="30" customHeight="1">
      <c r="A135" s="173" t="s">
        <v>788</v>
      </c>
      <c r="B135" s="174">
        <v>15557229.15</v>
      </c>
      <c r="C135" s="174">
        <v>3380733.9</v>
      </c>
      <c r="D135" s="175">
        <v>18937963.050000001</v>
      </c>
    </row>
    <row r="136" spans="1:4" ht="30" customHeight="1">
      <c r="A136" s="169" t="s">
        <v>789</v>
      </c>
      <c r="B136" s="109">
        <v>102852505733.88</v>
      </c>
      <c r="C136" s="109">
        <v>0</v>
      </c>
      <c r="D136" s="170">
        <v>102852505733.88</v>
      </c>
    </row>
    <row r="137" spans="1:4" ht="30" customHeight="1">
      <c r="A137" s="171" t="s">
        <v>897</v>
      </c>
      <c r="B137" s="110">
        <v>102852505733.88</v>
      </c>
      <c r="C137" s="110">
        <v>0</v>
      </c>
      <c r="D137" s="172">
        <v>102852505733.88</v>
      </c>
    </row>
    <row r="138" spans="1:4" ht="30" customHeight="1">
      <c r="A138" s="173" t="s">
        <v>790</v>
      </c>
      <c r="B138" s="174">
        <v>102832232133.88</v>
      </c>
      <c r="C138" s="174">
        <v>0</v>
      </c>
      <c r="D138" s="175">
        <v>102832232133.88</v>
      </c>
    </row>
    <row r="139" spans="1:4" ht="30" customHeight="1">
      <c r="A139" s="173" t="s">
        <v>795</v>
      </c>
      <c r="B139" s="174">
        <v>20273600</v>
      </c>
      <c r="C139" s="174">
        <v>0</v>
      </c>
      <c r="D139" s="175">
        <v>20273600</v>
      </c>
    </row>
    <row r="140" spans="1:4" ht="30" customHeight="1">
      <c r="A140" s="169" t="s">
        <v>63</v>
      </c>
      <c r="B140" s="109">
        <v>240276015998.06</v>
      </c>
      <c r="C140" s="109">
        <v>3187837011.9000001</v>
      </c>
      <c r="D140" s="170">
        <v>243463853009.95999</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workbookViewId="0">
      <selection activeCell="A86" sqref="A86"/>
    </sheetView>
  </sheetViews>
  <sheetFormatPr defaultRowHeight="12.75"/>
  <cols>
    <col min="1" max="1" width="49.7109375" style="82" customWidth="1"/>
    <col min="2" max="2" width="15.85546875" style="82" customWidth="1"/>
    <col min="3" max="3" width="14" style="82" customWidth="1"/>
    <col min="4" max="4" width="17.28515625" style="82" customWidth="1"/>
    <col min="5" max="5" width="6.5703125" style="82" customWidth="1"/>
    <col min="6" max="6" width="4.7109375" style="82" customWidth="1"/>
    <col min="7" max="16384" width="9.140625" style="82"/>
  </cols>
  <sheetData>
    <row r="1" spans="1:5" s="81" customFormat="1" ht="14.45" customHeight="1">
      <c r="A1" s="214" t="s">
        <v>354</v>
      </c>
      <c r="B1" s="214"/>
      <c r="C1" s="214"/>
      <c r="D1" s="214"/>
      <c r="E1" s="83"/>
    </row>
    <row r="2" spans="1:5" s="81" customFormat="1" ht="13.5" customHeight="1">
      <c r="A2" s="216"/>
      <c r="B2" s="216"/>
      <c r="C2" s="216"/>
      <c r="D2" s="216"/>
      <c r="E2" s="216"/>
    </row>
    <row r="3" spans="1:5" s="81" customFormat="1" ht="16.5" customHeight="1">
      <c r="A3" s="97" t="s">
        <v>908</v>
      </c>
      <c r="B3" s="97"/>
      <c r="C3" s="97"/>
      <c r="D3" s="97"/>
      <c r="E3" s="97"/>
    </row>
    <row r="4" spans="1:5" s="81" customFormat="1" ht="12.75" customHeight="1"/>
    <row r="5" spans="1:5" s="81" customFormat="1" ht="12" customHeight="1"/>
    <row r="6" spans="1:5" s="81" customFormat="1" ht="18.2" customHeight="1">
      <c r="A6" s="217" t="s">
        <v>102</v>
      </c>
      <c r="B6" s="217"/>
      <c r="C6" s="217"/>
    </row>
    <row r="7" spans="1:5" s="81" customFormat="1" ht="21.95" customHeight="1"/>
    <row r="8" spans="1:5" s="81" customFormat="1" ht="15.4" customHeight="1">
      <c r="A8" s="218" t="s">
        <v>656</v>
      </c>
      <c r="B8" s="219" t="s">
        <v>657</v>
      </c>
      <c r="C8" s="219"/>
      <c r="D8" s="219"/>
    </row>
    <row r="9" spans="1:5" s="81" customFormat="1" ht="21.4" customHeight="1">
      <c r="A9" s="218"/>
      <c r="B9" s="157" t="s">
        <v>590</v>
      </c>
      <c r="C9" s="157" t="s">
        <v>591</v>
      </c>
      <c r="D9" s="158" t="s">
        <v>13</v>
      </c>
    </row>
    <row r="10" spans="1:5" s="81" customFormat="1" ht="15.4" customHeight="1">
      <c r="A10" s="84" t="s">
        <v>658</v>
      </c>
      <c r="B10" s="85">
        <v>99035018449.970001</v>
      </c>
      <c r="C10" s="85">
        <v>2213428451.1799998</v>
      </c>
      <c r="D10" s="86">
        <v>101248446901.14999</v>
      </c>
    </row>
    <row r="11" spans="1:5" s="81" customFormat="1" ht="15.4" customHeight="1">
      <c r="A11" s="84" t="s">
        <v>659</v>
      </c>
      <c r="B11" s="85">
        <v>128184542.44</v>
      </c>
      <c r="C11" s="85">
        <v>27903275.59</v>
      </c>
      <c r="D11" s="86">
        <v>156087818.03</v>
      </c>
    </row>
    <row r="12" spans="1:5" s="81" customFormat="1" ht="15.4" customHeight="1">
      <c r="A12" s="84" t="s">
        <v>660</v>
      </c>
      <c r="B12" s="85">
        <v>46669821657.559998</v>
      </c>
      <c r="C12" s="85">
        <v>355166120.22000003</v>
      </c>
      <c r="D12" s="86">
        <v>47024987777.779999</v>
      </c>
    </row>
    <row r="13" spans="1:5" s="81" customFormat="1" ht="15.4" customHeight="1">
      <c r="A13" s="84" t="s">
        <v>661</v>
      </c>
      <c r="B13" s="85">
        <v>2046410351.1099999</v>
      </c>
      <c r="C13" s="85">
        <v>206530008.46000001</v>
      </c>
      <c r="D13" s="86">
        <v>2252940359.5700002</v>
      </c>
    </row>
    <row r="14" spans="1:5" s="81" customFormat="1" ht="15.4" customHeight="1">
      <c r="A14" s="84" t="s">
        <v>662</v>
      </c>
      <c r="B14" s="85">
        <v>1054672591.15</v>
      </c>
      <c r="C14" s="85">
        <v>37886101.219999999</v>
      </c>
      <c r="D14" s="86">
        <v>1092558692.3699999</v>
      </c>
    </row>
    <row r="15" spans="1:5" s="81" customFormat="1" ht="15.4" customHeight="1">
      <c r="A15" s="84" t="s">
        <v>663</v>
      </c>
      <c r="B15" s="85">
        <v>16744263874.790001</v>
      </c>
      <c r="C15" s="85">
        <v>498853507.24000001</v>
      </c>
      <c r="D15" s="86">
        <v>17243117382.029999</v>
      </c>
    </row>
    <row r="16" spans="1:5" s="81" customFormat="1" ht="15.4" customHeight="1">
      <c r="A16" s="84" t="s">
        <v>664</v>
      </c>
      <c r="B16" s="85">
        <v>9350659097.2700005</v>
      </c>
      <c r="C16" s="85">
        <v>624267904.69000006</v>
      </c>
      <c r="D16" s="86">
        <v>9974927001.9599991</v>
      </c>
    </row>
    <row r="17" spans="1:4" s="81" customFormat="1" ht="15.4" customHeight="1">
      <c r="A17" s="84" t="s">
        <v>665</v>
      </c>
      <c r="B17" s="85">
        <v>134791273.21000001</v>
      </c>
      <c r="C17" s="85">
        <v>17316325.149999999</v>
      </c>
      <c r="D17" s="86">
        <v>152107598.36000001</v>
      </c>
    </row>
    <row r="18" spans="1:4" s="81" customFormat="1" ht="15.4" customHeight="1">
      <c r="A18" s="84" t="s">
        <v>666</v>
      </c>
      <c r="B18" s="85">
        <v>1632651710.05</v>
      </c>
      <c r="C18" s="85">
        <v>49512903.890000001</v>
      </c>
      <c r="D18" s="86">
        <v>1682164613.9400001</v>
      </c>
    </row>
    <row r="19" spans="1:4" s="81" customFormat="1" ht="15.4" customHeight="1">
      <c r="A19" s="84" t="s">
        <v>667</v>
      </c>
      <c r="B19" s="85">
        <v>5800077562.4499998</v>
      </c>
      <c r="C19" s="85">
        <v>158096715.86000001</v>
      </c>
      <c r="D19" s="86">
        <v>5958174278.3100004</v>
      </c>
    </row>
    <row r="20" spans="1:4" s="81" customFormat="1" ht="15.4" customHeight="1">
      <c r="A20" s="84" t="s">
        <v>801</v>
      </c>
      <c r="B20" s="85">
        <v>50846082.759999998</v>
      </c>
      <c r="C20" s="85">
        <v>70814738.129999995</v>
      </c>
      <c r="D20" s="86">
        <v>121660820.89</v>
      </c>
    </row>
    <row r="21" spans="1:4" s="81" customFormat="1" ht="15.4" customHeight="1">
      <c r="A21" s="84" t="s">
        <v>802</v>
      </c>
      <c r="B21" s="85">
        <v>364711807.23000002</v>
      </c>
      <c r="C21" s="85">
        <v>76468227.069999993</v>
      </c>
      <c r="D21" s="86">
        <v>441180034.30000001</v>
      </c>
    </row>
    <row r="22" spans="1:4" s="81" customFormat="1" ht="15.4" customHeight="1">
      <c r="A22" s="84" t="s">
        <v>668</v>
      </c>
      <c r="B22" s="85">
        <v>208441135.53</v>
      </c>
      <c r="C22" s="85">
        <v>57702167.359999999</v>
      </c>
      <c r="D22" s="86">
        <v>266143302.88999999</v>
      </c>
    </row>
    <row r="23" spans="1:4" s="81" customFormat="1" ht="26.1" customHeight="1">
      <c r="A23" s="87" t="s">
        <v>669</v>
      </c>
      <c r="B23" s="88">
        <v>183220550135.51999</v>
      </c>
      <c r="C23" s="88">
        <v>4393946446.0600004</v>
      </c>
      <c r="D23" s="89">
        <v>187614496581.57999</v>
      </c>
    </row>
    <row r="24" spans="1:4" s="81" customFormat="1" ht="33" customHeight="1"/>
    <row r="26" spans="1:4">
      <c r="A26" s="215" t="s">
        <v>103</v>
      </c>
      <c r="B26" s="215"/>
      <c r="C26" s="83"/>
      <c r="D26" s="83"/>
    </row>
    <row r="28" spans="1:4">
      <c r="A28" s="218" t="s">
        <v>656</v>
      </c>
      <c r="B28" s="219" t="s">
        <v>670</v>
      </c>
      <c r="C28" s="219"/>
      <c r="D28" s="219"/>
    </row>
    <row r="29" spans="1:4">
      <c r="A29" s="218"/>
      <c r="B29" s="157" t="s">
        <v>590</v>
      </c>
      <c r="C29" s="157" t="s">
        <v>591</v>
      </c>
      <c r="D29" s="158" t="s">
        <v>13</v>
      </c>
    </row>
    <row r="30" spans="1:4" ht="15.6" customHeight="1">
      <c r="A30" s="84" t="s">
        <v>658</v>
      </c>
      <c r="B30" s="85">
        <v>5460571987.6499996</v>
      </c>
      <c r="C30" s="85">
        <v>968490932.89999998</v>
      </c>
      <c r="D30" s="86">
        <v>6429062920.5500002</v>
      </c>
    </row>
    <row r="31" spans="1:4" ht="15.6" customHeight="1">
      <c r="A31" s="84" t="s">
        <v>659</v>
      </c>
      <c r="B31" s="85">
        <v>39935126.850000001</v>
      </c>
      <c r="C31" s="85">
        <v>197370065.03</v>
      </c>
      <c r="D31" s="86">
        <v>237305191.88</v>
      </c>
    </row>
    <row r="32" spans="1:4" ht="15.6" customHeight="1">
      <c r="A32" s="84" t="s">
        <v>660</v>
      </c>
      <c r="B32" s="85">
        <v>1049470.56</v>
      </c>
      <c r="C32" s="85">
        <v>2249314.0499999998</v>
      </c>
      <c r="D32" s="86">
        <v>3298784.61</v>
      </c>
    </row>
    <row r="33" spans="1:4" ht="15.6" customHeight="1">
      <c r="A33" s="84" t="s">
        <v>661</v>
      </c>
      <c r="B33" s="85">
        <v>4206662.24</v>
      </c>
      <c r="C33" s="85">
        <v>15371109.050000001</v>
      </c>
      <c r="D33" s="86">
        <v>19577771.289999999</v>
      </c>
    </row>
    <row r="34" spans="1:4" ht="15.6" customHeight="1">
      <c r="A34" s="84" t="s">
        <v>662</v>
      </c>
      <c r="B34" s="85">
        <v>1725951.01</v>
      </c>
      <c r="C34" s="85">
        <v>7057210.4100000001</v>
      </c>
      <c r="D34" s="86">
        <v>8783161.4199999999</v>
      </c>
    </row>
    <row r="35" spans="1:4" ht="15.6" customHeight="1">
      <c r="A35" s="84" t="s">
        <v>663</v>
      </c>
      <c r="B35" s="85">
        <v>460850563.81</v>
      </c>
      <c r="C35" s="85">
        <v>31780860.539999999</v>
      </c>
      <c r="D35" s="86">
        <v>492631424.35000002</v>
      </c>
    </row>
    <row r="36" spans="1:4" ht="15.6" customHeight="1">
      <c r="A36" s="84" t="s">
        <v>664</v>
      </c>
      <c r="B36" s="85">
        <v>426064939.38999999</v>
      </c>
      <c r="C36" s="85">
        <v>86220616.459999993</v>
      </c>
      <c r="D36" s="86">
        <v>512285555.85000002</v>
      </c>
    </row>
    <row r="37" spans="1:4" ht="15.6" customHeight="1">
      <c r="A37" s="84" t="s">
        <v>665</v>
      </c>
      <c r="B37" s="85">
        <v>9772687.1099999994</v>
      </c>
      <c r="C37" s="85">
        <v>64265859.909999996</v>
      </c>
      <c r="D37" s="86">
        <v>74038547.019999996</v>
      </c>
    </row>
    <row r="38" spans="1:4" ht="15.6" customHeight="1">
      <c r="A38" s="84" t="s">
        <v>666</v>
      </c>
      <c r="B38" s="85">
        <v>363759178.29000002</v>
      </c>
      <c r="C38" s="85">
        <v>402054375.41000003</v>
      </c>
      <c r="D38" s="86">
        <v>765813553.70000005</v>
      </c>
    </row>
    <row r="39" spans="1:4" ht="15.6" customHeight="1">
      <c r="A39" s="84" t="s">
        <v>667</v>
      </c>
      <c r="B39" s="85">
        <v>66120952.359999999</v>
      </c>
      <c r="C39" s="85">
        <v>199775982.06</v>
      </c>
      <c r="D39" s="86">
        <v>265896934.41999999</v>
      </c>
    </row>
    <row r="40" spans="1:4" ht="15.6" customHeight="1">
      <c r="A40" s="84" t="s">
        <v>801</v>
      </c>
      <c r="B40" s="85">
        <v>4277161.9000000004</v>
      </c>
      <c r="C40" s="85">
        <v>27438974.260000002</v>
      </c>
      <c r="D40" s="86">
        <v>31716136.16</v>
      </c>
    </row>
    <row r="41" spans="1:4" ht="15.6" customHeight="1">
      <c r="A41" s="84" t="s">
        <v>802</v>
      </c>
      <c r="B41" s="85">
        <v>48803680.740000002</v>
      </c>
      <c r="C41" s="85">
        <v>9351162.2599999998</v>
      </c>
      <c r="D41" s="86">
        <v>58154843</v>
      </c>
    </row>
    <row r="42" spans="1:4" ht="15.6" customHeight="1">
      <c r="A42" s="84" t="s">
        <v>668</v>
      </c>
      <c r="B42" s="85">
        <v>23402</v>
      </c>
      <c r="C42" s="85">
        <v>366498.87</v>
      </c>
      <c r="D42" s="86">
        <v>389900.87</v>
      </c>
    </row>
    <row r="43" spans="1:4" ht="21" customHeight="1">
      <c r="A43" s="87" t="s">
        <v>671</v>
      </c>
      <c r="B43" s="88">
        <v>6887161763.9099998</v>
      </c>
      <c r="C43" s="88">
        <v>2011792961.21</v>
      </c>
      <c r="D43" s="89">
        <v>8898954725.1200008</v>
      </c>
    </row>
    <row r="46" spans="1:4" ht="17.25" customHeight="1">
      <c r="A46" s="215" t="s">
        <v>104</v>
      </c>
      <c r="B46" s="215"/>
    </row>
    <row r="48" spans="1:4">
      <c r="A48" s="218" t="s">
        <v>656</v>
      </c>
      <c r="B48" s="219" t="s">
        <v>806</v>
      </c>
      <c r="C48" s="219"/>
      <c r="D48" s="219"/>
    </row>
    <row r="49" spans="1:4">
      <c r="A49" s="218"/>
      <c r="B49" s="157" t="s">
        <v>590</v>
      </c>
      <c r="C49" s="157" t="s">
        <v>591</v>
      </c>
      <c r="D49" s="158" t="s">
        <v>13</v>
      </c>
    </row>
    <row r="50" spans="1:4" ht="15.6" customHeight="1">
      <c r="A50" s="84" t="s">
        <v>658</v>
      </c>
      <c r="B50" s="85">
        <v>60105072410.120003</v>
      </c>
      <c r="C50" s="85">
        <v>188067088.02000001</v>
      </c>
      <c r="D50" s="86">
        <v>60293139498.139999</v>
      </c>
    </row>
    <row r="51" spans="1:4" ht="15.6" customHeight="1">
      <c r="A51" s="84" t="s">
        <v>659</v>
      </c>
      <c r="B51" s="85"/>
      <c r="C51" s="85"/>
      <c r="D51" s="86"/>
    </row>
    <row r="52" spans="1:4" ht="15.6" customHeight="1">
      <c r="A52" s="84" t="s">
        <v>660</v>
      </c>
      <c r="B52" s="85"/>
      <c r="C52" s="85"/>
      <c r="D52" s="86"/>
    </row>
    <row r="53" spans="1:4" ht="15.6" customHeight="1">
      <c r="A53" s="84" t="s">
        <v>661</v>
      </c>
      <c r="B53" s="85"/>
      <c r="C53" s="85"/>
      <c r="D53" s="86"/>
    </row>
    <row r="54" spans="1:4" ht="15.6" customHeight="1">
      <c r="A54" s="84" t="s">
        <v>662</v>
      </c>
      <c r="B54" s="85"/>
      <c r="C54" s="85"/>
      <c r="D54" s="86"/>
    </row>
    <row r="55" spans="1:4" ht="15.6" customHeight="1">
      <c r="A55" s="84" t="s">
        <v>663</v>
      </c>
      <c r="B55" s="85"/>
      <c r="C55" s="85"/>
      <c r="D55" s="86"/>
    </row>
    <row r="56" spans="1:4" ht="15.6" customHeight="1">
      <c r="A56" s="84" t="s">
        <v>664</v>
      </c>
      <c r="B56" s="85"/>
      <c r="C56" s="85"/>
      <c r="D56" s="86"/>
    </row>
    <row r="57" spans="1:4" ht="15.6" customHeight="1">
      <c r="A57" s="84" t="s">
        <v>665</v>
      </c>
      <c r="B57" s="85"/>
      <c r="C57" s="85"/>
      <c r="D57" s="86"/>
    </row>
    <row r="58" spans="1:4" ht="15.6" customHeight="1">
      <c r="A58" s="84" t="s">
        <v>666</v>
      </c>
      <c r="B58" s="85"/>
      <c r="C58" s="85"/>
      <c r="D58" s="86"/>
    </row>
    <row r="59" spans="1:4" ht="15.6" customHeight="1">
      <c r="A59" s="84" t="s">
        <v>667</v>
      </c>
      <c r="B59" s="85"/>
      <c r="C59" s="85"/>
      <c r="D59" s="86"/>
    </row>
    <row r="60" spans="1:4" ht="15.6" customHeight="1">
      <c r="A60" s="84" t="s">
        <v>801</v>
      </c>
      <c r="B60" s="85"/>
      <c r="C60" s="85"/>
      <c r="D60" s="86"/>
    </row>
    <row r="61" spans="1:4" ht="15.6" customHeight="1">
      <c r="A61" s="84" t="s">
        <v>802</v>
      </c>
      <c r="B61" s="85"/>
      <c r="C61" s="85"/>
      <c r="D61" s="86"/>
    </row>
    <row r="62" spans="1:4" ht="15.6" customHeight="1">
      <c r="A62" s="84" t="s">
        <v>668</v>
      </c>
      <c r="B62" s="85"/>
      <c r="C62" s="85"/>
      <c r="D62" s="86"/>
    </row>
    <row r="63" spans="1:4" ht="23.25" customHeight="1">
      <c r="A63" s="87" t="s">
        <v>807</v>
      </c>
      <c r="B63" s="88">
        <v>60105072410.120003</v>
      </c>
      <c r="C63" s="88">
        <v>188067088.02000001</v>
      </c>
      <c r="D63" s="89">
        <v>60293139498.139999</v>
      </c>
    </row>
    <row r="66" spans="1:4">
      <c r="A66" s="215" t="s">
        <v>63</v>
      </c>
      <c r="B66" s="215"/>
    </row>
    <row r="68" spans="1:4">
      <c r="A68" s="218" t="s">
        <v>656</v>
      </c>
      <c r="B68" s="219" t="s">
        <v>63</v>
      </c>
      <c r="C68" s="219"/>
      <c r="D68" s="219"/>
    </row>
    <row r="69" spans="1:4">
      <c r="A69" s="218"/>
      <c r="B69" s="157" t="s">
        <v>590</v>
      </c>
      <c r="C69" s="157" t="s">
        <v>591</v>
      </c>
      <c r="D69" s="158" t="s">
        <v>13</v>
      </c>
    </row>
    <row r="70" spans="1:4" ht="15.6" customHeight="1">
      <c r="A70" s="84" t="s">
        <v>658</v>
      </c>
      <c r="B70" s="85">
        <v>164600662847.73999</v>
      </c>
      <c r="C70" s="85">
        <v>3369986472.0999999</v>
      </c>
      <c r="D70" s="86">
        <v>167970649319.84</v>
      </c>
    </row>
    <row r="71" spans="1:4" ht="15.6" customHeight="1">
      <c r="A71" s="84" t="s">
        <v>659</v>
      </c>
      <c r="B71" s="85">
        <v>168119669.28999999</v>
      </c>
      <c r="C71" s="85">
        <v>225273340.62</v>
      </c>
      <c r="D71" s="86">
        <v>393393009.91000003</v>
      </c>
    </row>
    <row r="72" spans="1:4" ht="15.6" customHeight="1">
      <c r="A72" s="84" t="s">
        <v>660</v>
      </c>
      <c r="B72" s="85">
        <v>46670871128.120003</v>
      </c>
      <c r="C72" s="85">
        <v>357415434.26999998</v>
      </c>
      <c r="D72" s="86">
        <v>47028286562.389999</v>
      </c>
    </row>
    <row r="73" spans="1:4" ht="15.6" customHeight="1">
      <c r="A73" s="84" t="s">
        <v>661</v>
      </c>
      <c r="B73" s="85">
        <v>2050617013.3499999</v>
      </c>
      <c r="C73" s="85">
        <v>221901117.50999999</v>
      </c>
      <c r="D73" s="86">
        <v>2272518130.8600001</v>
      </c>
    </row>
    <row r="74" spans="1:4" ht="15.6" customHeight="1">
      <c r="A74" s="84" t="s">
        <v>662</v>
      </c>
      <c r="B74" s="85">
        <v>1056398542.16</v>
      </c>
      <c r="C74" s="85">
        <v>44943311.630000003</v>
      </c>
      <c r="D74" s="86">
        <v>1101341853.79</v>
      </c>
    </row>
    <row r="75" spans="1:4" ht="15.6" customHeight="1">
      <c r="A75" s="84" t="s">
        <v>663</v>
      </c>
      <c r="B75" s="85">
        <v>17205114438.599998</v>
      </c>
      <c r="C75" s="85">
        <v>530634367.77999997</v>
      </c>
      <c r="D75" s="86">
        <v>17735748806.380001</v>
      </c>
    </row>
    <row r="76" spans="1:4" ht="15.6" customHeight="1">
      <c r="A76" s="84" t="s">
        <v>664</v>
      </c>
      <c r="B76" s="85">
        <v>9776724036.6599998</v>
      </c>
      <c r="C76" s="85">
        <v>710488521.14999998</v>
      </c>
      <c r="D76" s="86">
        <v>10487212557.809999</v>
      </c>
    </row>
    <row r="77" spans="1:4" ht="15.6" customHeight="1">
      <c r="A77" s="84" t="s">
        <v>665</v>
      </c>
      <c r="B77" s="85">
        <v>144563960.31999999</v>
      </c>
      <c r="C77" s="85">
        <v>81582185.060000107</v>
      </c>
      <c r="D77" s="86">
        <v>226146145.38</v>
      </c>
    </row>
    <row r="78" spans="1:4" ht="15.6" customHeight="1">
      <c r="A78" s="84" t="s">
        <v>666</v>
      </c>
      <c r="B78" s="85">
        <v>1996410888.3399999</v>
      </c>
      <c r="C78" s="85">
        <v>451567279.30000001</v>
      </c>
      <c r="D78" s="86">
        <v>2447978167.6399999</v>
      </c>
    </row>
    <row r="79" spans="1:4" ht="15.6" customHeight="1">
      <c r="A79" s="84" t="s">
        <v>667</v>
      </c>
      <c r="B79" s="85">
        <v>5866198514.8100004</v>
      </c>
      <c r="C79" s="85">
        <v>357872697.92000002</v>
      </c>
      <c r="D79" s="86">
        <v>6224071212.7299995</v>
      </c>
    </row>
    <row r="80" spans="1:4" ht="15.6" customHeight="1">
      <c r="A80" s="84" t="s">
        <v>801</v>
      </c>
      <c r="B80" s="85">
        <v>55123244.659999996</v>
      </c>
      <c r="C80" s="85">
        <v>98253712.390000105</v>
      </c>
      <c r="D80" s="86">
        <v>153376957.05000001</v>
      </c>
    </row>
    <row r="81" spans="1:4" ht="15.6" customHeight="1">
      <c r="A81" s="84" t="s">
        <v>802</v>
      </c>
      <c r="B81" s="85">
        <v>413515487.97000003</v>
      </c>
      <c r="C81" s="85">
        <v>85819389.329999998</v>
      </c>
      <c r="D81" s="86">
        <v>499334877.30000001</v>
      </c>
    </row>
    <row r="82" spans="1:4" ht="15.6" customHeight="1">
      <c r="A82" s="84" t="s">
        <v>668</v>
      </c>
      <c r="B82" s="85">
        <v>208464537.53</v>
      </c>
      <c r="C82" s="85">
        <v>58068666.229999997</v>
      </c>
      <c r="D82" s="86">
        <v>266533203.75999999</v>
      </c>
    </row>
    <row r="83" spans="1:4" ht="21" customHeight="1">
      <c r="A83" s="87" t="s">
        <v>63</v>
      </c>
      <c r="B83" s="88">
        <v>250212784309.54999</v>
      </c>
      <c r="C83" s="88">
        <v>6593806495.29</v>
      </c>
      <c r="D83" s="89">
        <v>256806590804.84</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workbookViewId="0">
      <selection activeCell="B113" sqref="B113"/>
    </sheetView>
  </sheetViews>
  <sheetFormatPr defaultRowHeight="12.75"/>
  <cols>
    <col min="1" max="1" width="70.140625" style="80" customWidth="1"/>
    <col min="2" max="2" width="17.85546875" style="80" customWidth="1"/>
    <col min="3" max="3" width="17.28515625" style="80" customWidth="1"/>
    <col min="4" max="4" width="16.85546875" style="80" customWidth="1"/>
    <col min="5" max="16384" width="9.140625" style="80"/>
  </cols>
  <sheetData>
    <row r="1" spans="1:4" s="90" customFormat="1" ht="17.25" customHeight="1">
      <c r="A1" s="214" t="s">
        <v>355</v>
      </c>
      <c r="B1" s="214"/>
      <c r="C1" s="214"/>
      <c r="D1" s="214"/>
    </row>
    <row r="2" spans="1:4" s="90" customFormat="1" ht="15.75" customHeight="1">
      <c r="A2" s="216"/>
      <c r="B2" s="216"/>
      <c r="C2" s="216"/>
      <c r="D2" s="216"/>
    </row>
    <row r="3" spans="1:4" s="90" customFormat="1" ht="15.75" customHeight="1">
      <c r="A3" s="97" t="s">
        <v>908</v>
      </c>
      <c r="B3" s="97"/>
      <c r="C3" s="97"/>
      <c r="D3" s="97"/>
    </row>
    <row r="4" spans="1:4" s="90" customFormat="1" ht="12">
      <c r="A4" s="98"/>
      <c r="B4" s="98"/>
      <c r="C4" s="98"/>
      <c r="D4" s="98"/>
    </row>
    <row r="5" spans="1:4" ht="23.1" customHeight="1">
      <c r="A5" s="195" t="s">
        <v>655</v>
      </c>
      <c r="B5" s="159" t="s">
        <v>590</v>
      </c>
      <c r="C5" s="159" t="s">
        <v>591</v>
      </c>
      <c r="D5" s="160" t="s">
        <v>13</v>
      </c>
    </row>
    <row r="6" spans="1:4" ht="23.1" customHeight="1">
      <c r="A6" s="177" t="s">
        <v>819</v>
      </c>
      <c r="B6" s="143">
        <v>30126947859.32</v>
      </c>
      <c r="C6" s="143">
        <v>343198035.63999999</v>
      </c>
      <c r="D6" s="144">
        <v>30470145894.959999</v>
      </c>
    </row>
    <row r="7" spans="1:4" ht="23.1" customHeight="1">
      <c r="A7" s="84" t="s">
        <v>820</v>
      </c>
      <c r="B7" s="85">
        <v>18661684133.580002</v>
      </c>
      <c r="C7" s="85">
        <v>274731262.42000002</v>
      </c>
      <c r="D7" s="145">
        <v>18936415396</v>
      </c>
    </row>
    <row r="8" spans="1:4" ht="23.1" customHeight="1">
      <c r="A8" s="84" t="s">
        <v>821</v>
      </c>
      <c r="B8" s="85">
        <v>28993616.379999999</v>
      </c>
      <c r="C8" s="85">
        <v>44043312.719999999</v>
      </c>
      <c r="D8" s="145">
        <v>73036929.099999994</v>
      </c>
    </row>
    <row r="9" spans="1:4" ht="23.1" customHeight="1">
      <c r="A9" s="84" t="s">
        <v>822</v>
      </c>
      <c r="B9" s="85">
        <v>11157450747.889999</v>
      </c>
      <c r="C9" s="85">
        <v>23348770.539999999</v>
      </c>
      <c r="D9" s="145">
        <v>11180799518.43</v>
      </c>
    </row>
    <row r="10" spans="1:4" ht="23.1" customHeight="1">
      <c r="A10" s="84" t="s">
        <v>823</v>
      </c>
      <c r="B10" s="85">
        <v>278819361.47000003</v>
      </c>
      <c r="C10" s="85">
        <v>1074689.96</v>
      </c>
      <c r="D10" s="145">
        <v>279894051.43000001</v>
      </c>
    </row>
    <row r="11" spans="1:4" ht="23.1" customHeight="1">
      <c r="A11" s="177" t="s">
        <v>824</v>
      </c>
      <c r="B11" s="143">
        <v>1421892540.8099999</v>
      </c>
      <c r="C11" s="143">
        <v>868391789.63</v>
      </c>
      <c r="D11" s="144">
        <v>2290284330.4400001</v>
      </c>
    </row>
    <row r="12" spans="1:4" ht="23.1" customHeight="1">
      <c r="A12" s="84" t="s">
        <v>825</v>
      </c>
      <c r="B12" s="85">
        <v>241311256.69999999</v>
      </c>
      <c r="C12" s="85">
        <v>108038957.08</v>
      </c>
      <c r="D12" s="145">
        <v>349350213.77999997</v>
      </c>
    </row>
    <row r="13" spans="1:4" ht="23.1" customHeight="1">
      <c r="A13" s="84" t="s">
        <v>826</v>
      </c>
      <c r="B13" s="85">
        <v>1180581284.1099999</v>
      </c>
      <c r="C13" s="85">
        <v>760352832.54999995</v>
      </c>
      <c r="D13" s="145">
        <v>1940934116.6600001</v>
      </c>
    </row>
    <row r="14" spans="1:4" ht="23.1" customHeight="1">
      <c r="A14" s="177" t="s">
        <v>827</v>
      </c>
      <c r="B14" s="143">
        <v>1558086112.6199999</v>
      </c>
      <c r="C14" s="143">
        <v>8416576.6799999997</v>
      </c>
      <c r="D14" s="144">
        <v>1566502689.3</v>
      </c>
    </row>
    <row r="15" spans="1:4" ht="23.1" customHeight="1">
      <c r="A15" s="84" t="s">
        <v>828</v>
      </c>
      <c r="B15" s="85">
        <v>1558086112.6199999</v>
      </c>
      <c r="C15" s="85">
        <v>8416576.6799999997</v>
      </c>
      <c r="D15" s="145">
        <v>1566502689.3</v>
      </c>
    </row>
    <row r="16" spans="1:4" ht="23.1" customHeight="1">
      <c r="A16" s="177" t="s">
        <v>829</v>
      </c>
      <c r="B16" s="143">
        <v>83647333393.539993</v>
      </c>
      <c r="C16" s="143">
        <v>2448720805.8000002</v>
      </c>
      <c r="D16" s="144">
        <v>86096054199.339996</v>
      </c>
    </row>
    <row r="17" spans="1:4" ht="23.1" customHeight="1">
      <c r="A17" s="176" t="s">
        <v>830</v>
      </c>
      <c r="B17" s="146">
        <v>2317396943.5700002</v>
      </c>
      <c r="C17" s="146">
        <v>41511591.460000001</v>
      </c>
      <c r="D17" s="86">
        <v>2358908535.0300002</v>
      </c>
    </row>
    <row r="18" spans="1:4" ht="23.1" customHeight="1">
      <c r="A18" s="178" t="s">
        <v>831</v>
      </c>
      <c r="B18" s="147">
        <v>1575807487.22</v>
      </c>
      <c r="C18" s="147">
        <v>32585382.010000002</v>
      </c>
      <c r="D18" s="148">
        <v>1608392869.23</v>
      </c>
    </row>
    <row r="19" spans="1:4" ht="23.1" customHeight="1">
      <c r="A19" s="178" t="s">
        <v>832</v>
      </c>
      <c r="B19" s="147">
        <v>485278805.75</v>
      </c>
      <c r="C19" s="147">
        <v>87138</v>
      </c>
      <c r="D19" s="148">
        <v>485365943.75</v>
      </c>
    </row>
    <row r="20" spans="1:4" ht="23.1" customHeight="1">
      <c r="A20" s="178" t="s">
        <v>833</v>
      </c>
      <c r="B20" s="147">
        <v>130037939.59999999</v>
      </c>
      <c r="C20" s="147">
        <v>8424209.0800000001</v>
      </c>
      <c r="D20" s="148">
        <v>138462148.68000001</v>
      </c>
    </row>
    <row r="21" spans="1:4" ht="23.1" customHeight="1">
      <c r="A21" s="178" t="s">
        <v>834</v>
      </c>
      <c r="B21" s="147">
        <v>126272711</v>
      </c>
      <c r="C21" s="147">
        <v>414862.37</v>
      </c>
      <c r="D21" s="148">
        <v>126687573.37</v>
      </c>
    </row>
    <row r="22" spans="1:4" ht="23.1" customHeight="1">
      <c r="A22" s="176" t="s">
        <v>835</v>
      </c>
      <c r="B22" s="146">
        <v>35116050804.739998</v>
      </c>
      <c r="C22" s="146">
        <v>2247268693.8200002</v>
      </c>
      <c r="D22" s="86">
        <v>37363319498.559998</v>
      </c>
    </row>
    <row r="23" spans="1:4" ht="23.1" customHeight="1">
      <c r="A23" s="178" t="s">
        <v>836</v>
      </c>
      <c r="B23" s="147">
        <v>26281430269.360001</v>
      </c>
      <c r="C23" s="147">
        <v>1771814618.2</v>
      </c>
      <c r="D23" s="148">
        <v>28053244887.560001</v>
      </c>
    </row>
    <row r="24" spans="1:4" ht="23.1" customHeight="1">
      <c r="A24" s="178" t="s">
        <v>837</v>
      </c>
      <c r="B24" s="147">
        <v>2311050307.6700001</v>
      </c>
      <c r="C24" s="147">
        <v>324801707.08999997</v>
      </c>
      <c r="D24" s="148">
        <v>2635852014.7600002</v>
      </c>
    </row>
    <row r="25" spans="1:4" ht="23.1" customHeight="1">
      <c r="A25" s="178" t="s">
        <v>838</v>
      </c>
      <c r="B25" s="147">
        <v>152311.56</v>
      </c>
      <c r="C25" s="147">
        <v>5403877.5999999996</v>
      </c>
      <c r="D25" s="148">
        <v>5556189.1600000001</v>
      </c>
    </row>
    <row r="26" spans="1:4" ht="23.1" customHeight="1">
      <c r="A26" s="178" t="s">
        <v>839</v>
      </c>
      <c r="B26" s="147">
        <v>0</v>
      </c>
      <c r="C26" s="147">
        <v>9408</v>
      </c>
      <c r="D26" s="148">
        <v>9408</v>
      </c>
    </row>
    <row r="27" spans="1:4" ht="23.1" customHeight="1">
      <c r="A27" s="178" t="s">
        <v>840</v>
      </c>
      <c r="B27" s="147">
        <v>2232229830.5500002</v>
      </c>
      <c r="C27" s="147">
        <v>41813288.920000002</v>
      </c>
      <c r="D27" s="148">
        <v>2274043119.4699998</v>
      </c>
    </row>
    <row r="28" spans="1:4" ht="23.1" customHeight="1">
      <c r="A28" s="178" t="s">
        <v>841</v>
      </c>
      <c r="B28" s="147">
        <v>4291188085.5999999</v>
      </c>
      <c r="C28" s="147">
        <v>103425794.01000001</v>
      </c>
      <c r="D28" s="148">
        <v>4394613879.6099997</v>
      </c>
    </row>
    <row r="29" spans="1:4" ht="23.1" customHeight="1">
      <c r="A29" s="176" t="s">
        <v>842</v>
      </c>
      <c r="B29" s="146">
        <v>46213885645.230003</v>
      </c>
      <c r="C29" s="146">
        <v>159940520.52000001</v>
      </c>
      <c r="D29" s="86">
        <v>46373826165.75</v>
      </c>
    </row>
    <row r="30" spans="1:4" ht="23.1" customHeight="1">
      <c r="A30" s="177" t="s">
        <v>843</v>
      </c>
      <c r="B30" s="143">
        <v>5298049229.4700003</v>
      </c>
      <c r="C30" s="143">
        <v>305587855.26999998</v>
      </c>
      <c r="D30" s="144">
        <v>5603637084.7399998</v>
      </c>
    </row>
    <row r="31" spans="1:4" ht="23.1" customHeight="1">
      <c r="A31" s="84" t="s">
        <v>844</v>
      </c>
      <c r="B31" s="85">
        <v>4757853578.8400002</v>
      </c>
      <c r="C31" s="85">
        <v>15510945.880000001</v>
      </c>
      <c r="D31" s="145">
        <v>4773364524.7200003</v>
      </c>
    </row>
    <row r="32" spans="1:4" ht="23.1" customHeight="1">
      <c r="A32" s="84" t="s">
        <v>845</v>
      </c>
      <c r="B32" s="85">
        <v>8134341.3300000001</v>
      </c>
      <c r="C32" s="85">
        <v>188568265.28999999</v>
      </c>
      <c r="D32" s="145">
        <v>196702606.62</v>
      </c>
    </row>
    <row r="33" spans="1:4" ht="23.1" customHeight="1">
      <c r="A33" s="84" t="s">
        <v>846</v>
      </c>
      <c r="B33" s="85">
        <v>532061309.30000001</v>
      </c>
      <c r="C33" s="85">
        <v>101508644.09999999</v>
      </c>
      <c r="D33" s="145">
        <v>633569953.39999998</v>
      </c>
    </row>
    <row r="34" spans="1:4" ht="23.1" customHeight="1">
      <c r="A34" s="177" t="s">
        <v>847</v>
      </c>
      <c r="B34" s="143">
        <v>2788942103.5500002</v>
      </c>
      <c r="C34" s="143">
        <v>136566637.59999999</v>
      </c>
      <c r="D34" s="144">
        <v>2925508741.1500001</v>
      </c>
    </row>
    <row r="35" spans="1:4" ht="23.1" customHeight="1">
      <c r="A35" s="84" t="s">
        <v>848</v>
      </c>
      <c r="B35" s="85">
        <v>519463601.79000002</v>
      </c>
      <c r="C35" s="85">
        <v>46831591.770000003</v>
      </c>
      <c r="D35" s="145">
        <v>566295193.55999994</v>
      </c>
    </row>
    <row r="36" spans="1:4" ht="23.1" customHeight="1">
      <c r="A36" s="84" t="s">
        <v>849</v>
      </c>
      <c r="B36" s="85">
        <v>2269478501.7600002</v>
      </c>
      <c r="C36" s="85">
        <v>89735045.829999998</v>
      </c>
      <c r="D36" s="145">
        <v>2359213547.5900002</v>
      </c>
    </row>
    <row r="37" spans="1:4" ht="23.1" customHeight="1">
      <c r="A37" s="177" t="s">
        <v>850</v>
      </c>
      <c r="B37" s="143">
        <v>659976732.07000005</v>
      </c>
      <c r="C37" s="143">
        <v>22576804.719999999</v>
      </c>
      <c r="D37" s="144">
        <v>682553536.78999996</v>
      </c>
    </row>
    <row r="38" spans="1:4" ht="23.1" customHeight="1">
      <c r="A38" s="84" t="s">
        <v>851</v>
      </c>
      <c r="B38" s="85">
        <v>659976732.07000005</v>
      </c>
      <c r="C38" s="85">
        <v>22576804.719999999</v>
      </c>
      <c r="D38" s="145">
        <v>682553536.78999996</v>
      </c>
    </row>
    <row r="39" spans="1:4" ht="23.1" customHeight="1">
      <c r="A39" s="177" t="s">
        <v>852</v>
      </c>
      <c r="B39" s="143">
        <v>10919763227.33</v>
      </c>
      <c r="C39" s="143">
        <v>0</v>
      </c>
      <c r="D39" s="144">
        <v>10919763227.33</v>
      </c>
    </row>
    <row r="40" spans="1:4" ht="23.1" customHeight="1">
      <c r="A40" s="84" t="s">
        <v>853</v>
      </c>
      <c r="B40" s="85">
        <v>10919763227.33</v>
      </c>
      <c r="C40" s="85">
        <v>0</v>
      </c>
      <c r="D40" s="145">
        <v>10919763227.33</v>
      </c>
    </row>
    <row r="41" spans="1:4" ht="23.1" customHeight="1">
      <c r="A41" s="177" t="s">
        <v>854</v>
      </c>
      <c r="B41" s="143">
        <v>22350477350.459999</v>
      </c>
      <c r="C41" s="143">
        <v>134852875.31999999</v>
      </c>
      <c r="D41" s="144">
        <v>22485330225.779999</v>
      </c>
    </row>
    <row r="42" spans="1:4" ht="23.1" customHeight="1">
      <c r="A42" s="84" t="s">
        <v>855</v>
      </c>
      <c r="B42" s="85">
        <v>22350477350.459999</v>
      </c>
      <c r="C42" s="85">
        <v>134852875.31999999</v>
      </c>
      <c r="D42" s="145">
        <v>22485330225.779999</v>
      </c>
    </row>
    <row r="43" spans="1:4" ht="23.1" customHeight="1">
      <c r="A43" s="177" t="s">
        <v>856</v>
      </c>
      <c r="B43" s="143">
        <v>24390375566.130001</v>
      </c>
      <c r="C43" s="143">
        <v>45715123.670000002</v>
      </c>
      <c r="D43" s="144">
        <v>24436090689.799999</v>
      </c>
    </row>
    <row r="44" spans="1:4" ht="23.1" customHeight="1">
      <c r="A44" s="84" t="s">
        <v>857</v>
      </c>
      <c r="B44" s="85">
        <v>23216072369.110001</v>
      </c>
      <c r="C44" s="85">
        <v>17029624.559999999</v>
      </c>
      <c r="D44" s="145">
        <v>23233101993.669998</v>
      </c>
    </row>
    <row r="45" spans="1:4" ht="23.1" customHeight="1">
      <c r="A45" s="84" t="s">
        <v>858</v>
      </c>
      <c r="B45" s="85">
        <v>2639000</v>
      </c>
      <c r="C45" s="85">
        <v>17211172.09</v>
      </c>
      <c r="D45" s="145">
        <v>19850172.09</v>
      </c>
    </row>
    <row r="46" spans="1:4" ht="23.1" customHeight="1">
      <c r="A46" s="84" t="s">
        <v>859</v>
      </c>
      <c r="B46" s="85">
        <v>1171664197.02</v>
      </c>
      <c r="C46" s="85">
        <v>11474327.02</v>
      </c>
      <c r="D46" s="145">
        <v>1183138524.04</v>
      </c>
    </row>
    <row r="47" spans="1:4" ht="23.1" customHeight="1">
      <c r="A47" s="177" t="s">
        <v>860</v>
      </c>
      <c r="B47" s="143"/>
      <c r="C47" s="143"/>
      <c r="D47" s="144"/>
    </row>
    <row r="48" spans="1:4" ht="23.1" customHeight="1">
      <c r="A48" s="84" t="s">
        <v>861</v>
      </c>
      <c r="B48" s="85"/>
      <c r="C48" s="85"/>
      <c r="D48" s="145"/>
    </row>
    <row r="49" spans="1:4" ht="23.1" customHeight="1">
      <c r="A49" s="84" t="s">
        <v>862</v>
      </c>
      <c r="B49" s="85"/>
      <c r="C49" s="85"/>
      <c r="D49" s="145"/>
    </row>
    <row r="50" spans="1:4" ht="20.100000000000001" customHeight="1">
      <c r="A50" s="177" t="s">
        <v>863</v>
      </c>
      <c r="B50" s="143">
        <v>58706020.219999999</v>
      </c>
      <c r="C50" s="143">
        <v>79919941.730000004</v>
      </c>
      <c r="D50" s="144">
        <v>138625961.94999999</v>
      </c>
    </row>
    <row r="51" spans="1:4" ht="20.100000000000001" customHeight="1">
      <c r="A51" s="84" t="s">
        <v>864</v>
      </c>
      <c r="B51" s="85">
        <v>8445234.3399999999</v>
      </c>
      <c r="C51" s="85">
        <v>28092.43</v>
      </c>
      <c r="D51" s="145">
        <v>8473326.7699999996</v>
      </c>
    </row>
    <row r="52" spans="1:4" ht="20.100000000000001" customHeight="1">
      <c r="A52" s="84" t="s">
        <v>865</v>
      </c>
      <c r="B52" s="85">
        <v>50260785.880000003</v>
      </c>
      <c r="C52" s="85">
        <v>79891849.299999997</v>
      </c>
      <c r="D52" s="145">
        <v>130152635.18000001</v>
      </c>
    </row>
    <row r="53" spans="1:4" ht="20.100000000000001" customHeight="1">
      <c r="A53" s="177" t="s">
        <v>866</v>
      </c>
      <c r="B53" s="143">
        <v>195954612.49000001</v>
      </c>
      <c r="C53" s="143">
        <v>410627615.44999999</v>
      </c>
      <c r="D53" s="144">
        <v>606582227.94000006</v>
      </c>
    </row>
    <row r="54" spans="1:4" ht="20.100000000000001" customHeight="1">
      <c r="A54" s="84" t="s">
        <v>867</v>
      </c>
      <c r="B54" s="85">
        <v>195954612.49000001</v>
      </c>
      <c r="C54" s="85">
        <v>410627615.44999999</v>
      </c>
      <c r="D54" s="145">
        <v>606582227.94000006</v>
      </c>
    </row>
    <row r="55" spans="1:4" ht="20.100000000000001" customHeight="1">
      <c r="A55" s="84" t="s">
        <v>868</v>
      </c>
      <c r="B55" s="85">
        <v>0</v>
      </c>
      <c r="C55" s="85">
        <v>0</v>
      </c>
      <c r="D55" s="145">
        <v>0</v>
      </c>
    </row>
    <row r="56" spans="1:4" ht="20.100000000000001" customHeight="1">
      <c r="A56" s="177" t="s">
        <v>869</v>
      </c>
      <c r="B56" s="143">
        <v>2991609923.3200002</v>
      </c>
      <c r="C56" s="143">
        <v>1106741428.74</v>
      </c>
      <c r="D56" s="144">
        <v>4098351352.0599999</v>
      </c>
    </row>
    <row r="57" spans="1:4" ht="20.100000000000001" customHeight="1">
      <c r="A57" s="176" t="s">
        <v>830</v>
      </c>
      <c r="B57" s="146">
        <v>2176218300.1199999</v>
      </c>
      <c r="C57" s="146">
        <v>849727401.91999996</v>
      </c>
      <c r="D57" s="86">
        <v>3025945702.04</v>
      </c>
    </row>
    <row r="58" spans="1:4" ht="20.100000000000001" customHeight="1">
      <c r="A58" s="178" t="s">
        <v>832</v>
      </c>
      <c r="B58" s="147">
        <v>1769041114.7</v>
      </c>
      <c r="C58" s="147">
        <v>825959497.5</v>
      </c>
      <c r="D58" s="148">
        <v>2595000612.1999998</v>
      </c>
    </row>
    <row r="59" spans="1:4" ht="20.100000000000001" customHeight="1">
      <c r="A59" s="178" t="s">
        <v>833</v>
      </c>
      <c r="B59" s="147">
        <v>0</v>
      </c>
      <c r="C59" s="147">
        <v>30500</v>
      </c>
      <c r="D59" s="148">
        <v>30500</v>
      </c>
    </row>
    <row r="60" spans="1:4" ht="20.100000000000001" customHeight="1">
      <c r="A60" s="178" t="s">
        <v>834</v>
      </c>
      <c r="B60" s="147">
        <v>407177185.42000002</v>
      </c>
      <c r="C60" s="147">
        <v>23737404.420000002</v>
      </c>
      <c r="D60" s="148">
        <v>430914589.83999997</v>
      </c>
    </row>
    <row r="61" spans="1:4" ht="20.100000000000001" customHeight="1">
      <c r="A61" s="178" t="s">
        <v>898</v>
      </c>
      <c r="B61" s="147"/>
      <c r="C61" s="147"/>
      <c r="D61" s="148"/>
    </row>
    <row r="62" spans="1:4" ht="20.100000000000001" customHeight="1">
      <c r="A62" s="176" t="s">
        <v>835</v>
      </c>
      <c r="B62" s="146">
        <v>815391623.20000005</v>
      </c>
      <c r="C62" s="146">
        <v>257014026.81999999</v>
      </c>
      <c r="D62" s="86">
        <v>1072405650.02</v>
      </c>
    </row>
    <row r="63" spans="1:4" ht="20.100000000000001" customHeight="1">
      <c r="A63" s="178" t="s">
        <v>836</v>
      </c>
      <c r="B63" s="147">
        <v>95302033.189999998</v>
      </c>
      <c r="C63" s="147">
        <v>109185085.48</v>
      </c>
      <c r="D63" s="148">
        <v>204487118.66999999</v>
      </c>
    </row>
    <row r="64" spans="1:4" ht="20.100000000000001" customHeight="1">
      <c r="A64" s="178" t="s">
        <v>837</v>
      </c>
      <c r="B64" s="147">
        <v>715501633.84000003</v>
      </c>
      <c r="C64" s="147">
        <v>92093168.75</v>
      </c>
      <c r="D64" s="148">
        <v>807594802.59000003</v>
      </c>
    </row>
    <row r="65" spans="1:4" ht="20.100000000000001" customHeight="1">
      <c r="A65" s="178" t="s">
        <v>838</v>
      </c>
      <c r="B65" s="147">
        <v>0</v>
      </c>
      <c r="C65" s="147">
        <v>0</v>
      </c>
      <c r="D65" s="148">
        <v>0</v>
      </c>
    </row>
    <row r="66" spans="1:4" ht="20.100000000000001" customHeight="1">
      <c r="A66" s="178" t="s">
        <v>839</v>
      </c>
      <c r="B66" s="147">
        <v>3283532.44</v>
      </c>
      <c r="C66" s="147">
        <v>51647308.030000001</v>
      </c>
      <c r="D66" s="148">
        <v>54930840.469999999</v>
      </c>
    </row>
    <row r="67" spans="1:4" ht="20.100000000000001" customHeight="1">
      <c r="A67" s="178" t="s">
        <v>870</v>
      </c>
      <c r="B67" s="147">
        <v>1304423.73</v>
      </c>
      <c r="C67" s="147">
        <v>4088464.56</v>
      </c>
      <c r="D67" s="148">
        <v>5392888.29</v>
      </c>
    </row>
    <row r="68" spans="1:4" ht="20.100000000000001" customHeight="1">
      <c r="A68" s="84" t="s">
        <v>871</v>
      </c>
      <c r="B68" s="85"/>
      <c r="C68" s="85"/>
      <c r="D68" s="145"/>
    </row>
    <row r="69" spans="1:4" ht="20.100000000000001" customHeight="1">
      <c r="A69" s="177" t="s">
        <v>872</v>
      </c>
      <c r="B69" s="143">
        <v>989783151.92999995</v>
      </c>
      <c r="C69" s="143">
        <v>379125264.79000002</v>
      </c>
      <c r="D69" s="144">
        <v>1368908416.72</v>
      </c>
    </row>
    <row r="70" spans="1:4" ht="20.100000000000001" customHeight="1">
      <c r="A70" s="84" t="s">
        <v>873</v>
      </c>
      <c r="B70" s="85">
        <v>38142581.780000001</v>
      </c>
      <c r="C70" s="85">
        <v>222983320.06</v>
      </c>
      <c r="D70" s="145">
        <v>261125901.84</v>
      </c>
    </row>
    <row r="71" spans="1:4" ht="20.100000000000001" customHeight="1">
      <c r="A71" s="84" t="s">
        <v>874</v>
      </c>
      <c r="B71" s="85">
        <v>951640570.14999998</v>
      </c>
      <c r="C71" s="85">
        <v>156141944.72999999</v>
      </c>
      <c r="D71" s="145">
        <v>1107782514.8800001</v>
      </c>
    </row>
    <row r="72" spans="1:4" ht="20.100000000000001" customHeight="1">
      <c r="A72" s="177" t="s">
        <v>875</v>
      </c>
      <c r="B72" s="143">
        <v>90126562.099999994</v>
      </c>
      <c r="C72" s="143">
        <v>0</v>
      </c>
      <c r="D72" s="144">
        <v>90126562.099999994</v>
      </c>
    </row>
    <row r="73" spans="1:4" ht="20.100000000000001" customHeight="1">
      <c r="A73" s="84" t="s">
        <v>876</v>
      </c>
      <c r="B73" s="85">
        <v>90126562.099999994</v>
      </c>
      <c r="C73" s="85">
        <v>0</v>
      </c>
      <c r="D73" s="145">
        <v>90126562.099999994</v>
      </c>
    </row>
    <row r="74" spans="1:4" ht="20.100000000000001" customHeight="1">
      <c r="A74" s="177" t="s">
        <v>877</v>
      </c>
      <c r="B74" s="143">
        <v>99209004.709999993</v>
      </c>
      <c r="C74" s="143">
        <v>32860424.199999999</v>
      </c>
      <c r="D74" s="144">
        <v>132069428.91</v>
      </c>
    </row>
    <row r="75" spans="1:4" ht="20.100000000000001" customHeight="1">
      <c r="A75" s="84" t="s">
        <v>878</v>
      </c>
      <c r="B75" s="85">
        <v>99209004.709999993</v>
      </c>
      <c r="C75" s="85">
        <v>32860424.199999999</v>
      </c>
      <c r="D75" s="145">
        <v>132069428.91</v>
      </c>
    </row>
    <row r="76" spans="1:4" ht="20.100000000000001" customHeight="1">
      <c r="A76" s="177" t="s">
        <v>879</v>
      </c>
      <c r="B76" s="143">
        <v>1130961509.3599999</v>
      </c>
      <c r="C76" s="143">
        <v>82438228.030000001</v>
      </c>
      <c r="D76" s="144">
        <v>1213399737.3900001</v>
      </c>
    </row>
    <row r="77" spans="1:4" ht="20.100000000000001" customHeight="1">
      <c r="A77" s="84" t="s">
        <v>880</v>
      </c>
      <c r="B77" s="85">
        <v>1128879516</v>
      </c>
      <c r="C77" s="85">
        <v>40000000</v>
      </c>
      <c r="D77" s="145">
        <v>1168879516</v>
      </c>
    </row>
    <row r="78" spans="1:4" ht="20.100000000000001" customHeight="1">
      <c r="A78" s="84" t="s">
        <v>881</v>
      </c>
      <c r="B78" s="85"/>
      <c r="C78" s="85"/>
      <c r="D78" s="145"/>
    </row>
    <row r="79" spans="1:4" ht="20.100000000000001" customHeight="1">
      <c r="A79" s="84" t="s">
        <v>876</v>
      </c>
      <c r="B79" s="85">
        <v>0</v>
      </c>
      <c r="C79" s="85">
        <v>0</v>
      </c>
      <c r="D79" s="145">
        <v>0</v>
      </c>
    </row>
    <row r="80" spans="1:4" ht="20.100000000000001" customHeight="1">
      <c r="A80" s="84" t="s">
        <v>846</v>
      </c>
      <c r="B80" s="85">
        <v>2081993.36</v>
      </c>
      <c r="C80" s="85">
        <v>42438228.030000001</v>
      </c>
      <c r="D80" s="145">
        <v>44520221.390000001</v>
      </c>
    </row>
    <row r="81" spans="1:4" ht="20.100000000000001" customHeight="1">
      <c r="A81" s="177" t="s">
        <v>882</v>
      </c>
      <c r="B81" s="143">
        <v>1389517000</v>
      </c>
      <c r="C81" s="143">
        <v>0</v>
      </c>
      <c r="D81" s="144">
        <v>1389517000</v>
      </c>
    </row>
    <row r="82" spans="1:4" ht="20.100000000000001" customHeight="1">
      <c r="A82" s="84" t="s">
        <v>883</v>
      </c>
      <c r="B82" s="85">
        <v>0</v>
      </c>
      <c r="C82" s="85">
        <v>0</v>
      </c>
      <c r="D82" s="145">
        <v>0</v>
      </c>
    </row>
    <row r="83" spans="1:4" ht="20.100000000000001" customHeight="1">
      <c r="A83" s="84" t="s">
        <v>884</v>
      </c>
      <c r="B83" s="85"/>
      <c r="C83" s="85"/>
      <c r="D83" s="145"/>
    </row>
    <row r="84" spans="1:4" ht="20.100000000000001" customHeight="1">
      <c r="A84" s="84" t="s">
        <v>885</v>
      </c>
      <c r="B84" s="85">
        <v>1300000000</v>
      </c>
      <c r="C84" s="85">
        <v>0</v>
      </c>
      <c r="D84" s="145">
        <v>1300000000</v>
      </c>
    </row>
    <row r="85" spans="1:4" ht="20.100000000000001" customHeight="1">
      <c r="A85" s="84" t="s">
        <v>886</v>
      </c>
      <c r="B85" s="85">
        <v>89517000</v>
      </c>
      <c r="C85" s="85">
        <v>0</v>
      </c>
      <c r="D85" s="145">
        <v>89517000</v>
      </c>
    </row>
    <row r="86" spans="1:4" ht="20.100000000000001" customHeight="1">
      <c r="A86" s="84" t="s">
        <v>887</v>
      </c>
      <c r="B86" s="85">
        <v>0</v>
      </c>
      <c r="C86" s="85">
        <v>0</v>
      </c>
      <c r="D86" s="145">
        <v>0</v>
      </c>
    </row>
    <row r="87" spans="1:4" ht="20.100000000000001" customHeight="1">
      <c r="A87" s="177" t="s">
        <v>888</v>
      </c>
      <c r="B87" s="143">
        <v>60105072410.120003</v>
      </c>
      <c r="C87" s="143">
        <v>188067088.02000001</v>
      </c>
      <c r="D87" s="144">
        <v>60293139498.139999</v>
      </c>
    </row>
    <row r="88" spans="1:4" ht="20.100000000000001" customHeight="1">
      <c r="A88" s="84" t="s">
        <v>883</v>
      </c>
      <c r="B88" s="85"/>
      <c r="C88" s="85"/>
      <c r="D88" s="145"/>
    </row>
    <row r="89" spans="1:4" ht="20.100000000000001" customHeight="1">
      <c r="A89" s="84" t="s">
        <v>889</v>
      </c>
      <c r="B89" s="85">
        <v>60090550939.650002</v>
      </c>
      <c r="C89" s="85">
        <v>188067088.02000001</v>
      </c>
      <c r="D89" s="145">
        <v>60278618027.669998</v>
      </c>
    </row>
    <row r="90" spans="1:4" ht="20.100000000000001" customHeight="1">
      <c r="A90" s="84" t="s">
        <v>890</v>
      </c>
      <c r="B90" s="85">
        <v>14521470.470000001</v>
      </c>
      <c r="C90" s="85">
        <v>0</v>
      </c>
      <c r="D90" s="145">
        <v>14521470.470000001</v>
      </c>
    </row>
    <row r="91" spans="1:4" ht="20.100000000000001" customHeight="1">
      <c r="A91" s="179" t="s">
        <v>63</v>
      </c>
      <c r="B91" s="88">
        <v>250212784309.54999</v>
      </c>
      <c r="C91" s="88">
        <v>6593806495.29</v>
      </c>
      <c r="D91" s="89">
        <v>256806590804.84</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workbookViewId="0">
      <selection activeCell="G13" sqref="G13"/>
    </sheetView>
  </sheetViews>
  <sheetFormatPr defaultRowHeight="12.75"/>
  <cols>
    <col min="1" max="1" width="48.42578125" style="80" customWidth="1"/>
    <col min="2" max="3" width="18.140625" style="80" customWidth="1"/>
    <col min="4" max="4" width="17.28515625" style="80" customWidth="1"/>
    <col min="5" max="5" width="4.7109375" style="80" customWidth="1"/>
    <col min="6" max="16384" width="9.140625" style="80"/>
  </cols>
  <sheetData>
    <row r="1" spans="1:4" s="79" customFormat="1" ht="14.45" customHeight="1">
      <c r="A1" s="214" t="s">
        <v>367</v>
      </c>
      <c r="B1" s="214"/>
      <c r="C1" s="214"/>
      <c r="D1" s="214"/>
    </row>
    <row r="2" spans="1:4" s="79" customFormat="1" ht="15.75" customHeight="1">
      <c r="A2" s="216"/>
      <c r="B2" s="216"/>
      <c r="C2" s="216"/>
      <c r="D2" s="216"/>
    </row>
    <row r="3" spans="1:4" s="79" customFormat="1" ht="18.2" customHeight="1">
      <c r="A3" s="97" t="s">
        <v>908</v>
      </c>
      <c r="B3" s="97"/>
      <c r="C3" s="97"/>
      <c r="D3" s="97"/>
    </row>
    <row r="4" spans="1:4" s="79" customFormat="1" ht="13.5" customHeight="1">
      <c r="A4" s="83"/>
      <c r="B4" s="83"/>
      <c r="C4" s="83"/>
      <c r="D4" s="83"/>
    </row>
    <row r="5" spans="1:4" s="79" customFormat="1" ht="18" customHeight="1"/>
    <row r="6" spans="1:4" s="79" customFormat="1" ht="30.95" customHeight="1">
      <c r="A6" s="203" t="s">
        <v>589</v>
      </c>
      <c r="B6" s="159" t="s">
        <v>590</v>
      </c>
      <c r="C6" s="159" t="s">
        <v>591</v>
      </c>
      <c r="D6" s="160" t="s">
        <v>13</v>
      </c>
    </row>
    <row r="7" spans="1:4" s="79" customFormat="1" ht="22.9" customHeight="1">
      <c r="A7" s="141" t="s">
        <v>592</v>
      </c>
      <c r="B7" s="85">
        <v>1070893192.99</v>
      </c>
      <c r="C7" s="85">
        <v>0</v>
      </c>
      <c r="D7" s="86">
        <v>1070893192.99</v>
      </c>
    </row>
    <row r="8" spans="1:4" s="79" customFormat="1" ht="22.9" customHeight="1">
      <c r="A8" s="141" t="s">
        <v>593</v>
      </c>
      <c r="B8" s="85">
        <v>165205415.05000001</v>
      </c>
      <c r="C8" s="85">
        <v>750143.67</v>
      </c>
      <c r="D8" s="86">
        <v>165955558.72</v>
      </c>
    </row>
    <row r="9" spans="1:4" s="79" customFormat="1" ht="15.4" customHeight="1">
      <c r="A9" s="141" t="s">
        <v>594</v>
      </c>
      <c r="B9" s="85">
        <v>32034231323.119999</v>
      </c>
      <c r="C9" s="85">
        <v>1774254472.49</v>
      </c>
      <c r="D9" s="86">
        <v>33808485795.610001</v>
      </c>
    </row>
    <row r="10" spans="1:4" s="79" customFormat="1" ht="15.4" customHeight="1">
      <c r="A10" s="141" t="s">
        <v>595</v>
      </c>
      <c r="B10" s="85">
        <v>13846982963.549999</v>
      </c>
      <c r="C10" s="85">
        <v>33568369.340000004</v>
      </c>
      <c r="D10" s="86">
        <v>13880551332.889999</v>
      </c>
    </row>
    <row r="11" spans="1:4" s="79" customFormat="1" ht="15.4" customHeight="1">
      <c r="A11" s="141" t="s">
        <v>596</v>
      </c>
      <c r="B11" s="85">
        <v>5533792927.3599997</v>
      </c>
      <c r="C11" s="85">
        <v>329107370.52999997</v>
      </c>
      <c r="D11" s="86">
        <v>5862900297.8900003</v>
      </c>
    </row>
    <row r="12" spans="1:4" s="79" customFormat="1" ht="15.4" customHeight="1">
      <c r="A12" s="141" t="s">
        <v>597</v>
      </c>
      <c r="B12" s="85">
        <v>2193643400.2800002</v>
      </c>
      <c r="C12" s="85">
        <v>237147026.91999999</v>
      </c>
      <c r="D12" s="86">
        <v>2430790427.1999998</v>
      </c>
    </row>
    <row r="13" spans="1:4" s="79" customFormat="1" ht="15.4" customHeight="1">
      <c r="A13" s="141" t="s">
        <v>598</v>
      </c>
      <c r="B13" s="85">
        <v>2953621975.1300001</v>
      </c>
      <c r="C13" s="85">
        <v>191934395.56</v>
      </c>
      <c r="D13" s="86">
        <v>3145556370.6900001</v>
      </c>
    </row>
    <row r="14" spans="1:4" s="79" customFormat="1" ht="15.4" customHeight="1">
      <c r="A14" s="141" t="s">
        <v>599</v>
      </c>
      <c r="B14" s="85">
        <v>1757288528.47</v>
      </c>
      <c r="C14" s="85">
        <v>153139667.13999999</v>
      </c>
      <c r="D14" s="86">
        <v>1910428195.6099999</v>
      </c>
    </row>
    <row r="15" spans="1:4" s="79" customFormat="1" ht="15.4" customHeight="1">
      <c r="A15" s="141" t="s">
        <v>600</v>
      </c>
      <c r="B15" s="85">
        <v>51507695.909999996</v>
      </c>
      <c r="C15" s="85">
        <v>97749610.730000004</v>
      </c>
      <c r="D15" s="86">
        <v>149257306.63999999</v>
      </c>
    </row>
    <row r="16" spans="1:4" s="79" customFormat="1" ht="15.4" customHeight="1">
      <c r="A16" s="141" t="s">
        <v>601</v>
      </c>
      <c r="B16" s="85">
        <v>2926666.78</v>
      </c>
      <c r="C16" s="85">
        <v>213620.42</v>
      </c>
      <c r="D16" s="86">
        <v>3140287.2</v>
      </c>
    </row>
    <row r="17" spans="1:4" s="79" customFormat="1" ht="15.4" customHeight="1">
      <c r="A17" s="141" t="s">
        <v>602</v>
      </c>
      <c r="B17" s="85">
        <v>7087395844.0900002</v>
      </c>
      <c r="C17" s="85">
        <v>210483385.41</v>
      </c>
      <c r="D17" s="86">
        <v>7297879229.5</v>
      </c>
    </row>
    <row r="18" spans="1:4" s="79" customFormat="1" ht="15.4" customHeight="1">
      <c r="A18" s="141" t="s">
        <v>603</v>
      </c>
      <c r="B18" s="85">
        <v>2815554.65</v>
      </c>
      <c r="C18" s="85">
        <v>445434.68</v>
      </c>
      <c r="D18" s="86">
        <v>3260989.33</v>
      </c>
    </row>
    <row r="19" spans="1:4" s="79" customFormat="1" ht="15.4" customHeight="1">
      <c r="A19" s="141" t="s">
        <v>604</v>
      </c>
      <c r="B19" s="85">
        <v>2403398894.8600001</v>
      </c>
      <c r="C19" s="85">
        <v>260660368</v>
      </c>
      <c r="D19" s="86">
        <v>2664059262.8600001</v>
      </c>
    </row>
    <row r="20" spans="1:4" s="79" customFormat="1" ht="15.4" customHeight="1">
      <c r="A20" s="141" t="s">
        <v>605</v>
      </c>
      <c r="B20" s="85">
        <v>399308642.29000002</v>
      </c>
      <c r="C20" s="85">
        <v>364719100.91000003</v>
      </c>
      <c r="D20" s="86">
        <v>764027743.20000005</v>
      </c>
    </row>
    <row r="21" spans="1:4" s="79" customFormat="1" ht="15.4" customHeight="1">
      <c r="A21" s="141" t="s">
        <v>606</v>
      </c>
      <c r="B21" s="85">
        <v>147219329.66</v>
      </c>
      <c r="C21" s="85">
        <v>16391775.619999999</v>
      </c>
      <c r="D21" s="86">
        <v>163611105.28</v>
      </c>
    </row>
    <row r="22" spans="1:4" s="79" customFormat="1" ht="22.9" customHeight="1">
      <c r="A22" s="141" t="s">
        <v>607</v>
      </c>
      <c r="B22" s="85">
        <v>25421151.489999998</v>
      </c>
      <c r="C22" s="85">
        <v>571539.09</v>
      </c>
      <c r="D22" s="86">
        <v>25992690.579999998</v>
      </c>
    </row>
    <row r="23" spans="1:4" s="79" customFormat="1" ht="15.4" customHeight="1">
      <c r="A23" s="141" t="s">
        <v>608</v>
      </c>
      <c r="B23" s="85">
        <v>563621680.15999997</v>
      </c>
      <c r="C23" s="85">
        <v>59482673.350000001</v>
      </c>
      <c r="D23" s="86">
        <v>623104353.50999999</v>
      </c>
    </row>
    <row r="24" spans="1:4" s="79" customFormat="1" ht="15.4" customHeight="1">
      <c r="A24" s="141" t="s">
        <v>609</v>
      </c>
      <c r="B24" s="85">
        <v>226128852.37</v>
      </c>
      <c r="C24" s="85">
        <v>85793319.140000105</v>
      </c>
      <c r="D24" s="86">
        <v>311922171.50999999</v>
      </c>
    </row>
    <row r="25" spans="1:4" s="79" customFormat="1" ht="15.4" customHeight="1">
      <c r="A25" s="141" t="s">
        <v>610</v>
      </c>
      <c r="B25" s="85">
        <v>85276674.219999999</v>
      </c>
      <c r="C25" s="85">
        <v>18606.72</v>
      </c>
      <c r="D25" s="86">
        <v>85295280.939999998</v>
      </c>
    </row>
    <row r="26" spans="1:4" s="79" customFormat="1" ht="15.4" customHeight="1">
      <c r="A26" s="141" t="s">
        <v>611</v>
      </c>
      <c r="B26" s="85">
        <v>200739119.84999999</v>
      </c>
      <c r="C26" s="85">
        <v>52315256.880000003</v>
      </c>
      <c r="D26" s="86">
        <v>253054376.72999999</v>
      </c>
    </row>
    <row r="27" spans="1:4" s="79" customFormat="1" ht="15.4" customHeight="1">
      <c r="A27" s="141" t="s">
        <v>612</v>
      </c>
      <c r="B27" s="85">
        <v>403873294.92000002</v>
      </c>
      <c r="C27" s="85">
        <v>84211901.430000007</v>
      </c>
      <c r="D27" s="86">
        <v>488085196.35000002</v>
      </c>
    </row>
    <row r="28" spans="1:4" s="79" customFormat="1" ht="15.4" customHeight="1">
      <c r="A28" s="141" t="s">
        <v>613</v>
      </c>
      <c r="B28" s="85">
        <v>14576047765.58</v>
      </c>
      <c r="C28" s="85">
        <v>451339721.05000001</v>
      </c>
      <c r="D28" s="86">
        <v>15027387486.629999</v>
      </c>
    </row>
    <row r="29" spans="1:4" s="79" customFormat="1" ht="15.4" customHeight="1">
      <c r="A29" s="141" t="s">
        <v>614</v>
      </c>
      <c r="B29" s="85">
        <v>2155975301.1700001</v>
      </c>
      <c r="C29" s="85">
        <v>39560489.159999996</v>
      </c>
      <c r="D29" s="86">
        <v>2195535790.3299999</v>
      </c>
    </row>
    <row r="30" spans="1:4" s="79" customFormat="1" ht="15.4" customHeight="1">
      <c r="A30" s="141" t="s">
        <v>615</v>
      </c>
      <c r="B30" s="85">
        <v>16698332165.549999</v>
      </c>
      <c r="C30" s="85">
        <v>193758537.50999999</v>
      </c>
      <c r="D30" s="86">
        <v>16892090703.059999</v>
      </c>
    </row>
    <row r="31" spans="1:4" s="79" customFormat="1" ht="15.4" customHeight="1">
      <c r="A31" s="141" t="s">
        <v>616</v>
      </c>
      <c r="B31" s="85">
        <v>35666243803.889999</v>
      </c>
      <c r="C31" s="85">
        <v>3163445.27</v>
      </c>
      <c r="D31" s="86">
        <v>35669407249.160004</v>
      </c>
    </row>
    <row r="32" spans="1:4" s="79" customFormat="1" ht="15.4" customHeight="1">
      <c r="A32" s="141" t="s">
        <v>617</v>
      </c>
      <c r="B32" s="85">
        <v>154384196.16999999</v>
      </c>
      <c r="C32" s="85">
        <v>160660089.19999999</v>
      </c>
      <c r="D32" s="86">
        <v>315044285.37</v>
      </c>
    </row>
    <row r="33" spans="1:4" s="79" customFormat="1" ht="15.4" customHeight="1">
      <c r="A33" s="141" t="s">
        <v>618</v>
      </c>
      <c r="B33" s="85">
        <v>111969790.45999999</v>
      </c>
      <c r="C33" s="85">
        <v>250367084.21000001</v>
      </c>
      <c r="D33" s="86">
        <v>362336874.67000002</v>
      </c>
    </row>
    <row r="34" spans="1:4" s="79" customFormat="1" ht="15.4" customHeight="1">
      <c r="A34" s="141" t="s">
        <v>619</v>
      </c>
      <c r="B34" s="85">
        <v>3805753.05</v>
      </c>
      <c r="C34" s="85">
        <v>623914633.5</v>
      </c>
      <c r="D34" s="86">
        <v>627720386.54999995</v>
      </c>
    </row>
    <row r="35" spans="1:4" s="79" customFormat="1" ht="22.9" customHeight="1">
      <c r="A35" s="141" t="s">
        <v>620</v>
      </c>
      <c r="B35" s="85">
        <v>26932738140.709999</v>
      </c>
      <c r="C35" s="85">
        <v>136937272.78</v>
      </c>
      <c r="D35" s="86">
        <v>27069675413.490002</v>
      </c>
    </row>
    <row r="36" spans="1:4" s="79" customFormat="1" ht="15.4" customHeight="1">
      <c r="A36" s="141" t="s">
        <v>621</v>
      </c>
      <c r="B36" s="85">
        <v>256336902.5</v>
      </c>
      <c r="C36" s="85">
        <v>32091612</v>
      </c>
      <c r="D36" s="86">
        <v>288428514.5</v>
      </c>
    </row>
    <row r="37" spans="1:4" s="79" customFormat="1" ht="15.4" customHeight="1">
      <c r="A37" s="141" t="s">
        <v>622</v>
      </c>
      <c r="B37" s="85">
        <v>284648.32000000001</v>
      </c>
      <c r="C37" s="85">
        <v>0</v>
      </c>
      <c r="D37" s="86">
        <v>284648.32000000001</v>
      </c>
    </row>
    <row r="38" spans="1:4" s="79" customFormat="1" ht="15.4" customHeight="1">
      <c r="A38" s="141" t="s">
        <v>623</v>
      </c>
      <c r="B38" s="85">
        <v>457725327.52999997</v>
      </c>
      <c r="C38" s="85">
        <v>129363465.75</v>
      </c>
      <c r="D38" s="86">
        <v>587088793.27999997</v>
      </c>
    </row>
    <row r="39" spans="1:4" s="79" customFormat="1" ht="15.4" customHeight="1">
      <c r="A39" s="141" t="s">
        <v>624</v>
      </c>
      <c r="B39" s="85">
        <v>0</v>
      </c>
      <c r="C39" s="85">
        <v>140000000</v>
      </c>
      <c r="D39" s="86">
        <v>140000000</v>
      </c>
    </row>
    <row r="40" spans="1:4" s="79" customFormat="1" ht="15.4" customHeight="1">
      <c r="A40" s="141" t="s">
        <v>625</v>
      </c>
      <c r="B40" s="85">
        <v>82043647387.419998</v>
      </c>
      <c r="C40" s="85">
        <v>479692106.82999998</v>
      </c>
      <c r="D40" s="86">
        <v>82523339494.25</v>
      </c>
    </row>
    <row r="41" spans="1:4" s="79" customFormat="1" ht="26.1" customHeight="1">
      <c r="A41" s="87" t="s">
        <v>63</v>
      </c>
      <c r="B41" s="88">
        <v>250212784309.54999</v>
      </c>
      <c r="C41" s="88">
        <v>6593806495.29</v>
      </c>
      <c r="D41" s="89">
        <v>256806590804.84</v>
      </c>
    </row>
    <row r="42" spans="1:4" s="79" customFormat="1" ht="60.2" customHeight="1">
      <c r="A42" s="80"/>
      <c r="B42" s="80"/>
      <c r="C42" s="80"/>
      <c r="D42" s="80"/>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2019-05-31T09:50:15Z</dcterms:modified>
</cp:coreProperties>
</file>