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visione CRT\CRT in lavorazione\ANNO 2019\NOVEMBRE 2019\"/>
    </mc:Choice>
  </mc:AlternateContent>
  <bookViews>
    <workbookView xWindow="-15" yWindow="6765" windowWidth="25230" windowHeight="5595" tabRatio="682" activeTab="5"/>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s>
  <externalReferences>
    <externalReference r:id="rId18"/>
  </externalReferences>
  <definedNames>
    <definedName name="_Toc473634309" localSheetId="1">'Tav. B'!$A$4</definedName>
    <definedName name="_xlnm.Print_Area" localSheetId="3">'Tav. D'!$A$5:$B$39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62913"/>
</workbook>
</file>

<file path=xl/calcChain.xml><?xml version="1.0" encoding="utf-8"?>
<calcChain xmlns="http://schemas.openxmlformats.org/spreadsheetml/2006/main">
  <c r="C27" i="32" l="1"/>
  <c r="B27" i="32"/>
  <c r="D26" i="32"/>
  <c r="D25" i="32"/>
  <c r="D23" i="32"/>
  <c r="D22" i="32"/>
  <c r="D21" i="32"/>
  <c r="D27" i="32" s="1"/>
  <c r="C16" i="32"/>
  <c r="B16" i="32"/>
  <c r="D15" i="32"/>
  <c r="D14" i="32"/>
  <c r="D13" i="32"/>
  <c r="D12" i="32"/>
  <c r="D11" i="32"/>
  <c r="D10" i="32"/>
  <c r="D9" i="32"/>
  <c r="D8" i="32"/>
  <c r="D7" i="32"/>
  <c r="D6" i="32"/>
  <c r="D16" i="32" s="1"/>
  <c r="D14" i="31"/>
  <c r="C14" i="31"/>
  <c r="E14" i="31" s="1"/>
  <c r="B14" i="31"/>
  <c r="E13" i="31"/>
  <c r="E12" i="31"/>
  <c r="E11" i="31"/>
  <c r="E10" i="31"/>
  <c r="E9" i="31"/>
  <c r="E8" i="31"/>
  <c r="E7" i="31"/>
  <c r="D33" i="4"/>
  <c r="C33" i="4"/>
  <c r="B33" i="4"/>
  <c r="D32" i="4"/>
  <c r="C32" i="4"/>
  <c r="B32" i="4"/>
  <c r="E32" i="4" s="1"/>
  <c r="E31" i="4"/>
  <c r="E30" i="4"/>
  <c r="E29" i="4"/>
  <c r="D27" i="4"/>
  <c r="C27" i="4"/>
  <c r="B27" i="4"/>
  <c r="E27" i="4" s="1"/>
  <c r="E26" i="4"/>
  <c r="E25" i="4"/>
  <c r="E24" i="4"/>
  <c r="E23" i="4"/>
  <c r="E21" i="4"/>
  <c r="E20" i="4"/>
  <c r="E19" i="4"/>
  <c r="E17" i="4"/>
  <c r="E16" i="4"/>
  <c r="E14" i="4"/>
  <c r="E13" i="4"/>
  <c r="E12" i="4"/>
  <c r="E11" i="4"/>
  <c r="D9" i="4"/>
  <c r="C9" i="4"/>
  <c r="B9" i="4"/>
  <c r="E9" i="4" s="1"/>
  <c r="E33" i="4" s="1"/>
  <c r="E8" i="4"/>
  <c r="E7" i="4"/>
  <c r="D21" i="3"/>
  <c r="C21" i="3"/>
  <c r="B21" i="3"/>
  <c r="E20" i="3"/>
  <c r="E19" i="3"/>
  <c r="E18" i="3"/>
  <c r="E17" i="3"/>
  <c r="E21" i="3" s="1"/>
  <c r="D15" i="3"/>
  <c r="C15" i="3"/>
  <c r="C22" i="3" s="1"/>
  <c r="B15" i="3"/>
  <c r="B22" i="3" s="1"/>
  <c r="E14" i="3"/>
  <c r="E13" i="3"/>
  <c r="E12" i="3"/>
  <c r="E11" i="3"/>
  <c r="E15" i="3" s="1"/>
  <c r="E9" i="3"/>
  <c r="D9" i="3"/>
  <c r="D22" i="3" s="1"/>
  <c r="C9" i="3"/>
  <c r="B9" i="3"/>
  <c r="E8" i="3"/>
  <c r="E7" i="3"/>
  <c r="C16" i="42"/>
  <c r="B16" i="42"/>
  <c r="D16" i="42" s="1"/>
  <c r="D15" i="42"/>
  <c r="D14" i="42"/>
  <c r="D13" i="42"/>
  <c r="C11" i="42"/>
  <c r="C18" i="42" s="1"/>
  <c r="C20" i="42" s="1"/>
  <c r="B11" i="42"/>
  <c r="B18" i="42" s="1"/>
  <c r="B20" i="42" s="1"/>
  <c r="D20" i="42" s="1"/>
  <c r="E22" i="3" l="1"/>
  <c r="D11" i="42"/>
</calcChain>
</file>

<file path=xl/sharedStrings.xml><?xml version="1.0" encoding="utf-8"?>
<sst xmlns="http://schemas.openxmlformats.org/spreadsheetml/2006/main" count="1165" uniqueCount="937">
  <si>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</si>
  <si>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</si>
  <si>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</si>
  <si>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</si>
  <si>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</si>
  <si>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</si>
  <si>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</si>
  <si>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</si>
  <si>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</si>
  <si>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</si>
  <si>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</si>
  <si>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</si>
  <si>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</si>
  <si>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</si>
  <si>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</si>
  <si>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</si>
  <si>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</si>
  <si>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</si>
  <si>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</si>
  <si>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</si>
  <si>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</si>
  <si>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</si>
  <si>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</si>
  <si>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</si>
  <si>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</si>
  <si>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</si>
  <si>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</si>
  <si>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</si>
  <si>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</si>
  <si>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</si>
  <si>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</si>
  <si>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</si>
  <si>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</si>
  <si>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</si>
  <si>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</si>
  <si>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</si>
  <si>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</si>
  <si>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</si>
  <si>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</si>
  <si>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</si>
  <si>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</si>
  <si>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</si>
  <si>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</si>
  <si>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</si>
  <si>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</si>
  <si>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</si>
  <si>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</si>
  <si>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</si>
  <si>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</si>
  <si>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</si>
  <si>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</si>
  <si>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</si>
  <si>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</si>
  <si>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</si>
  <si>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</si>
  <si>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</si>
  <si>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</si>
  <si>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</si>
  <si>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</si>
  <si>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</si>
  <si>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</si>
  <si>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</si>
  <si>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</si>
  <si>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</si>
  <si>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</si>
  <si>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</si>
  <si>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</si>
  <si>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</si>
  <si>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</si>
  <si>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</si>
  <si>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</si>
  <si>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</si>
  <si>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</si>
  <si>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</si>
  <si>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</si>
  <si>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</si>
  <si>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</si>
  <si>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</si>
  <si>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</si>
  <si>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</si>
  <si>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</si>
  <si>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</si>
  <si>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</si>
  <si>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Conti correnti e Contabilità speciali</t>
  </si>
  <si>
    <t>Anticipazioni a INPS ex art. 35 L. 448/1998</t>
  </si>
  <si>
    <t xml:space="preserve">   per memoria:</t>
  </si>
  <si>
    <t>Totale complessivo al netto della Disponibilità del Tesoro per il servizio di tesoreria</t>
  </si>
  <si>
    <t>di cui: Disponibilità del tesoro per il serizvizio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</si>
  <si>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</si>
  <si>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</si>
  <si>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</si>
  <si>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</si>
  <si>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</si>
  <si>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</si>
  <si>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</si>
  <si>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</si>
  <si>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</si>
  <si>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</si>
  <si>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</si>
  <si>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</si>
  <si>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</si>
  <si>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</si>
  <si>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</si>
  <si>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</si>
  <si>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</si>
  <si>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</si>
  <si>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</si>
  <si>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</si>
  <si>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</si>
  <si>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</si>
  <si>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</si>
  <si>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</si>
  <si>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</si>
  <si>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</si>
  <si>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</si>
  <si>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</si>
  <si>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</si>
  <si>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</si>
  <si>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</si>
  <si>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</si>
  <si>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</si>
  <si>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</si>
  <si>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</si>
  <si>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</si>
  <si>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</si>
  <si>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</si>
  <si>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</si>
  <si>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</si>
  <si>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</si>
  <si>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</si>
  <si>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PREFETTURE</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</si>
  <si>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</si>
  <si>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</si>
  <si>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</si>
  <si>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</si>
  <si>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</si>
  <si>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</si>
  <si>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</si>
  <si>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</si>
  <si>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</si>
  <si>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</si>
  <si>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P.G.REGIONE VAL D'AOSTA</t>
  </si>
  <si>
    <t>COMM.GOV.REGIONE TRENTINO-A.A.</t>
  </si>
  <si>
    <t>LEGGE N. 61 - 30.03.98</t>
  </si>
  <si>
    <t>DIPARTIMENTO DELLA GIOVENTU E DEL SERVIZIO CIVILE NAZIONALE</t>
  </si>
  <si>
    <t>COM. DEL. NUOVE PROVINCE</t>
  </si>
  <si>
    <t>PROVV.OO.PP. TERREMOTI</t>
  </si>
  <si>
    <t>P.G.R.CAMP.COMM.STR.GOV.887-84</t>
  </si>
  <si>
    <t>COMM.STR.CONTENZ.D.L.131-97</t>
  </si>
  <si>
    <t>COMUNE MATERA L. 771-86</t>
  </si>
  <si>
    <t>PR.REG.MARCHE ORD.FPC.2668-97</t>
  </si>
  <si>
    <t>5 PER MILLE PAGAMENTI N.B.F.</t>
  </si>
  <si>
    <t>CAPITANERIE PORTO-LEGGE 133-89</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</si>
  <si>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</si>
  <si>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</si>
  <si>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</si>
  <si>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</si>
  <si>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</si>
  <si>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</si>
  <si>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UNITA GRANDE POMPEI ART. 6 DPCM 12-2-2014</t>
  </si>
  <si>
    <t>L.46-82 INNOVAZ. TECNOLOGICA</t>
  </si>
  <si>
    <t>INTERVENTI AREE DEPRESSE</t>
  </si>
  <si>
    <t>PROGETTI INFORMATIZZAZIONE AMMINISTRAZIONI</t>
  </si>
  <si>
    <t>RICEVITORIE PRINCIPALI DOGANE</t>
  </si>
  <si>
    <t>SOVR.BENI CULT.L.67-88</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</si>
  <si>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</si>
  <si>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</si>
  <si>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</si>
  <si>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</si>
  <si>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</si>
  <si>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</si>
  <si>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</si>
  <si>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</si>
  <si>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</si>
  <si>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</si>
  <si>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</si>
  <si>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</si>
  <si>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AGENZIA ITALIANA DEL FARMACO</t>
  </si>
  <si>
    <t>INTERNO COMMISSIONE NAZ. DIRITTO ASILO RIMBORSI COMMISS UE</t>
  </si>
  <si>
    <t>AMMINISTRAZIONI CENTRALI PROGRAMMI UE E COMPLEMENTARI</t>
  </si>
  <si>
    <t>AGENZIA ITALIANA PER LA COOPERAZIONE ALLO SVILUPPO</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</si>
  <si>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</si>
  <si>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</si>
  <si>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</si>
  <si>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</si>
  <si>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</si>
  <si>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</si>
  <si>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</si>
  <si>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</si>
  <si>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</si>
  <si>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</si>
  <si>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</si>
  <si>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</si>
  <si>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</si>
  <si>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</si>
  <si>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</si>
  <si>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</si>
  <si>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</si>
  <si>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</si>
  <si>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</si>
  <si>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</si>
  <si>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</si>
  <si>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</si>
  <si>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</si>
  <si>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DIFESASUOLO</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</si>
  <si>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</si>
  <si>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</si>
  <si>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</si>
  <si>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</si>
  <si>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</si>
  <si>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</si>
  <si>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</si>
  <si>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</si>
  <si>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</si>
  <si>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</si>
  <si>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</si>
  <si>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</si>
  <si>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</si>
  <si>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</si>
  <si>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</si>
  <si>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</si>
  <si>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</si>
  <si>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</si>
  <si>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</si>
  <si>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</si>
  <si>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</si>
  <si>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</si>
  <si>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UNIVERSITA'-EDIL.UNIVERSITARIA</t>
  </si>
  <si>
    <t>GENIO CIVILE</t>
  </si>
  <si>
    <t>GEST.GOVERNATIVE FERRO LACUALI</t>
  </si>
  <si>
    <t>ISTITUTI SPECIALI BB.CC.</t>
  </si>
  <si>
    <t>SCUOLA SUPERIORE DELLA MAGISTRATURA</t>
  </si>
  <si>
    <t>POSTE - PAG.PENSIONI DI STATO</t>
  </si>
  <si>
    <t>POSTE - PAG.SPESE GIUSTIZIA</t>
  </si>
  <si>
    <t>POSTE - PAG.TITOLI P-C. TESORO</t>
  </si>
  <si>
    <t>DEPOSITI GOVERNATIVI CONTI ASSIMILABILI DM 26-06-2015</t>
  </si>
  <si>
    <t>ISTITUZIONI SCOLATICHE ART. 7 DL95-2012</t>
  </si>
  <si>
    <t>Agenzie fiscali</t>
  </si>
  <si>
    <t>AGENZIE FISCALI</t>
  </si>
  <si>
    <t>ENTE NAZIONALE PER IL MICROCREDITO</t>
  </si>
  <si>
    <t>AGENZ. NAZION. SICUREZZA VOLO</t>
  </si>
  <si>
    <t>A. R. A. N.</t>
  </si>
  <si>
    <t>AGENZIA NAZIONALE PER LA SICUREZZA DELLE FERROVIE (ANSF)</t>
  </si>
  <si>
    <t>AGENZIA ITALIA DIGITALE</t>
  </si>
  <si>
    <t>ISPETTORATO NAZIONALE DEL LAVORO</t>
  </si>
  <si>
    <t>AGENZIA NAZ. BENI SEQUEST. E CONFISC. ALLA CRIMIN. ORGANIZZ.</t>
  </si>
  <si>
    <t>REGISTRO AERON. ITALIANO</t>
  </si>
  <si>
    <t>E. N. I. T.</t>
  </si>
  <si>
    <t>AGENZIA PER LA COESIONE TERRITORIALE</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</si>
  <si>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</si>
  <si>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</si>
  <si>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</si>
  <si>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</si>
  <si>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</si>
  <si>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</si>
  <si>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</si>
  <si>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</si>
  <si>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ISTITUTO PER LA VIGILANZA SULLE ASSICURAZIONI</t>
  </si>
  <si>
    <t>ORGANISMI PAGATORI AGEA</t>
  </si>
  <si>
    <t>ACCADEMIA NAZIONALE LINCEI</t>
  </si>
  <si>
    <t>LEGA ITALIANA LOTTA TUMORI</t>
  </si>
  <si>
    <t>ACCADEMIA DELLA CRUSCA</t>
  </si>
  <si>
    <t>ISTIT NAZ PROM SALUTE POP MIGR</t>
  </si>
  <si>
    <t>ISTITUTO NAZIONALE ANALISI POLITICHE PUBBLICHE</t>
  </si>
  <si>
    <t>BIBLIOTECA DOCUM.PEDAGOD.</t>
  </si>
  <si>
    <t>IST. SUP. PROTEZ. E RIC. AMB.</t>
  </si>
  <si>
    <t>ISTITUTI SPERIM. AGRARI</t>
  </si>
  <si>
    <t>CONS. AREA PROV. TRIESTE</t>
  </si>
  <si>
    <t>ISTITUTO CENTR. DI STATISTICA</t>
  </si>
  <si>
    <t>INVALSI</t>
  </si>
  <si>
    <t>OSSERV. GEOF. SPER. TRIESTE</t>
  </si>
  <si>
    <t>ISTITUTO NAZ. DI GEOFISICA</t>
  </si>
  <si>
    <t>ISTITUTO NAZIONALE DI RICERCA METROLOGICA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</si>
  <si>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</si>
  <si>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</si>
  <si>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</si>
  <si>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</si>
  <si>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</si>
  <si>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</si>
  <si>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</si>
  <si>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</si>
  <si>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</si>
  <si>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CONS.CANALE MILANO-CREMONA-PO</t>
  </si>
  <si>
    <t>ENTE ACQUEDOTTI SICILIANI</t>
  </si>
  <si>
    <t>COMM.NAZ.SOCIETA' E BORSA</t>
  </si>
  <si>
    <t>AERO CLUB D'ITALIA</t>
  </si>
  <si>
    <t>CLUB ALPINO ITALIANO</t>
  </si>
  <si>
    <t>ENTE CELLULOSA E CARTA</t>
  </si>
  <si>
    <t>LEGA NAVALE ITALIANA</t>
  </si>
  <si>
    <t>IST.ITAL.MEDIO-ESTR.ORIENTE</t>
  </si>
  <si>
    <t>COMMISSIONE DI VIGILANZA SUI FONDI PENSIONI</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</si>
  <si>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</si>
  <si>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</si>
  <si>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</si>
  <si>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</si>
  <si>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</si>
  <si>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</si>
  <si>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</si>
  <si>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</si>
  <si>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</si>
  <si>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</si>
  <si>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</si>
  <si>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</si>
  <si>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</si>
  <si>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</si>
  <si>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</si>
  <si>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</si>
  <si>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</si>
  <si>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</si>
  <si>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</si>
  <si>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</si>
  <si>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</si>
  <si>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</si>
  <si>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</si>
  <si>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</si>
  <si>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</si>
  <si>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</si>
  <si>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</si>
  <si>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</si>
  <si>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</si>
  <si>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</si>
  <si>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</si>
  <si>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</si>
  <si>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</si>
  <si>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</si>
  <si>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</si>
  <si>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</si>
  <si>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</si>
  <si>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</si>
  <si>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COMPARTO SANITA' T.U. MISTA</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</si>
  <si>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</si>
  <si>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</si>
  <si>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</si>
  <si>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</si>
  <si>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</si>
  <si>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</si>
  <si>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</si>
  <si>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</si>
  <si>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</si>
  <si>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</si>
  <si>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</si>
  <si>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ENTI PARCHI REGIONALI</t>
  </si>
  <si>
    <t>CAMERE DI COMMERCIO 2015</t>
  </si>
  <si>
    <t>ENTI REG. SVILUPPO AGRICOLO</t>
  </si>
  <si>
    <t>ENTI PORTUALI</t>
  </si>
  <si>
    <t>ENTE AUT. DEL FLUMENDOSA</t>
  </si>
  <si>
    <t>ENTE VAL.FOND. AR.PG.SI.TR.</t>
  </si>
  <si>
    <t>ENTE ZONA INDUSTR. TRIESTE</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</si>
  <si>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</si>
  <si>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</si>
  <si>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</si>
  <si>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</si>
  <si>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</si>
  <si>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</si>
  <si>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</si>
  <si>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</si>
  <si>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</si>
  <si>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</si>
  <si>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</si>
  <si>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</si>
  <si>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</si>
  <si>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MEF-ART. 81 D.LGS 174-16</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</si>
  <si>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</si>
  <si>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</si>
  <si>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</si>
  <si>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</si>
  <si>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</si>
  <si>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AGENZIA NAZIONALE POLITICHE ATTIVE DEL LAVORO</t>
  </si>
  <si>
    <t>FONDO EUROPEO INTEGRAZIONE CITTADINI PAESI TERZI 2007-2013</t>
  </si>
  <si>
    <t>COMM STRAORD ILVA DL 1-2015</t>
  </si>
  <si>
    <t>FONDO EUROPEO INVESTIMENTI PROGRAMMA INIZIATIVA PMI</t>
  </si>
  <si>
    <t>MATERA CAPITALE EUROPEA CULTURA 2019</t>
  </si>
  <si>
    <t>FONDO SVILUPPO INVESTIMENTI NEL CINEMA E AUDIOVISIVO</t>
  </si>
  <si>
    <t>CORTE DEI CONTI</t>
  </si>
  <si>
    <t>C.N.E.L.</t>
  </si>
  <si>
    <t>CONSIGLIO DI STATO E T.A.R</t>
  </si>
  <si>
    <t>DIP.TES-MOV.FONDI CON L'ESTERO</t>
  </si>
  <si>
    <t>MINTES DIP.TES.DL 143-98 ART.7</t>
  </si>
  <si>
    <t>EDILIZIA PERSONALE PS L.52-76</t>
  </si>
  <si>
    <t>FONDO ROTAZIONE LEGGE 179-92</t>
  </si>
  <si>
    <t>MIN.TESORO - PENSIONI DI STATO</t>
  </si>
  <si>
    <t>METANO CONT.CAP.L.266-97 ART.9</t>
  </si>
  <si>
    <t>METANO CON.INTER.L.526-82 A.28</t>
  </si>
  <si>
    <t>L.608-96 ART.9 C.7 SVIL.ITALIA</t>
  </si>
  <si>
    <t>EDIL.SOVVENZ.PROGR.CENTRALI</t>
  </si>
  <si>
    <t>EDILIZIA AGEVOL.PROGR.CENTRALI</t>
  </si>
  <si>
    <t>F.PROGETTAZIONE PREL.L.144-99</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</si>
  <si>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</si>
  <si>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</si>
  <si>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</si>
  <si>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</si>
  <si>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</si>
  <si>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</si>
  <si>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</si>
  <si>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</si>
  <si>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</si>
  <si>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</si>
  <si>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</si>
  <si>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BANCA POPOLARE DI NOVARA SCRL</t>
  </si>
  <si>
    <t>CONSAP F. CENTR.GARANZ</t>
  </si>
  <si>
    <t>CONSAP FONDO GARANZIA ARTIG.</t>
  </si>
  <si>
    <t>CONSAP C.STA L1142-67 L35-95A2</t>
  </si>
  <si>
    <t>DIP.TESORO ART.2 L.341-95</t>
  </si>
  <si>
    <t>MEDCEN L.662-96 GARANZIA PIM</t>
  </si>
  <si>
    <t>SOGESID - FIN.ISTIT</t>
  </si>
  <si>
    <t>SIMEST D.LGS.143-98 F.ESTERO</t>
  </si>
  <si>
    <t>CONSAP EX L.295-73 S. INTERNO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</si>
  <si>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</si>
  <si>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</si>
  <si>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</si>
  <si>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</si>
  <si>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</si>
  <si>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</si>
  <si>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</si>
  <si>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</si>
  <si>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</si>
  <si>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</si>
  <si>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</si>
  <si>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</si>
  <si>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</si>
  <si>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</si>
  <si>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</si>
  <si>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</si>
  <si>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M.A.F-FONDO SOLIDARIETA NAZ.</t>
  </si>
  <si>
    <t>DIP.TESORO ORGANISMI INTERNAZ</t>
  </si>
  <si>
    <t>AG NAZ A.I.S.I. INIZ DIP GIOVE</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</si>
  <si>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</si>
  <si>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</si>
  <si>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</si>
  <si>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</si>
  <si>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</si>
  <si>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</si>
  <si>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</si>
  <si>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</si>
  <si>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</si>
  <si>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</si>
  <si>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</si>
  <si>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</si>
  <si>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</si>
  <si>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</si>
  <si>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</si>
  <si>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</si>
  <si>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</si>
  <si>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</si>
  <si>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</si>
  <si>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</si>
  <si>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</si>
  <si>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</si>
  <si>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</si>
  <si>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</si>
  <si>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</si>
  <si>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</si>
  <si>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</si>
  <si>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</si>
  <si>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</si>
  <si>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</si>
  <si>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</si>
  <si>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</si>
  <si>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</si>
  <si>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</si>
  <si>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</si>
  <si>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</si>
  <si>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</si>
  <si>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</si>
  <si>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</si>
  <si>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</si>
  <si>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</si>
  <si>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</si>
  <si>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</si>
  <si>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</si>
  <si>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</si>
  <si>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</si>
  <si>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</si>
  <si>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</si>
  <si>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</si>
  <si>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</si>
  <si>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</si>
  <si>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</si>
  <si>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</si>
  <si>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</si>
  <si>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</si>
  <si>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</si>
  <si>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</si>
  <si>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</si>
  <si>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</si>
  <si>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</si>
  <si>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</si>
  <si>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</si>
  <si>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</si>
  <si>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</si>
  <si>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</si>
  <si>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</si>
  <si>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PENS L.335-95</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</si>
  <si>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</si>
  <si>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</si>
  <si>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</si>
  <si>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</si>
  <si>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</si>
  <si>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</si>
  <si>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</si>
  <si>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</si>
  <si>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</si>
  <si>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</si>
  <si>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</si>
  <si>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</si>
  <si>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</si>
  <si>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</si>
  <si>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</si>
  <si>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</si>
  <si>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</si>
  <si>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</si>
  <si>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</si>
  <si>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</si>
  <si>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</si>
  <si>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</si>
  <si>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</si>
  <si>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</si>
  <si>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</si>
  <si>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</si>
  <si>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</si>
  <si>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</si>
  <si>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</si>
  <si>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</si>
  <si>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</si>
  <si>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</si>
  <si>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</si>
  <si>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</si>
  <si>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</si>
  <si>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</si>
  <si>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</si>
  <si>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</si>
  <si>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</si>
  <si>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</si>
  <si>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</si>
  <si>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</si>
  <si>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</si>
  <si>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</si>
  <si>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</si>
  <si>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</si>
  <si>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</si>
  <si>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</si>
  <si>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</si>
  <si>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</si>
  <si>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</si>
  <si>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</si>
  <si>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</si>
  <si>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</si>
  <si>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</si>
  <si>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</si>
  <si>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</si>
  <si>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</si>
  <si>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</si>
  <si>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</si>
  <si>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</si>
  <si>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</si>
  <si>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</si>
  <si>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</si>
  <si>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</si>
  <si>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</si>
  <si>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</si>
  <si>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</si>
  <si>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</si>
  <si>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</si>
  <si>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</si>
  <si>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</si>
  <si>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</si>
  <si>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</si>
  <si>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</si>
  <si>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</si>
  <si>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</si>
  <si>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</si>
  <si>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</si>
  <si>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</si>
  <si>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</si>
  <si>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</si>
  <si>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</si>
  <si>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</si>
  <si>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</si>
  <si>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</si>
  <si>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</si>
  <si>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</si>
  <si>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</si>
  <si>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</si>
  <si>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</si>
  <si>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</si>
  <si>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</si>
  <si>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</si>
  <si>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</si>
  <si>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</si>
  <si>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</si>
  <si>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</si>
  <si>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</si>
  <si>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</si>
  <si>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</si>
  <si>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</si>
  <si>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</si>
  <si>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</si>
  <si>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</si>
  <si>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</si>
  <si>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</si>
  <si>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</si>
  <si>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</si>
  <si>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</si>
  <si>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</si>
  <si>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</si>
  <si>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</si>
  <si>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</si>
  <si>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</si>
  <si>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</si>
  <si>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</si>
  <si>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</si>
  <si>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</si>
  <si>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</si>
  <si>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</si>
  <si>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</si>
  <si>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</si>
  <si>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</si>
  <si>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</si>
  <si>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</si>
  <si>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</si>
  <si>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</si>
  <si>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</si>
  <si>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</si>
  <si>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</si>
  <si>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</si>
  <si>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</si>
  <si>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</si>
  <si>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</si>
  <si>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</si>
  <si>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</si>
  <si>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</si>
  <si>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</si>
  <si>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</si>
  <si>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</si>
  <si>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</si>
  <si>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</si>
  <si>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</si>
  <si>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</si>
  <si>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</si>
  <si>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</si>
  <si>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</si>
  <si>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</si>
  <si>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</si>
  <si>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Ordini di Pagare</t>
  </si>
  <si>
    <t>Ordini di Accreditamento</t>
  </si>
  <si>
    <t>Ruoli di Spesa fissa</t>
  </si>
  <si>
    <t>Note di Imputazione</t>
  </si>
  <si>
    <t>Erario</t>
  </si>
  <si>
    <t>Tesoreria</t>
  </si>
  <si>
    <t>Esterno</t>
  </si>
  <si>
    <t>Spesa Secondaria del Funzionario Delegato</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</si>
  <si>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</si>
  <si>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</si>
  <si>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</si>
  <si>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</si>
  <si>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</si>
  <si>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</si>
  <si>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</si>
  <si>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</si>
  <si>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</si>
  <si>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dell'istruzione, dell'universita' e della ricerca</t>
  </si>
  <si>
    <t>Ministero dell'interno</t>
  </si>
  <si>
    <t>Ministero dell'ambiente e della tutela del territorio e del mare</t>
  </si>
  <si>
    <t>Ministero delle infrastrutture e dei trasporti</t>
  </si>
  <si>
    <t>Ministero della difesa</t>
  </si>
  <si>
    <t>Ministero della salute</t>
  </si>
  <si>
    <t>TOTALE  TITOLO I - SPESE CORRENTI</t>
  </si>
  <si>
    <t>TITOLO II - SPESE IN CONTO CAPITALE</t>
  </si>
  <si>
    <t>TOTALE  TITOLO II - SPESE IN CONTO CAPITALE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</si>
  <si>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</si>
  <si>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</si>
  <si>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</si>
  <si>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</si>
  <si>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</si>
  <si>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</si>
  <si>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</si>
  <si>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</si>
  <si>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</si>
  <si>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</si>
  <si>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</si>
  <si>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</si>
  <si>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</si>
  <si>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</si>
  <si>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</si>
  <si>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</si>
  <si>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Versamenti delle somme dovute in base all'invito al contraddittorio in attuazione della procedura di collaborazione volontaria per l'emersione delle attività finanziarie e patrimoniali costituite o detenute fuori del territorio dello Stato</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</si>
  <si>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</si>
  <si>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</si>
  <si>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</si>
  <si>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</si>
  <si>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</si>
  <si>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</si>
  <si>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</si>
  <si>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</si>
  <si>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</si>
  <si>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</si>
  <si>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</si>
  <si>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</si>
  <si>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</si>
  <si>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</si>
  <si>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</si>
  <si>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</si>
  <si>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</si>
  <si>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</si>
  <si>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</si>
  <si>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</si>
  <si>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</si>
  <si>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</si>
  <si>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</si>
  <si>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</si>
  <si>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</si>
  <si>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</si>
  <si>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</si>
  <si>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</si>
  <si>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</si>
  <si>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</si>
  <si>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</si>
  <si>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</si>
  <si>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</si>
  <si>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</si>
  <si>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</si>
  <si>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</si>
  <si>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Gettito dell'imposta sul consumo di tabacchi riservato all'erario, ai sensi del decreto legge n. 201 del 2011, articolo 48</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</si>
  <si>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</si>
  <si>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</si>
  <si>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</si>
  <si>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</si>
  <si>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</si>
  <si>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</si>
  <si>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</si>
  <si>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</si>
  <si>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</si>
  <si>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</si>
  <si>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</si>
  <si>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</si>
  <si>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</si>
  <si>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</si>
  <si>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</si>
  <si>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</si>
  <si>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</si>
  <si>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</si>
  <si>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</si>
  <si>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</si>
  <si>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</si>
  <si>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</si>
  <si>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</si>
  <si>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</si>
  <si>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</si>
  <si>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</si>
  <si>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</si>
  <si>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</si>
  <si>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</si>
  <si>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</si>
  <si>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</si>
  <si>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</si>
  <si>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</si>
  <si>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</si>
  <si>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</si>
  <si>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</si>
  <si>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</si>
  <si>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</si>
  <si>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</si>
  <si>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</si>
  <si>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</si>
  <si>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</si>
  <si>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</si>
  <si>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</si>
  <si>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</si>
  <si>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</si>
  <si>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</si>
  <si>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</si>
  <si>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</si>
  <si>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</si>
  <si>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</si>
  <si>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</si>
  <si>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</si>
  <si>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</si>
  <si>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</si>
  <si>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</si>
  <si>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</si>
  <si>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</si>
  <si>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</si>
  <si>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</si>
  <si>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</si>
  <si>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</si>
  <si>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</si>
  <si>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</si>
  <si>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</si>
  <si>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Altre entrate</t>
  </si>
  <si>
    <t>LIGESTRA S.R.L</t>
  </si>
  <si>
    <t>Contributi agli investimenti ad amministrazioni pubbliche</t>
  </si>
  <si>
    <t>Versamento da parte dell'Inps e dell'Inail dei fondi riscossi e già destinati per legge all'Onpi da ripartire tra le Regioni ai sensi dell'articolo 1 duodecies della legge 21 ottobre 1978, n.641</t>
  </si>
  <si>
    <t>Valore nominale delle monete metalliche</t>
  </si>
  <si>
    <t>P.A. TRENTO -RIS.CEE-COF.NAZ.</t>
  </si>
  <si>
    <t>ENTE STRUMENTALE ALLA CROCE ROSSA ITALIANA</t>
  </si>
  <si>
    <t>ISTITUTO STORICO ITALIANO PER IL MEDIOEVO</t>
  </si>
  <si>
    <t>Versamento da parte degli enti territoriali della quota di capitale delle somme anticipate dallo stato, ai sensi del decreto-legge 35 del 2013 e del decreto legge 66 del 2014, da destinare al fondo ammortamento dei titoli di stato</t>
  </si>
  <si>
    <t>INVITALIA ART.1 C.17 DL 91-17</t>
  </si>
  <si>
    <t>REGOLAMENTO UE LEGGE 28-12-2015, N. 208</t>
  </si>
  <si>
    <t>ISPETTORATO NAZIONALE SICUREZZA NUCLEARE RADIOPROTEZIONE</t>
  </si>
  <si>
    <t>TITOLO III - RIMBORSO PASSIVITA' FINANZIARIE</t>
  </si>
  <si>
    <t>TOTALE  TITOLO III - RIMBORSO PASSIVITA' FINANZIARIE</t>
  </si>
  <si>
    <t>Monete da                        €   2,00</t>
  </si>
  <si>
    <t>Monete d'oro da             € 20,00</t>
  </si>
  <si>
    <t>Monete d'oro da             € 50,00</t>
  </si>
  <si>
    <t>al 31 dicembre 2018</t>
  </si>
  <si>
    <t>al  31 dicembre 2018</t>
  </si>
  <si>
    <t>Categoria eonomica</t>
  </si>
  <si>
    <t>PENSIONE VECCHIAIA ANTICIPATA GIORNALISTI DL 90-14 L. 232-16</t>
  </si>
  <si>
    <t>SCUOLA ARCHEOLOGICA ITALIANA IN ATENE</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</si>
  <si>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</si>
  <si>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</si>
  <si>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</si>
  <si>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</si>
  <si>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</si>
  <si>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</si>
  <si>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</si>
  <si>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</si>
  <si>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</si>
  <si>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</si>
  <si>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</si>
  <si>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</si>
  <si>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</si>
  <si>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</si>
  <si>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</si>
  <si>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</si>
  <si>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</si>
  <si>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</si>
  <si>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</si>
  <si>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</si>
  <si>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</si>
  <si>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</si>
  <si>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</si>
  <si>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</si>
  <si>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</si>
  <si>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</si>
  <si>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</si>
  <si>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</si>
  <si>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</si>
  <si>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</si>
  <si>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</si>
  <si>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</si>
  <si>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</si>
  <si>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</si>
  <si>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</si>
  <si>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</si>
  <si>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</si>
  <si>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</si>
  <si>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</si>
  <si>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</si>
  <si>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</si>
  <si>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</si>
  <si>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</si>
  <si>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</si>
  <si>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</si>
  <si>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</si>
  <si>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</si>
  <si>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</si>
  <si>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</si>
  <si>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</si>
  <si>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</si>
  <si>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</si>
  <si>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</si>
  <si>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</si>
  <si>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</si>
  <si>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</si>
  <si>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</si>
  <si>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</si>
  <si>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</si>
  <si>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</si>
  <si>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</si>
  <si>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</si>
  <si>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</si>
  <si>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</si>
  <si>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</si>
  <si>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</si>
  <si>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</si>
  <si>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</si>
  <si>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</si>
  <si>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</si>
  <si>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</si>
  <si>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</si>
  <si>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Al 31 Dicembre 2018</t>
  </si>
  <si>
    <t>Diritti dovuti in relazione alle operazioni tecniche e tecnico-amministrative</t>
  </si>
  <si>
    <t>Versamento di somme da parte dei concessionari di gioco praticato mediante apparecchi di cui all'articolo 110, c. 6,  t.u. di cui al r. d. 18 giugno 1931, n. 773</t>
  </si>
  <si>
    <t>Versamento della quota interessi delle rate dei mutui erogati dalla Cassa Depositi e Prestiti trasferiti al Ministero dell'Economia e delle Finanze da destinare al pagamento degli interessi relativi ai Buoni fruttiferi postali</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</si>
  <si>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</si>
  <si>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Versamento della quota capitale delle rate dei mutui erogati dalla Cassa Depositi e Prestiti</t>
  </si>
  <si>
    <t>CATEGORIA XX - ACCENSIONE DI PRESTITI</t>
  </si>
  <si>
    <t xml:space="preserve">                        Amministrazioni centrali</t>
  </si>
  <si>
    <t>CONSAP SPA ART 1 C.348 L232-16</t>
  </si>
  <si>
    <t>SINDACI PA E CT STRAORD.ESIGEN</t>
  </si>
  <si>
    <t>MAE DGUE RIMBORSI COMMISS UE</t>
  </si>
  <si>
    <t>DT OP AEREI A6 C2 D. LVO 30-13</t>
  </si>
  <si>
    <t>DT IM FISSI A19 C2 D LVO 30-13</t>
  </si>
  <si>
    <t>INPS-TFR ART.1 C.755 L.296-06</t>
  </si>
  <si>
    <t>COMITATO ITALIANO PARALIMPICO</t>
  </si>
  <si>
    <t>Altre entrate Categoria IX</t>
  </si>
  <si>
    <t>CASSA SPEC.CONTO NUMISMATICO</t>
  </si>
  <si>
    <t>FONDO EUROP INV PROGR INIZ PMI</t>
  </si>
  <si>
    <t>CONI</t>
  </si>
  <si>
    <t>SPORT E SALUTE SPA</t>
  </si>
  <si>
    <t>INPS REDD PEN CIT A 12 DL 4-19</t>
  </si>
  <si>
    <t>AGENZIA NAZ GIOVANI L 662-96</t>
  </si>
  <si>
    <t>COM.GEN.FINANZA-DIREZ.AMMIN.</t>
  </si>
  <si>
    <t>Proventi derivanti dalla messa all'asta delle quantità di quote di emissione di gas ad effetto serra, determinate con decisione della commissione europea, direttiva 2003/87/ce</t>
  </si>
  <si>
    <t>Partecipazione dello Stato agli utili di gestione dell'Istituto di emissione</t>
  </si>
  <si>
    <t>Somme prelevate dal C/C di Tesoreria infruttifero relativo al capitale dei BPF trasferiti, da destinare al rimborso del capitale</t>
  </si>
  <si>
    <t>FUNIVIE SPA</t>
  </si>
  <si>
    <t>PROGRAMMI COMUNITARI UFFICI PERIFERICI MIBACT</t>
  </si>
  <si>
    <t xml:space="preserve">Conti di soggetti esterni alla P.A. </t>
  </si>
  <si>
    <t xml:space="preserve">Conti correnti di enti della P. A. </t>
  </si>
  <si>
    <t xml:space="preserve">Contabilità speciali di T.U. </t>
  </si>
  <si>
    <t>Monete d'oro da             € 10,00</t>
  </si>
  <si>
    <t>Somme corrispondenti all'incremento percentuale dell'aliquota di prodotto dovuto annualmente dal titolare unico o contitolare di ciascuna concessione per le produzioni di idrocarburi liquidi e gassosi ottenute in terraferma</t>
  </si>
  <si>
    <t>Versamenti da parte degli Enti Nazionali di Previdenza e Assistenza Sociale Pubblici, nell'ambito della propria autonomia organizzativa, delle somme derivanti da ulteriori interventi di razionalizzazione per la riduzione delle proprie spese</t>
  </si>
  <si>
    <t>Quota dei proventi derivanti dalle operazioni di dismissione di cui all'art.1, comma 1312 - legge n. 296/2006 da destinare ai sensi del comma 1314 del medesimo articolo, al rifinanziamento della legge n. 477 del 1998, per la ristrutturazione, il resturo e la manutenzione straordinaria degli immobili ubicati all'estero</t>
  </si>
  <si>
    <t>Versamento dell'imposta municipale propria di spettanza dei comuni da destinare al fondo di solidarietà comunale</t>
  </si>
  <si>
    <t>Versamenti relativi ai Comuni ed alle Province, effettuati in caso di incapienza - negli importi da erogare da parte del Bilancio dello Stato - delle somme da recuperare a carico degli stessi</t>
  </si>
  <si>
    <t>INVITALIA GAR A3 C3 DM22-12-17</t>
  </si>
  <si>
    <t>INVITALIA EROGA3 C3 DM22-12-17</t>
  </si>
  <si>
    <t>COM.GEN.CARABINIERI-DIR.AMM.</t>
  </si>
  <si>
    <t>PROGRAMMI COMUNITARI PREFETTURE</t>
  </si>
  <si>
    <t>Altre rettifiche*</t>
  </si>
  <si>
    <t>Ministero delle politiche agricole alimentari e forestali</t>
  </si>
  <si>
    <t>Ministero per i beni e le attivita' culturali e per il turismo</t>
  </si>
  <si>
    <t>Imposta sostitutiva dell'imposta sul reddito delle persone fisiche e delle relative addizionali, nonchè delle imposte di registro e di bollo sul 
contratto di locazione (cedolare secca)</t>
  </si>
  <si>
    <t>dal 1 gennaio - al 30 novembre 2019</t>
  </si>
  <si>
    <t>al 30 novembre 2019</t>
  </si>
  <si>
    <t xml:space="preserve"> </t>
  </si>
  <si>
    <t>MEF-GARAN CARIGE DL1-19 A22-C3</t>
  </si>
  <si>
    <t>INPS FONDI GAR. APE L.232-2016 E TFS L. 26-2019</t>
  </si>
  <si>
    <t>al  30 novembre 2019</t>
  </si>
  <si>
    <t>Monete emesse al 30 novembre 2019</t>
  </si>
  <si>
    <t>Interessi sulle somme anticipate alle Regioni per il risanamento strutturale dei Servizi Sanitari Regionali</t>
  </si>
  <si>
    <t>Rimborso delle somme anticipate alle Regioni per il risanamento dei Servizi Sanitari Regionali</t>
  </si>
  <si>
    <t xml:space="preserve"> TOTALE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</si>
</sst>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s>
  <fonts count="48">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8"/>
      <color rgb="FF000000"/>
      <name val="Frutiger LT 45 Light"/>
      <family val="2"/>
    </font>
    <font>
      <sz val="9"/>
      <color rgb="FF000000"/>
      <name val="Frutiger LT 45 Light"/>
      <family val="2"/>
    </font>
    <font>
      <sz val="8"/>
      <color rgb="FF333333"/>
      <name val="Arial"/>
    </font>
    <font>
      <b/>
      <sz val="8"/>
      <color rgb="FF333333"/>
      <name val="Arial"/>
    </font>
    <font>
      <b/>
      <sz val="8"/>
      <color rgb="FF000000"/>
      <name val="Arial"/>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diagonal/>
    </border>
    <border>
      <left style="thin">
        <color rgb="FF000000"/>
      </left>
      <right style="thin">
        <color rgb="FFEBEBEB"/>
      </right>
      <top style="thin">
        <color rgb="FF000000"/>
      </top>
      <bottom style="thin">
        <color rgb="FF00000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CAC9D9"/>
      </left>
      <right/>
      <top/>
      <bottom/>
      <diagonal/>
    </border>
    <border>
      <left style="thin">
        <color rgb="FFCACAD9"/>
      </left>
      <right/>
      <top/>
      <bottom style="thin">
        <color indexed="64"/>
      </bottom>
      <diagonal/>
    </border>
    <border>
      <left style="thin">
        <color rgb="FFCACAD9"/>
      </left>
      <right/>
      <top style="thin">
        <color indexed="64"/>
      </top>
      <bottom style="thin">
        <color indexed="64"/>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41">
    <xf numFmtId="0" fontId="0" fillId="0" borderId="0" xfId="0"/>
    <xf numFmtId="43" fontId="0" fillId="0" borderId="0" xfId="1" applyFont="1"/>
    <xf numFmtId="0" fontId="10" fillId="0" borderId="0" xfId="0" applyFont="1"/>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43" fontId="12" fillId="2" borderId="7" xfId="20" applyFont="1" applyFill="1" applyBorder="1" applyAlignment="1">
      <alignment horizontal="right" vertical="center" wrapText="1"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8" fillId="0" borderId="8" xfId="0" applyFont="1" applyBorder="1" applyAlignment="1">
      <alignment horizontal="left" vertical="center" wrapText="1"/>
    </xf>
    <xf numFmtId="0" fontId="6" fillId="0" borderId="9" xfId="0" applyFont="1" applyBorder="1" applyAlignment="1">
      <alignment horizontal="right" vertical="center" wrapText="1" indent="1"/>
    </xf>
    <xf numFmtId="0" fontId="7" fillId="0" borderId="9" xfId="0" applyFont="1" applyBorder="1" applyAlignment="1">
      <alignment horizontal="right" vertical="center" wrapText="1" indent="1"/>
    </xf>
    <xf numFmtId="0" fontId="6" fillId="0" borderId="10"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1" xfId="0" applyFont="1" applyFill="1" applyBorder="1" applyAlignment="1">
      <alignment horizontal="left" vertical="center" wrapText="1"/>
    </xf>
    <xf numFmtId="4" fontId="8" fillId="4" borderId="12" xfId="0" applyNumberFormat="1" applyFont="1" applyFill="1" applyBorder="1" applyAlignment="1">
      <alignment horizontal="right" vertical="center" wrapText="1" indent="1"/>
    </xf>
    <xf numFmtId="4" fontId="8" fillId="4" borderId="13"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8" xfId="0" applyFont="1" applyBorder="1" applyAlignment="1">
      <alignment horizontal="left" vertical="center" wrapText="1" indent="1"/>
    </xf>
    <xf numFmtId="0" fontId="0" fillId="0" borderId="9" xfId="0" applyBorder="1"/>
    <xf numFmtId="0" fontId="0" fillId="0" borderId="10" xfId="0" applyBorder="1"/>
    <xf numFmtId="0" fontId="7" fillId="0" borderId="11" xfId="0" applyFont="1" applyBorder="1" applyAlignment="1">
      <alignment horizontal="left" vertical="center" wrapText="1" indent="1"/>
    </xf>
    <xf numFmtId="4" fontId="7" fillId="0" borderId="12" xfId="0" applyNumberFormat="1" applyFont="1" applyBorder="1" applyAlignment="1">
      <alignment horizontal="right" vertical="center" wrapText="1" indent="1"/>
    </xf>
    <xf numFmtId="4" fontId="7" fillId="0" borderId="13"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1" xfId="0" applyFont="1" applyBorder="1" applyAlignment="1">
      <alignment horizontal="left" vertical="center" wrapText="1" indent="1"/>
    </xf>
    <xf numFmtId="4" fontId="11" fillId="0" borderId="12"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1" xfId="0" applyFont="1" applyFill="1" applyBorder="1" applyAlignment="1">
      <alignment horizontal="left" vertical="center" wrapText="1" indent="1"/>
    </xf>
    <xf numFmtId="4" fontId="8" fillId="6" borderId="12" xfId="0" applyNumberFormat="1" applyFont="1" applyFill="1" applyBorder="1" applyAlignment="1">
      <alignment horizontal="right" vertical="center" wrapText="1" indent="1"/>
    </xf>
    <xf numFmtId="4" fontId="8" fillId="6" borderId="13"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3"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8"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19" xfId="0" applyNumberFormat="1" applyFont="1" applyFill="1" applyBorder="1" applyAlignment="1">
      <alignment horizontal="right" vertical="center"/>
    </xf>
    <xf numFmtId="49" fontId="12" fillId="2" borderId="14" xfId="0" applyNumberFormat="1" applyFont="1" applyFill="1" applyBorder="1" applyAlignment="1">
      <alignment horizontal="left" vertical="center"/>
    </xf>
    <xf numFmtId="167" fontId="12" fillId="2" borderId="20" xfId="0" applyNumberFormat="1" applyFont="1" applyFill="1" applyBorder="1" applyAlignment="1">
      <alignment horizontal="right" vertical="center"/>
    </xf>
    <xf numFmtId="167" fontId="12" fillId="2" borderId="21"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4" borderId="2" xfId="0" applyNumberFormat="1" applyFont="1" applyFill="1" applyBorder="1" applyAlignment="1">
      <alignment horizontal="right" vertical="center"/>
    </xf>
    <xf numFmtId="39" fontId="35" fillId="15" borderId="2" xfId="0" applyNumberFormat="1" applyFont="1" applyFill="1" applyBorder="1" applyAlignment="1">
      <alignment horizontal="right" vertical="center"/>
    </xf>
    <xf numFmtId="39" fontId="36" fillId="11" borderId="12" xfId="0" applyNumberFormat="1" applyFont="1" applyFill="1" applyBorder="1" applyAlignment="1">
      <alignment horizontal="right" vertical="center"/>
    </xf>
    <xf numFmtId="49" fontId="28" fillId="7" borderId="18"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19" xfId="0" applyNumberFormat="1" applyFont="1" applyFill="1" applyBorder="1" applyAlignment="1">
      <alignment horizontal="right" vertical="center"/>
    </xf>
    <xf numFmtId="49" fontId="28" fillId="7" borderId="27" xfId="0" applyNumberFormat="1" applyFont="1" applyFill="1" applyBorder="1" applyAlignment="1">
      <alignment horizontal="left" vertical="center" wrapText="1"/>
    </xf>
    <xf numFmtId="39" fontId="28" fillId="10" borderId="12" xfId="0" applyNumberFormat="1" applyFont="1" applyFill="1" applyBorder="1" applyAlignment="1">
      <alignment horizontal="right" vertical="center"/>
    </xf>
    <xf numFmtId="39" fontId="28" fillId="10" borderId="28" xfId="0" applyNumberFormat="1" applyFont="1" applyFill="1" applyBorder="1" applyAlignment="1">
      <alignment horizontal="right" vertical="center"/>
    </xf>
    <xf numFmtId="49" fontId="39" fillId="15" borderId="29" xfId="0" applyNumberFormat="1" applyFont="1" applyFill="1" applyBorder="1" applyAlignment="1">
      <alignment horizontal="left" vertical="center" wrapText="1"/>
    </xf>
    <xf numFmtId="39" fontId="35" fillId="15" borderId="30" xfId="0" applyNumberFormat="1" applyFont="1" applyFill="1" applyBorder="1" applyAlignment="1">
      <alignment horizontal="right" vertical="center"/>
    </xf>
    <xf numFmtId="49" fontId="40" fillId="11" borderId="23"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4" xfId="0" applyNumberFormat="1" applyFont="1" applyFill="1" applyBorder="1" applyAlignment="1">
      <alignment horizontal="right" vertical="center"/>
    </xf>
    <xf numFmtId="49" fontId="40" fillId="11" borderId="25" xfId="0" applyNumberFormat="1" applyFont="1" applyFill="1" applyBorder="1" applyAlignment="1">
      <alignment horizontal="left" vertical="center" wrapText="1"/>
    </xf>
    <xf numFmtId="39" fontId="36" fillId="11" borderId="26" xfId="0" applyNumberFormat="1" applyFont="1" applyFill="1" applyBorder="1" applyAlignment="1">
      <alignment horizontal="right" vertical="center"/>
    </xf>
    <xf numFmtId="49" fontId="36" fillId="12" borderId="23" xfId="0" applyNumberFormat="1" applyFont="1" applyFill="1" applyBorder="1" applyAlignment="1">
      <alignment horizontal="left" vertical="center" wrapText="1"/>
    </xf>
    <xf numFmtId="39" fontId="36" fillId="12" borderId="0" xfId="0" applyNumberFormat="1" applyFont="1" applyFill="1" applyAlignment="1">
      <alignment horizontal="right" vertical="center"/>
    </xf>
    <xf numFmtId="39" fontId="36" fillId="12" borderId="24" xfId="0" applyNumberFormat="1" applyFont="1" applyFill="1" applyBorder="1" applyAlignment="1">
      <alignment horizontal="right" vertical="center"/>
    </xf>
    <xf numFmtId="49" fontId="29" fillId="2" borderId="31" xfId="0" applyNumberFormat="1" applyFont="1" applyFill="1" applyBorder="1" applyAlignment="1">
      <alignment horizontal="left" vertical="center" wrapText="1"/>
    </xf>
    <xf numFmtId="39" fontId="29" fillId="2" borderId="2" xfId="0" applyNumberFormat="1" applyFont="1" applyFill="1" applyBorder="1" applyAlignment="1">
      <alignment horizontal="right" vertical="center"/>
    </xf>
    <xf numFmtId="39" fontId="29" fillId="2" borderId="32"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0" fontId="7" fillId="0" borderId="33" xfId="0" applyFont="1" applyFill="1" applyBorder="1" applyAlignment="1">
      <alignment horizontal="left" vertical="center" wrapText="1"/>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1"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2" xfId="0" applyNumberFormat="1" applyFont="1" applyFill="1" applyBorder="1" applyAlignment="1">
      <alignment horizontal="right" vertical="center"/>
    </xf>
    <xf numFmtId="49" fontId="22" fillId="7" borderId="18" xfId="0" applyNumberFormat="1" applyFont="1" applyFill="1" applyBorder="1" applyAlignment="1">
      <alignment horizontal="left" vertical="center" wrapText="1"/>
    </xf>
    <xf numFmtId="168" fontId="12" fillId="7" borderId="19" xfId="0" applyNumberFormat="1" applyFont="1" applyFill="1" applyBorder="1" applyAlignment="1">
      <alignment horizontal="right" vertical="center"/>
    </xf>
    <xf numFmtId="167" fontId="12" fillId="9" borderId="20" xfId="0" applyNumberFormat="1" applyFont="1" applyFill="1" applyBorder="1" applyAlignment="1">
      <alignment horizontal="right" vertical="center"/>
    </xf>
    <xf numFmtId="167" fontId="12" fillId="9" borderId="21" xfId="0" applyNumberFormat="1" applyFont="1" applyFill="1" applyBorder="1" applyAlignment="1">
      <alignment horizontal="right" vertical="center"/>
    </xf>
    <xf numFmtId="167" fontId="22" fillId="7" borderId="19"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19" xfId="0" applyNumberFormat="1" applyFont="1" applyFill="1" applyBorder="1" applyAlignment="1">
      <alignment horizontal="right" vertical="center"/>
    </xf>
    <xf numFmtId="0" fontId="39" fillId="13" borderId="35" xfId="0" applyFont="1" applyFill="1" applyBorder="1" applyAlignment="1">
      <alignment horizontal="left" vertical="center"/>
    </xf>
    <xf numFmtId="49" fontId="34" fillId="13" borderId="36" xfId="0" applyNumberFormat="1" applyFont="1" applyFill="1" applyBorder="1" applyAlignment="1">
      <alignment horizontal="center" vertical="center"/>
    </xf>
    <xf numFmtId="49" fontId="34" fillId="13" borderId="37" xfId="0" applyNumberFormat="1" applyFont="1" applyFill="1" applyBorder="1" applyAlignment="1">
      <alignment horizontal="center" vertical="center"/>
    </xf>
    <xf numFmtId="39" fontId="28" fillId="7" borderId="0" xfId="0" applyNumberFormat="1" applyFont="1" applyFill="1" applyAlignment="1">
      <alignment horizontal="right" vertical="center"/>
    </xf>
    <xf numFmtId="39" fontId="28" fillId="7" borderId="19" xfId="0" applyNumberFormat="1" applyFont="1" applyFill="1" applyBorder="1" applyAlignment="1">
      <alignment horizontal="right" vertical="center"/>
    </xf>
    <xf numFmtId="49" fontId="28" fillId="7" borderId="38" xfId="0" applyNumberFormat="1" applyFont="1" applyFill="1" applyBorder="1" applyAlignment="1">
      <alignment horizontal="left" vertical="center" wrapText="1"/>
    </xf>
    <xf numFmtId="39" fontId="28" fillId="7" borderId="16" xfId="0" applyNumberFormat="1" applyFont="1" applyFill="1" applyBorder="1" applyAlignment="1">
      <alignment horizontal="right" vertical="center"/>
    </xf>
    <xf numFmtId="39" fontId="28" fillId="7" borderId="17" xfId="0" applyNumberFormat="1" applyFont="1" applyFill="1" applyBorder="1" applyAlignment="1">
      <alignment horizontal="right" vertical="center"/>
    </xf>
    <xf numFmtId="49" fontId="21" fillId="8" borderId="16" xfId="0" applyNumberFormat="1" applyFont="1" applyFill="1" applyBorder="1" applyAlignment="1">
      <alignment horizontal="center" vertical="center"/>
    </xf>
    <xf numFmtId="49" fontId="21" fillId="8" borderId="17"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xf>
    <xf numFmtId="49" fontId="35" fillId="14" borderId="29" xfId="0" applyNumberFormat="1" applyFont="1" applyFill="1" applyBorder="1" applyAlignment="1">
      <alignment horizontal="left" vertical="center" wrapText="1"/>
    </xf>
    <xf numFmtId="39" fontId="35" fillId="14" borderId="30" xfId="0" applyNumberFormat="1" applyFont="1" applyFill="1" applyBorder="1" applyAlignment="1">
      <alignment horizontal="right" vertical="center"/>
    </xf>
    <xf numFmtId="0" fontId="21" fillId="8" borderId="39" xfId="0" applyFont="1" applyFill="1" applyBorder="1" applyAlignment="1">
      <alignment horizontal="center"/>
    </xf>
    <xf numFmtId="49" fontId="21" fillId="8" borderId="22" xfId="0" applyNumberFormat="1" applyFont="1" applyFill="1" applyBorder="1" applyAlignment="1">
      <alignment horizontal="center" vertical="center"/>
    </xf>
    <xf numFmtId="49" fontId="12" fillId="7" borderId="0" xfId="0" applyNumberFormat="1" applyFont="1" applyFill="1" applyAlignment="1">
      <alignment horizontal="left" vertical="center"/>
    </xf>
    <xf numFmtId="49" fontId="12" fillId="9" borderId="14" xfId="0" applyNumberFormat="1" applyFont="1" applyFill="1" applyBorder="1" applyAlignment="1">
      <alignment horizontal="left" vertical="center"/>
    </xf>
    <xf numFmtId="49" fontId="28" fillId="7" borderId="18" xfId="0" applyNumberFormat="1" applyFont="1" applyFill="1" applyBorder="1" applyAlignment="1">
      <alignment horizontal="left" vertical="center"/>
    </xf>
    <xf numFmtId="49" fontId="29" fillId="2" borderId="34" xfId="0" applyNumberFormat="1" applyFont="1" applyFill="1" applyBorder="1" applyAlignment="1">
      <alignment horizontal="left" vertical="center"/>
    </xf>
    <xf numFmtId="49" fontId="21" fillId="8" borderId="16" xfId="0" applyNumberFormat="1" applyFont="1" applyFill="1" applyBorder="1" applyAlignment="1">
      <alignment horizontal="center" vertical="center" wrapText="1"/>
    </xf>
    <xf numFmtId="49" fontId="39" fillId="14" borderId="29" xfId="0" applyNumberFormat="1" applyFont="1" applyFill="1" applyBorder="1" applyAlignment="1">
      <alignment horizontal="left" vertical="center" wrapText="1"/>
    </xf>
    <xf numFmtId="39" fontId="28" fillId="10" borderId="0" xfId="0" applyNumberFormat="1" applyFont="1" applyFill="1" applyBorder="1" applyAlignment="1">
      <alignment horizontal="right" vertical="center"/>
    </xf>
    <xf numFmtId="0" fontId="14" fillId="0" borderId="0" xfId="0" applyFont="1"/>
    <xf numFmtId="4" fontId="43" fillId="4" borderId="2" xfId="0" applyNumberFormat="1" applyFont="1" applyFill="1" applyBorder="1" applyAlignment="1">
      <alignment horizontal="right" vertical="center" indent="1"/>
    </xf>
    <xf numFmtId="49" fontId="34" fillId="13" borderId="8" xfId="0" applyNumberFormat="1" applyFont="1" applyFill="1" applyBorder="1" applyAlignment="1">
      <alignment horizontal="center" vertical="center"/>
    </xf>
    <xf numFmtId="49" fontId="34" fillId="13" borderId="9" xfId="0" applyNumberFormat="1" applyFont="1" applyFill="1" applyBorder="1" applyAlignment="1">
      <alignment horizontal="center" vertical="center"/>
    </xf>
    <xf numFmtId="49" fontId="34" fillId="13" borderId="10" xfId="0" applyNumberFormat="1" applyFont="1" applyFill="1" applyBorder="1" applyAlignment="1">
      <alignment horizontal="center" vertical="center"/>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5" fillId="15" borderId="1" xfId="0" applyNumberFormat="1" applyFont="1" applyFill="1" applyBorder="1" applyAlignment="1">
      <alignment horizontal="left" vertical="center" wrapText="1"/>
    </xf>
    <xf numFmtId="39" fontId="35" fillId="15"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xf numFmtId="0" fontId="44" fillId="7" borderId="0" xfId="0" applyFont="1" applyFill="1" applyAlignment="1">
      <alignment horizontal="left"/>
    </xf>
    <xf numFmtId="4" fontId="22" fillId="7" borderId="0" xfId="0" applyNumberFormat="1" applyFont="1" applyFill="1" applyBorder="1" applyAlignment="1">
      <alignment horizontal="right" vertical="center"/>
    </xf>
    <xf numFmtId="4" fontId="22" fillId="7" borderId="5" xfId="0" applyNumberFormat="1" applyFont="1" applyFill="1" applyBorder="1" applyAlignment="1">
      <alignment horizontal="right" vertical="center"/>
    </xf>
    <xf numFmtId="4" fontId="12" fillId="9" borderId="2" xfId="0" applyNumberFormat="1" applyFont="1" applyFill="1" applyBorder="1" applyAlignment="1">
      <alignment horizontal="right" vertical="center"/>
    </xf>
    <xf numFmtId="4" fontId="12" fillId="9" borderId="3" xfId="0" applyNumberFormat="1" applyFont="1" applyFill="1" applyBorder="1" applyAlignment="1">
      <alignment horizontal="right" vertical="center"/>
    </xf>
    <xf numFmtId="49" fontId="45" fillId="7" borderId="18" xfId="0" applyNumberFormat="1" applyFont="1" applyFill="1" applyBorder="1" applyAlignment="1">
      <alignment horizontal="left" vertical="center"/>
    </xf>
    <xf numFmtId="169" fontId="45" fillId="7" borderId="0" xfId="0" applyNumberFormat="1" applyFont="1" applyFill="1" applyAlignment="1">
      <alignment horizontal="right" vertical="center"/>
    </xf>
    <xf numFmtId="169" fontId="46" fillId="7" borderId="19" xfId="0" applyNumberFormat="1" applyFont="1" applyFill="1" applyBorder="1" applyAlignment="1">
      <alignment horizontal="right" vertical="center"/>
    </xf>
    <xf numFmtId="49" fontId="47" fillId="2" borderId="14" xfId="0" applyNumberFormat="1" applyFont="1" applyFill="1" applyBorder="1" applyAlignment="1">
      <alignment horizontal="left" vertical="center" wrapText="1"/>
    </xf>
    <xf numFmtId="169" fontId="46" fillId="2" borderId="20" xfId="0" applyNumberFormat="1" applyFont="1" applyFill="1" applyBorder="1" applyAlignment="1">
      <alignment horizontal="right" vertical="center"/>
    </xf>
    <xf numFmtId="169" fontId="46" fillId="2" borderId="21" xfId="0" applyNumberFormat="1" applyFont="1" applyFill="1" applyBorder="1" applyAlignment="1">
      <alignment horizontal="right" vertical="center"/>
    </xf>
    <xf numFmtId="168" fontId="47" fillId="2" borderId="21"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21" fillId="8" borderId="14" xfId="0" applyNumberFormat="1" applyFont="1" applyFill="1" applyBorder="1" applyAlignment="1">
      <alignment horizontal="center" vertical="center"/>
    </xf>
    <xf numFmtId="49" fontId="21" fillId="8" borderId="15"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49" fontId="21" fillId="8" borderId="14" xfId="0" applyNumberFormat="1"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21" fillId="8" borderId="40" xfId="0" applyFont="1" applyFill="1" applyBorder="1" applyAlignment="1">
      <alignment horizontal="center"/>
    </xf>
    <xf numFmtId="49" fontId="21" fillId="8" borderId="41" xfId="0" applyNumberFormat="1" applyFont="1" applyFill="1" applyBorder="1" applyAlignment="1">
      <alignment horizontal="center" vertical="center"/>
    </xf>
    <xf numFmtId="49" fontId="21" fillId="8" borderId="42" xfId="0" applyNumberFormat="1" applyFont="1" applyFill="1" applyBorder="1" applyAlignment="1">
      <alignment horizontal="center" vertical="center"/>
    </xf>
    <xf numFmtId="49" fontId="29" fillId="2" borderId="27" xfId="0" applyNumberFormat="1" applyFont="1" applyFill="1" applyBorder="1" applyAlignment="1">
      <alignment horizontal="left" vertical="center" wrapText="1"/>
    </xf>
    <xf numFmtId="39" fontId="29" fillId="2" borderId="12" xfId="0" applyNumberFormat="1" applyFont="1" applyFill="1" applyBorder="1" applyAlignment="1">
      <alignment horizontal="right" vertical="center"/>
    </xf>
    <xf numFmtId="39" fontId="29" fillId="2" borderId="13" xfId="0" applyNumberFormat="1" applyFont="1" applyFill="1" applyBorder="1" applyAlignment="1">
      <alignment horizontal="right" vertical="center"/>
    </xf>
    <xf numFmtId="49" fontId="29" fillId="9" borderId="18" xfId="0" applyNumberFormat="1" applyFont="1" applyFill="1" applyBorder="1" applyAlignment="1">
      <alignment horizontal="left" vertical="center" wrapText="1"/>
    </xf>
    <xf numFmtId="39" fontId="29" fillId="9" borderId="0" xfId="0" applyNumberFormat="1" applyFont="1" applyFill="1" applyAlignment="1">
      <alignment horizontal="right" vertical="center"/>
    </xf>
    <xf numFmtId="39" fontId="29" fillId="9" borderId="19"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0" fontId="14" fillId="0" borderId="0" xfId="0" applyFont="1" applyAlignment="1">
      <alignment horizontal="center" vertical="center"/>
    </xf>
    <xf numFmtId="0" fontId="0" fillId="0" borderId="0" xfId="0" applyAlignment="1">
      <alignment horizontal="center"/>
    </xf>
    <xf numFmtId="0" fontId="38" fillId="0" borderId="0" xfId="21" applyFont="1" applyAlignment="1">
      <alignment horizontal="left" vertical="center"/>
    </xf>
    <xf numFmtId="49" fontId="25" fillId="7" borderId="0" xfId="0" applyNumberFormat="1" applyFont="1" applyFill="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49" fontId="21" fillId="8" borderId="14" xfId="0" applyNumberFormat="1" applyFont="1" applyFill="1" applyBorder="1" applyAlignment="1">
      <alignment horizontal="center" vertical="center"/>
    </xf>
    <xf numFmtId="49" fontId="21" fillId="8" borderId="15" xfId="0" applyNumberFormat="1" applyFont="1" applyFill="1" applyBorder="1" applyAlignment="1">
      <alignment horizontal="center" vertical="center"/>
    </xf>
    <xf numFmtId="0" fontId="0" fillId="0" borderId="0" xfId="0" applyAlignment="1">
      <alignment horizontal="left"/>
    </xf>
    <xf numFmtId="49" fontId="21" fillId="8" borderId="20"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21" fillId="8" borderId="14"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49" fontId="12" fillId="9" borderId="44" xfId="0" applyNumberFormat="1" applyFont="1" applyFill="1" applyBorder="1" applyAlignment="1">
      <alignment horizontal="left" vertical="center" wrapText="1"/>
    </xf>
    <xf numFmtId="4" fontId="12" fillId="9" borderId="12" xfId="0" applyNumberFormat="1" applyFont="1" applyFill="1" applyBorder="1" applyAlignment="1">
      <alignment horizontal="right" vertical="center"/>
    </xf>
    <xf numFmtId="4" fontId="12" fillId="9" borderId="13" xfId="0" applyNumberFormat="1" applyFont="1" applyFill="1" applyBorder="1" applyAlignment="1">
      <alignment horizontal="right" vertical="center"/>
    </xf>
    <xf numFmtId="49" fontId="12" fillId="9" borderId="45" xfId="0" applyNumberFormat="1" applyFont="1" applyFill="1" applyBorder="1" applyAlignment="1">
      <alignment horizontal="left" vertical="center" wrapText="1"/>
    </xf>
    <xf numFmtId="49" fontId="35" fillId="14" borderId="2" xfId="0" applyNumberFormat="1" applyFont="1" applyFill="1" applyBorder="1" applyAlignment="1">
      <alignment horizontal="left" vertical="center" wrapText="1"/>
    </xf>
    <xf numFmtId="49" fontId="22" fillId="7" borderId="43" xfId="0" applyNumberFormat="1" applyFont="1" applyFill="1" applyBorder="1" applyAlignment="1">
      <alignment horizontal="left" vertical="center" wrapText="1"/>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DBE5F1"/>
      <color rgb="FF0B64A0"/>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Normal="100" workbookViewId="0">
      <selection activeCell="F15" sqref="F15"/>
    </sheetView>
  </sheetViews>
  <sheetFormatPr defaultRowHeight="12.75"/>
  <cols>
    <col min="1" max="1" width="23.42578125" customWidth="1"/>
    <col min="2" max="2" width="22" customWidth="1"/>
    <col min="3" max="3" width="22.42578125" customWidth="1"/>
    <col min="4" max="4" width="19.140625" customWidth="1"/>
    <col min="5" max="5" width="19.140625" bestFit="1" customWidth="1"/>
  </cols>
  <sheetData>
    <row r="1" spans="1:4">
      <c r="A1" s="92" t="s">
        <v>348</v>
      </c>
      <c r="B1" s="93"/>
      <c r="C1" s="93"/>
    </row>
    <row r="2" spans="1:4">
      <c r="A2" s="93"/>
      <c r="B2" s="93"/>
      <c r="C2" s="93"/>
    </row>
    <row r="3" spans="1:4">
      <c r="A3" s="93"/>
      <c r="B3" s="92" t="s">
        <v>927</v>
      </c>
      <c r="C3" s="93"/>
    </row>
    <row r="4" spans="1:4">
      <c r="A4" s="93"/>
      <c r="B4" s="93"/>
      <c r="C4" s="93"/>
    </row>
    <row r="5" spans="1:4" ht="30" customHeight="1">
      <c r="A5" s="28"/>
      <c r="B5" s="29" t="s">
        <v>6</v>
      </c>
      <c r="C5" s="29" t="s">
        <v>7</v>
      </c>
      <c r="D5" s="30" t="s">
        <v>8</v>
      </c>
    </row>
    <row r="6" spans="1:4" ht="15" customHeight="1">
      <c r="A6" s="55" t="s">
        <v>9</v>
      </c>
      <c r="B6" s="40"/>
      <c r="C6" s="40"/>
      <c r="D6" s="41"/>
    </row>
    <row r="7" spans="1:4" ht="15" customHeight="1">
      <c r="A7" s="54" t="s">
        <v>10</v>
      </c>
      <c r="B7" s="36">
        <v>433273195789.02002</v>
      </c>
      <c r="C7" s="40"/>
      <c r="D7" s="41"/>
    </row>
    <row r="8" spans="1:4" ht="15" customHeight="1">
      <c r="A8" s="54" t="s">
        <v>11</v>
      </c>
      <c r="B8" s="40"/>
      <c r="C8" s="36">
        <v>498236178425.03998</v>
      </c>
      <c r="D8" s="41"/>
    </row>
    <row r="9" spans="1:4" ht="15" customHeight="1">
      <c r="A9" s="54" t="s">
        <v>12</v>
      </c>
      <c r="B9" s="40"/>
      <c r="C9" s="36">
        <v>197099176720.22</v>
      </c>
      <c r="D9" s="41"/>
    </row>
    <row r="10" spans="1:4" ht="15" customHeight="1">
      <c r="A10" s="54" t="s">
        <v>53</v>
      </c>
      <c r="B10" s="36">
        <v>253838056839</v>
      </c>
      <c r="C10" s="40"/>
      <c r="D10" s="41"/>
    </row>
    <row r="11" spans="1:4" ht="25.5" customHeight="1">
      <c r="A11" s="70" t="s">
        <v>13</v>
      </c>
      <c r="B11" s="71">
        <f>SUM(B6:B10)</f>
        <v>687111252628.02002</v>
      </c>
      <c r="C11" s="71">
        <f t="shared" ref="C11" si="0">SUM(C6:C10)</f>
        <v>695335355145.26001</v>
      </c>
      <c r="D11" s="72">
        <f>+B11-C11</f>
        <v>-8224102517.2399902</v>
      </c>
    </row>
    <row r="12" spans="1:4" ht="15" customHeight="1">
      <c r="A12" s="55" t="s">
        <v>14</v>
      </c>
      <c r="B12" s="40"/>
      <c r="C12" s="40"/>
      <c r="D12" s="41"/>
    </row>
    <row r="13" spans="1:4" ht="15" customHeight="1">
      <c r="A13" s="54" t="s">
        <v>15</v>
      </c>
      <c r="B13" s="36">
        <v>1962555925923.9199</v>
      </c>
      <c r="C13" s="36">
        <v>1934159233986.54</v>
      </c>
      <c r="D13" s="37">
        <f>B13-C13</f>
        <v>28396691937.379883</v>
      </c>
    </row>
    <row r="14" spans="1:4" ht="15" customHeight="1">
      <c r="A14" s="54" t="s">
        <v>16</v>
      </c>
      <c r="B14" s="36">
        <v>509446607836.06</v>
      </c>
      <c r="C14" s="36">
        <v>529619197256.20001</v>
      </c>
      <c r="D14" s="37">
        <f>B14-C14</f>
        <v>-20172589420.140015</v>
      </c>
    </row>
    <row r="15" spans="1:4" ht="24" customHeight="1">
      <c r="A15" s="65" t="s">
        <v>87</v>
      </c>
      <c r="B15" s="66">
        <v>96517717335.190002</v>
      </c>
      <c r="C15" s="66">
        <v>103456418935.52</v>
      </c>
      <c r="D15" s="77">
        <f>B15-C15</f>
        <v>-6938701600.3300018</v>
      </c>
    </row>
    <row r="16" spans="1:4" ht="25.5" customHeight="1">
      <c r="A16" s="73" t="s">
        <v>13</v>
      </c>
      <c r="B16" s="74">
        <f>SUM(B13:B14)</f>
        <v>2472002533759.98</v>
      </c>
      <c r="C16" s="74">
        <f>SUM(C13:C14)</f>
        <v>2463778431242.7402</v>
      </c>
      <c r="D16" s="75">
        <f>+B16-C16</f>
        <v>8224102517.2397461</v>
      </c>
    </row>
    <row r="17" spans="1:5" ht="15" customHeight="1">
      <c r="A17" s="54" t="s">
        <v>17</v>
      </c>
      <c r="B17" s="40"/>
      <c r="C17" s="40"/>
      <c r="D17" s="41"/>
    </row>
    <row r="18" spans="1:5" ht="25.5" customHeight="1">
      <c r="A18" s="62" t="s">
        <v>62</v>
      </c>
      <c r="B18" s="63">
        <f>+B11+B16</f>
        <v>3159113786388</v>
      </c>
      <c r="C18" s="63">
        <f>+C11+C16</f>
        <v>3159113786388</v>
      </c>
      <c r="D18" s="64"/>
      <c r="E18" s="69"/>
    </row>
    <row r="19" spans="1:5">
      <c r="A19" s="56" t="s">
        <v>85</v>
      </c>
      <c r="B19" s="57"/>
      <c r="C19" s="57"/>
      <c r="D19" s="58"/>
    </row>
    <row r="20" spans="1:5" ht="33.75">
      <c r="A20" s="59" t="s">
        <v>86</v>
      </c>
      <c r="B20" s="60">
        <f>B18-B15</f>
        <v>3062596069052.8101</v>
      </c>
      <c r="C20" s="60">
        <f>C18-C15</f>
        <v>3055657367452.48</v>
      </c>
      <c r="D20" s="61">
        <f>B20-C20</f>
        <v>6938701600.3300781</v>
      </c>
    </row>
    <row r="23" spans="1:5">
      <c r="C23" s="69"/>
    </row>
  </sheetData>
  <pageMargins left="0.7" right="0.7" top="0.75" bottom="0.75" header="0.3" footer="0.3"/>
  <pageSetup paperSize="9" orientation="portrait" r:id="rId1"/>
  <ignoredErrors>
    <ignoredError sqref="B16:C16"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workbookViewId="0">
      <selection activeCell="I3" sqref="I3"/>
    </sheetView>
  </sheetViews>
  <sheetFormatPr defaultRowHeight="12.75"/>
  <cols>
    <col min="1" max="1" width="36.140625" style="79" customWidth="1"/>
    <col min="2" max="22" width="14.85546875" style="79" customWidth="1"/>
    <col min="23" max="16384" width="9.140625" style="79"/>
  </cols>
  <sheetData>
    <row r="1" spans="1:22" s="78" customFormat="1" ht="14.45" customHeight="1">
      <c r="A1" s="220" t="s">
        <v>363</v>
      </c>
      <c r="B1" s="220"/>
      <c r="C1" s="220"/>
      <c r="D1" s="220"/>
      <c r="E1" s="226"/>
      <c r="F1" s="226"/>
      <c r="G1" s="226"/>
      <c r="H1" s="226"/>
      <c r="I1" s="220"/>
      <c r="J1" s="220"/>
      <c r="K1" s="220"/>
      <c r="L1" s="220"/>
      <c r="M1" s="226"/>
      <c r="N1" s="226"/>
      <c r="O1" s="226"/>
      <c r="P1" s="226"/>
    </row>
    <row r="2" spans="1:22" s="78" customFormat="1" ht="18" customHeight="1">
      <c r="A2" s="222"/>
      <c r="B2" s="222"/>
      <c r="C2" s="222"/>
      <c r="D2" s="222"/>
      <c r="E2" s="222"/>
      <c r="F2" s="222"/>
      <c r="G2" s="222"/>
    </row>
    <row r="3" spans="1:22" s="78" customFormat="1" ht="18.2" customHeight="1">
      <c r="A3" s="96"/>
      <c r="B3" s="96" t="s">
        <v>927</v>
      </c>
      <c r="C3" s="96"/>
      <c r="D3" s="96"/>
      <c r="E3" s="96"/>
      <c r="F3" s="96"/>
      <c r="G3" s="96"/>
      <c r="I3" s="96"/>
      <c r="K3" s="96"/>
    </row>
    <row r="4" spans="1:22" s="78" customFormat="1" ht="14.25" customHeight="1"/>
    <row r="5" spans="1:22" s="78" customFormat="1" ht="18.2" customHeight="1"/>
    <row r="6" spans="1:22" s="78" customFormat="1" ht="0.75" customHeight="1"/>
    <row r="7" spans="1:22" s="78" customFormat="1" ht="44.25" customHeight="1">
      <c r="A7" s="201" t="s">
        <v>586</v>
      </c>
      <c r="B7" s="199" t="s">
        <v>623</v>
      </c>
      <c r="C7" s="199" t="s">
        <v>624</v>
      </c>
      <c r="D7" s="199" t="s">
        <v>625</v>
      </c>
      <c r="E7" s="199" t="s">
        <v>626</v>
      </c>
      <c r="F7" s="199" t="s">
        <v>627</v>
      </c>
      <c r="G7" s="199" t="s">
        <v>628</v>
      </c>
      <c r="H7" s="199" t="s">
        <v>629</v>
      </c>
      <c r="I7" s="199" t="s">
        <v>630</v>
      </c>
      <c r="J7" s="199" t="s">
        <v>631</v>
      </c>
      <c r="K7" s="199" t="s">
        <v>632</v>
      </c>
      <c r="L7" s="199" t="s">
        <v>633</v>
      </c>
      <c r="M7" s="199" t="s">
        <v>634</v>
      </c>
      <c r="N7" s="199" t="s">
        <v>635</v>
      </c>
      <c r="O7" s="199" t="s">
        <v>790</v>
      </c>
      <c r="P7" s="199" t="s">
        <v>636</v>
      </c>
      <c r="Q7" s="199" t="s">
        <v>637</v>
      </c>
      <c r="R7" s="199" t="s">
        <v>638</v>
      </c>
      <c r="S7" s="199" t="s">
        <v>639</v>
      </c>
      <c r="T7" s="199" t="s">
        <v>640</v>
      </c>
      <c r="U7" s="199" t="s">
        <v>641</v>
      </c>
      <c r="V7" s="200" t="s">
        <v>62</v>
      </c>
    </row>
    <row r="8" spans="1:22" s="78" customFormat="1" ht="22.9" customHeight="1">
      <c r="A8" s="140" t="s">
        <v>589</v>
      </c>
      <c r="B8" s="84"/>
      <c r="C8" s="84"/>
      <c r="D8" s="84"/>
      <c r="E8" s="84">
        <v>2328790239.9099998</v>
      </c>
      <c r="F8" s="84"/>
      <c r="G8" s="84"/>
      <c r="H8" s="84"/>
      <c r="I8" s="84"/>
      <c r="J8" s="84"/>
      <c r="K8" s="84"/>
      <c r="L8" s="84"/>
      <c r="M8" s="84"/>
      <c r="N8" s="84"/>
      <c r="O8" s="84">
        <v>10000000</v>
      </c>
      <c r="P8" s="84"/>
      <c r="Q8" s="84"/>
      <c r="R8" s="84"/>
      <c r="S8" s="84"/>
      <c r="T8" s="84"/>
      <c r="U8" s="84"/>
      <c r="V8" s="141">
        <v>2338790239.9099998</v>
      </c>
    </row>
    <row r="9" spans="1:22" s="78" customFormat="1" ht="32.450000000000003" customHeight="1">
      <c r="A9" s="140" t="s">
        <v>590</v>
      </c>
      <c r="B9" s="84">
        <v>351740564.95999998</v>
      </c>
      <c r="C9" s="84">
        <v>137983350.38</v>
      </c>
      <c r="D9" s="84">
        <v>22623712.010000002</v>
      </c>
      <c r="E9" s="84">
        <v>6620438</v>
      </c>
      <c r="F9" s="84"/>
      <c r="G9" s="84"/>
      <c r="H9" s="84"/>
      <c r="I9" s="84"/>
      <c r="J9" s="84">
        <v>21718.89</v>
      </c>
      <c r="K9" s="84"/>
      <c r="L9" s="84"/>
      <c r="M9" s="84"/>
      <c r="N9" s="84">
        <v>3748505.27</v>
      </c>
      <c r="O9" s="84">
        <v>842493</v>
      </c>
      <c r="P9" s="84"/>
      <c r="Q9" s="84"/>
      <c r="R9" s="84"/>
      <c r="S9" s="84"/>
      <c r="T9" s="84"/>
      <c r="U9" s="84"/>
      <c r="V9" s="141">
        <v>523580782.50999999</v>
      </c>
    </row>
    <row r="10" spans="1:22" s="78" customFormat="1" ht="18.2" customHeight="1">
      <c r="A10" s="140" t="s">
        <v>591</v>
      </c>
      <c r="B10" s="84">
        <v>41193748.990000002</v>
      </c>
      <c r="C10" s="84">
        <v>13276381.52</v>
      </c>
      <c r="D10" s="84">
        <v>2406195.42</v>
      </c>
      <c r="E10" s="84">
        <v>88863362537.25</v>
      </c>
      <c r="F10" s="84"/>
      <c r="G10" s="84"/>
      <c r="H10" s="84"/>
      <c r="I10" s="84"/>
      <c r="J10" s="84">
        <v>532611278.27999997</v>
      </c>
      <c r="K10" s="84"/>
      <c r="L10" s="84"/>
      <c r="M10" s="84">
        <v>32031.45</v>
      </c>
      <c r="N10" s="84">
        <v>12596178.779999999</v>
      </c>
      <c r="O10" s="84">
        <v>1239959133.7</v>
      </c>
      <c r="P10" s="84"/>
      <c r="Q10" s="84"/>
      <c r="R10" s="84"/>
      <c r="S10" s="84"/>
      <c r="T10" s="84">
        <v>205767451</v>
      </c>
      <c r="U10" s="84">
        <v>1317146569.3599999</v>
      </c>
      <c r="V10" s="141">
        <v>92228351505.75</v>
      </c>
    </row>
    <row r="11" spans="1:22" s="78" customFormat="1" ht="18.2" customHeight="1">
      <c r="A11" s="140" t="s">
        <v>592</v>
      </c>
      <c r="B11" s="84">
        <v>599036299.02999997</v>
      </c>
      <c r="C11" s="84">
        <v>127549558.36</v>
      </c>
      <c r="D11" s="84">
        <v>6486851.8499999996</v>
      </c>
      <c r="E11" s="84">
        <v>562208372.69000006</v>
      </c>
      <c r="F11" s="84">
        <v>29591898.68</v>
      </c>
      <c r="G11" s="84"/>
      <c r="H11" s="84">
        <v>1208131640.72</v>
      </c>
      <c r="I11" s="84">
        <v>17599182786.549999</v>
      </c>
      <c r="J11" s="84">
        <v>19034.32</v>
      </c>
      <c r="K11" s="84">
        <v>3263397</v>
      </c>
      <c r="L11" s="84"/>
      <c r="M11" s="84">
        <v>609380992.79999995</v>
      </c>
      <c r="N11" s="84">
        <v>10481855.49</v>
      </c>
      <c r="O11" s="84">
        <v>1752500000</v>
      </c>
      <c r="P11" s="84"/>
      <c r="Q11" s="84"/>
      <c r="R11" s="84">
        <v>109010309.01000001</v>
      </c>
      <c r="S11" s="84"/>
      <c r="T11" s="84">
        <v>553244827.62</v>
      </c>
      <c r="U11" s="84"/>
      <c r="V11" s="141">
        <v>23170087824.119999</v>
      </c>
    </row>
    <row r="12" spans="1:22" s="78" customFormat="1" ht="18.2" customHeight="1">
      <c r="A12" s="140" t="s">
        <v>593</v>
      </c>
      <c r="B12" s="84">
        <v>13710596674.26</v>
      </c>
      <c r="C12" s="84">
        <v>1028778161.37</v>
      </c>
      <c r="D12" s="84">
        <v>853295677.98000002</v>
      </c>
      <c r="E12" s="84">
        <v>1329587.6599999999</v>
      </c>
      <c r="F12" s="84">
        <v>1094125.6399999999</v>
      </c>
      <c r="G12" s="84"/>
      <c r="H12" s="84">
        <v>81894</v>
      </c>
      <c r="I12" s="84"/>
      <c r="J12" s="84">
        <v>349232.21</v>
      </c>
      <c r="K12" s="84">
        <v>404082553.66000003</v>
      </c>
      <c r="L12" s="84"/>
      <c r="M12" s="84">
        <v>17772357.260000002</v>
      </c>
      <c r="N12" s="84">
        <v>1795591545.3099999</v>
      </c>
      <c r="O12" s="84"/>
      <c r="P12" s="84"/>
      <c r="Q12" s="84">
        <v>7308.16</v>
      </c>
      <c r="R12" s="84">
        <v>40223923.5</v>
      </c>
      <c r="S12" s="84"/>
      <c r="T12" s="84"/>
      <c r="U12" s="84"/>
      <c r="V12" s="141">
        <v>17853203041.009998</v>
      </c>
    </row>
    <row r="13" spans="1:22" s="78" customFormat="1" ht="18.2" customHeight="1">
      <c r="A13" s="140" t="s">
        <v>594</v>
      </c>
      <c r="B13" s="84">
        <v>4628157650.3800001</v>
      </c>
      <c r="C13" s="84">
        <v>1681349939.3900001</v>
      </c>
      <c r="D13" s="84">
        <v>300909449.04000002</v>
      </c>
      <c r="E13" s="84">
        <v>244983259.31999999</v>
      </c>
      <c r="F13" s="84">
        <v>191966649.74000001</v>
      </c>
      <c r="G13" s="84"/>
      <c r="H13" s="84"/>
      <c r="I13" s="84"/>
      <c r="J13" s="84">
        <v>177135</v>
      </c>
      <c r="K13" s="84"/>
      <c r="L13" s="84"/>
      <c r="M13" s="84">
        <v>5258581.6500000004</v>
      </c>
      <c r="N13" s="84">
        <v>155454395.97</v>
      </c>
      <c r="O13" s="84"/>
      <c r="P13" s="84"/>
      <c r="Q13" s="84"/>
      <c r="R13" s="84"/>
      <c r="S13" s="84"/>
      <c r="T13" s="84"/>
      <c r="U13" s="84"/>
      <c r="V13" s="141">
        <v>7208257060.4899998</v>
      </c>
    </row>
    <row r="14" spans="1:22" s="78" customFormat="1" ht="18.2" customHeight="1">
      <c r="A14" s="140" t="s">
        <v>595</v>
      </c>
      <c r="B14" s="84">
        <v>6621566688.8900003</v>
      </c>
      <c r="C14" s="84">
        <v>1629989573.3499999</v>
      </c>
      <c r="D14" s="84">
        <v>421807071.81999999</v>
      </c>
      <c r="E14" s="84">
        <v>1195497.6200000001</v>
      </c>
      <c r="F14" s="84">
        <v>77021631.230000004</v>
      </c>
      <c r="G14" s="84"/>
      <c r="H14" s="84">
        <v>2852590.47</v>
      </c>
      <c r="I14" s="84"/>
      <c r="J14" s="84"/>
      <c r="K14" s="84">
        <v>49607547.950000003</v>
      </c>
      <c r="L14" s="84"/>
      <c r="M14" s="84">
        <v>21008076.120000001</v>
      </c>
      <c r="N14" s="84">
        <v>283966749.10000002</v>
      </c>
      <c r="O14" s="84">
        <v>14227844.800000001</v>
      </c>
      <c r="P14" s="84">
        <v>11720.46</v>
      </c>
      <c r="Q14" s="84"/>
      <c r="R14" s="84"/>
      <c r="S14" s="84"/>
      <c r="T14" s="84"/>
      <c r="U14" s="84">
        <v>7374633.8399999999</v>
      </c>
      <c r="V14" s="141">
        <v>9130629625.6499996</v>
      </c>
    </row>
    <row r="15" spans="1:22" s="78" customFormat="1" ht="18.2" customHeight="1">
      <c r="A15" s="140" t="s">
        <v>596</v>
      </c>
      <c r="B15" s="84">
        <v>1474537930.28</v>
      </c>
      <c r="C15" s="84">
        <v>228509455.37</v>
      </c>
      <c r="D15" s="84">
        <v>94001109.420000002</v>
      </c>
      <c r="E15" s="84">
        <v>91949118</v>
      </c>
      <c r="F15" s="84">
        <v>19284174.309999999</v>
      </c>
      <c r="G15" s="84"/>
      <c r="H15" s="84">
        <v>3500</v>
      </c>
      <c r="I15" s="84"/>
      <c r="J15" s="84">
        <v>16435528.02</v>
      </c>
      <c r="K15" s="84">
        <v>5541436.3399999999</v>
      </c>
      <c r="L15" s="84"/>
      <c r="M15" s="84">
        <v>1975891.55</v>
      </c>
      <c r="N15" s="84">
        <v>168072763.97999999</v>
      </c>
      <c r="O15" s="84">
        <v>846073013.60000002</v>
      </c>
      <c r="P15" s="84">
        <v>32742183.190000001</v>
      </c>
      <c r="Q15" s="84"/>
      <c r="R15" s="84"/>
      <c r="S15" s="84">
        <v>2493727773.8600001</v>
      </c>
      <c r="T15" s="84"/>
      <c r="U15" s="84">
        <v>174454836.97</v>
      </c>
      <c r="V15" s="141">
        <v>5647308714.8900003</v>
      </c>
    </row>
    <row r="16" spans="1:22" s="78" customFormat="1" ht="18.2" customHeight="1">
      <c r="A16" s="140" t="s">
        <v>597</v>
      </c>
      <c r="B16" s="84">
        <v>52252403.299999997</v>
      </c>
      <c r="C16" s="84">
        <v>43876725.979999997</v>
      </c>
      <c r="D16" s="84">
        <v>3411146.08</v>
      </c>
      <c r="E16" s="84">
        <v>263816608.37</v>
      </c>
      <c r="F16" s="84">
        <v>2804916.08</v>
      </c>
      <c r="G16" s="84">
        <v>137716392.18000001</v>
      </c>
      <c r="H16" s="84">
        <v>398047</v>
      </c>
      <c r="I16" s="84"/>
      <c r="J16" s="84"/>
      <c r="K16" s="84"/>
      <c r="L16" s="84"/>
      <c r="M16" s="84">
        <v>569767.39</v>
      </c>
      <c r="N16" s="84">
        <v>40359531.409999996</v>
      </c>
      <c r="O16" s="84">
        <v>65249608.030000001</v>
      </c>
      <c r="P16" s="84">
        <v>46777825.289999999</v>
      </c>
      <c r="Q16" s="84"/>
      <c r="R16" s="84"/>
      <c r="S16" s="84"/>
      <c r="T16" s="84"/>
      <c r="U16" s="84"/>
      <c r="V16" s="141">
        <v>657232971.11000001</v>
      </c>
    </row>
    <row r="17" spans="1:22" s="78" customFormat="1" ht="18.2" customHeight="1">
      <c r="A17" s="140" t="s">
        <v>598</v>
      </c>
      <c r="B17" s="84">
        <v>8766553.6099999994</v>
      </c>
      <c r="C17" s="84">
        <v>4029212.2</v>
      </c>
      <c r="D17" s="84">
        <v>570216.81999999995</v>
      </c>
      <c r="E17" s="84">
        <v>94806.83</v>
      </c>
      <c r="F17" s="84">
        <v>22700302.350000001</v>
      </c>
      <c r="G17" s="84">
        <v>5576441.3399999999</v>
      </c>
      <c r="H17" s="84">
        <v>50861.599999999999</v>
      </c>
      <c r="I17" s="84"/>
      <c r="J17" s="84"/>
      <c r="K17" s="84">
        <v>14390.85</v>
      </c>
      <c r="L17" s="84"/>
      <c r="M17" s="84">
        <v>948669.78</v>
      </c>
      <c r="N17" s="84">
        <v>114529.36</v>
      </c>
      <c r="O17" s="84">
        <v>105791514.75</v>
      </c>
      <c r="P17" s="84"/>
      <c r="Q17" s="84"/>
      <c r="R17" s="84"/>
      <c r="S17" s="84"/>
      <c r="T17" s="84"/>
      <c r="U17" s="84"/>
      <c r="V17" s="141">
        <v>148657499.49000001</v>
      </c>
    </row>
    <row r="18" spans="1:22" s="78" customFormat="1" ht="18.2" customHeight="1">
      <c r="A18" s="140" t="s">
        <v>599</v>
      </c>
      <c r="B18" s="84">
        <v>27181854.199999999</v>
      </c>
      <c r="C18" s="84">
        <v>6840897.5999999996</v>
      </c>
      <c r="D18" s="84">
        <v>1732751.2</v>
      </c>
      <c r="E18" s="84">
        <v>94900000</v>
      </c>
      <c r="F18" s="84">
        <v>8966924333.8700008</v>
      </c>
      <c r="G18" s="84">
        <v>5035339355.7299995</v>
      </c>
      <c r="H18" s="84">
        <v>36163846.039999999</v>
      </c>
      <c r="I18" s="84"/>
      <c r="J18" s="84">
        <v>33938182.100000001</v>
      </c>
      <c r="K18" s="84">
        <v>59427704.340000004</v>
      </c>
      <c r="L18" s="84"/>
      <c r="M18" s="84">
        <v>430189.41</v>
      </c>
      <c r="N18" s="84">
        <v>23431704.98</v>
      </c>
      <c r="O18" s="84">
        <v>1124815.42</v>
      </c>
      <c r="P18" s="84">
        <v>4084058981.4899998</v>
      </c>
      <c r="Q18" s="84"/>
      <c r="R18" s="84"/>
      <c r="S18" s="84"/>
      <c r="T18" s="84">
        <v>249025221</v>
      </c>
      <c r="U18" s="84">
        <v>296618328.12</v>
      </c>
      <c r="V18" s="141">
        <v>18917138165.5</v>
      </c>
    </row>
    <row r="19" spans="1:22" s="78" customFormat="1" ht="18.2" customHeight="1">
      <c r="A19" s="140" t="s">
        <v>600</v>
      </c>
      <c r="B19" s="84">
        <v>6327871.5999999996</v>
      </c>
      <c r="C19" s="84">
        <v>2336898.16</v>
      </c>
      <c r="D19" s="84">
        <v>403253.65</v>
      </c>
      <c r="E19" s="84">
        <v>2673138.46</v>
      </c>
      <c r="F19" s="84">
        <v>158969.16</v>
      </c>
      <c r="G19" s="84"/>
      <c r="H19" s="84">
        <v>590699</v>
      </c>
      <c r="I19" s="84"/>
      <c r="J19" s="84"/>
      <c r="K19" s="84"/>
      <c r="L19" s="84"/>
      <c r="M19" s="84">
        <v>2443486.31</v>
      </c>
      <c r="N19" s="84">
        <v>132011.84</v>
      </c>
      <c r="O19" s="84"/>
      <c r="P19" s="84"/>
      <c r="Q19" s="84"/>
      <c r="R19" s="84"/>
      <c r="S19" s="84"/>
      <c r="T19" s="84"/>
      <c r="U19" s="84"/>
      <c r="V19" s="141">
        <v>15066328.18</v>
      </c>
    </row>
    <row r="20" spans="1:22" s="78" customFormat="1" ht="22.9" customHeight="1">
      <c r="A20" s="140" t="s">
        <v>601</v>
      </c>
      <c r="B20" s="84">
        <v>122935455.64</v>
      </c>
      <c r="C20" s="84">
        <v>119431228.84</v>
      </c>
      <c r="D20" s="84">
        <v>7529004.7000000002</v>
      </c>
      <c r="E20" s="84">
        <v>4056194375.4899998</v>
      </c>
      <c r="F20" s="84"/>
      <c r="G20" s="84">
        <v>1638494622.8299999</v>
      </c>
      <c r="H20" s="84">
        <v>819494.84</v>
      </c>
      <c r="I20" s="84"/>
      <c r="J20" s="84"/>
      <c r="K20" s="84">
        <v>377249.79</v>
      </c>
      <c r="L20" s="84"/>
      <c r="M20" s="84">
        <v>9225983.8100000005</v>
      </c>
      <c r="N20" s="84">
        <v>56227308.990000002</v>
      </c>
      <c r="O20" s="84">
        <v>411548128.42000002</v>
      </c>
      <c r="P20" s="84">
        <v>3189268735.5</v>
      </c>
      <c r="Q20" s="84"/>
      <c r="R20" s="84"/>
      <c r="S20" s="84"/>
      <c r="T20" s="84"/>
      <c r="U20" s="84"/>
      <c r="V20" s="141">
        <v>9612051588.8500004</v>
      </c>
    </row>
    <row r="21" spans="1:22" s="78" customFormat="1" ht="18.2" customHeight="1">
      <c r="A21" s="140" t="s">
        <v>602</v>
      </c>
      <c r="B21" s="84">
        <v>85558149.200000003</v>
      </c>
      <c r="C21" s="84">
        <v>22409621.379999999</v>
      </c>
      <c r="D21" s="84">
        <v>5043642.42</v>
      </c>
      <c r="E21" s="84"/>
      <c r="F21" s="84">
        <v>10000000</v>
      </c>
      <c r="G21" s="84"/>
      <c r="H21" s="84"/>
      <c r="I21" s="84"/>
      <c r="J21" s="84"/>
      <c r="K21" s="84"/>
      <c r="L21" s="84"/>
      <c r="M21" s="84">
        <v>15306.97</v>
      </c>
      <c r="N21" s="84">
        <v>139592650.41</v>
      </c>
      <c r="O21" s="84">
        <v>1311722978.9300001</v>
      </c>
      <c r="P21" s="84">
        <v>107027285.64</v>
      </c>
      <c r="Q21" s="84">
        <v>1420788.41</v>
      </c>
      <c r="R21" s="84"/>
      <c r="S21" s="84">
        <v>355722862.67000002</v>
      </c>
      <c r="T21" s="84"/>
      <c r="U21" s="84"/>
      <c r="V21" s="141">
        <v>2038513286.03</v>
      </c>
    </row>
    <row r="22" spans="1:22" s="78" customFormat="1" ht="18.2" customHeight="1">
      <c r="A22" s="140" t="s">
        <v>603</v>
      </c>
      <c r="B22" s="84">
        <v>40762455.509999998</v>
      </c>
      <c r="C22" s="84">
        <v>10893857.82</v>
      </c>
      <c r="D22" s="84">
        <v>2653594.0499999998</v>
      </c>
      <c r="E22" s="84">
        <v>153906977</v>
      </c>
      <c r="F22" s="84"/>
      <c r="G22" s="84">
        <v>487004180.54000002</v>
      </c>
      <c r="H22" s="84">
        <v>6320050.4100000001</v>
      </c>
      <c r="I22" s="84"/>
      <c r="J22" s="84"/>
      <c r="K22" s="84">
        <v>72083.95</v>
      </c>
      <c r="L22" s="84"/>
      <c r="M22" s="84">
        <v>63061.57</v>
      </c>
      <c r="N22" s="84">
        <v>2711533.66</v>
      </c>
      <c r="O22" s="84"/>
      <c r="P22" s="84"/>
      <c r="Q22" s="84"/>
      <c r="R22" s="84"/>
      <c r="S22" s="84"/>
      <c r="T22" s="84"/>
      <c r="U22" s="84"/>
      <c r="V22" s="141">
        <v>704387794.50999999</v>
      </c>
    </row>
    <row r="23" spans="1:22" s="78" customFormat="1" ht="22.9" customHeight="1">
      <c r="A23" s="140" t="s">
        <v>604</v>
      </c>
      <c r="B23" s="84">
        <v>7149933.9900000002</v>
      </c>
      <c r="C23" s="84">
        <v>924104.51</v>
      </c>
      <c r="D23" s="84">
        <v>468572.17</v>
      </c>
      <c r="E23" s="84">
        <v>91685187</v>
      </c>
      <c r="F23" s="84"/>
      <c r="G23" s="84">
        <v>4739233.88</v>
      </c>
      <c r="H23" s="84">
        <v>60000</v>
      </c>
      <c r="I23" s="84"/>
      <c r="J23" s="84"/>
      <c r="K23" s="84"/>
      <c r="L23" s="84"/>
      <c r="M23" s="84"/>
      <c r="N23" s="84">
        <v>133615.01999999999</v>
      </c>
      <c r="O23" s="84">
        <v>101486414.06</v>
      </c>
      <c r="P23" s="84"/>
      <c r="Q23" s="84"/>
      <c r="R23" s="84">
        <v>346109.71</v>
      </c>
      <c r="S23" s="84"/>
      <c r="T23" s="84"/>
      <c r="U23" s="84"/>
      <c r="V23" s="141">
        <v>206993170.34</v>
      </c>
    </row>
    <row r="24" spans="1:22" s="78" customFormat="1" ht="18.2" customHeight="1">
      <c r="A24" s="140" t="s">
        <v>605</v>
      </c>
      <c r="B24" s="84">
        <v>22859037.670000002</v>
      </c>
      <c r="C24" s="84">
        <v>8795774.7699999996</v>
      </c>
      <c r="D24" s="84">
        <v>1466095.91</v>
      </c>
      <c r="E24" s="84">
        <v>341880228.68000001</v>
      </c>
      <c r="F24" s="84">
        <v>4000000</v>
      </c>
      <c r="G24" s="84"/>
      <c r="H24" s="84">
        <v>845984.14</v>
      </c>
      <c r="I24" s="84"/>
      <c r="J24" s="84"/>
      <c r="K24" s="84"/>
      <c r="L24" s="84"/>
      <c r="M24" s="84"/>
      <c r="N24" s="84">
        <v>1339452.1100000001</v>
      </c>
      <c r="O24" s="84">
        <v>1927490782.29</v>
      </c>
      <c r="P24" s="84"/>
      <c r="Q24" s="84">
        <v>5400000</v>
      </c>
      <c r="R24" s="84">
        <v>161403389.69999999</v>
      </c>
      <c r="S24" s="84">
        <v>60000000</v>
      </c>
      <c r="T24" s="84"/>
      <c r="U24" s="84"/>
      <c r="V24" s="141">
        <v>2535480745.27</v>
      </c>
    </row>
    <row r="25" spans="1:22" s="78" customFormat="1" ht="22.9" customHeight="1">
      <c r="A25" s="140" t="s">
        <v>606</v>
      </c>
      <c r="B25" s="84">
        <v>397457243.52999997</v>
      </c>
      <c r="C25" s="84">
        <v>106625058.2</v>
      </c>
      <c r="D25" s="84">
        <v>25919332.370000001</v>
      </c>
      <c r="E25" s="84">
        <v>90180047.480000004</v>
      </c>
      <c r="F25" s="84"/>
      <c r="G25" s="84">
        <v>931670.33</v>
      </c>
      <c r="H25" s="84">
        <v>9120415.4399999995</v>
      </c>
      <c r="I25" s="84"/>
      <c r="J25" s="84">
        <v>855507.98</v>
      </c>
      <c r="K25" s="84"/>
      <c r="L25" s="84"/>
      <c r="M25" s="84">
        <v>592429.64</v>
      </c>
      <c r="N25" s="84">
        <v>122203511.34</v>
      </c>
      <c r="O25" s="84">
        <v>242707488.18000001</v>
      </c>
      <c r="P25" s="84">
        <v>548042.13</v>
      </c>
      <c r="Q25" s="84"/>
      <c r="R25" s="84">
        <v>39047470.299999997</v>
      </c>
      <c r="S25" s="84">
        <v>110000000</v>
      </c>
      <c r="T25" s="84"/>
      <c r="U25" s="84">
        <v>5825089.8799999999</v>
      </c>
      <c r="V25" s="141">
        <v>1152013306.8</v>
      </c>
    </row>
    <row r="26" spans="1:22" s="78" customFormat="1" ht="18.2" customHeight="1">
      <c r="A26" s="140" t="s">
        <v>607</v>
      </c>
      <c r="B26" s="84">
        <v>2386322.7400000002</v>
      </c>
      <c r="C26" s="84">
        <v>40299.82</v>
      </c>
      <c r="D26" s="84">
        <v>141387.04999999999</v>
      </c>
      <c r="E26" s="84">
        <v>58980678.210000001</v>
      </c>
      <c r="F26" s="84"/>
      <c r="G26" s="84">
        <v>22949175.390000001</v>
      </c>
      <c r="H26" s="84"/>
      <c r="I26" s="84"/>
      <c r="J26" s="84"/>
      <c r="K26" s="84"/>
      <c r="L26" s="84"/>
      <c r="M26" s="84">
        <v>16808.5</v>
      </c>
      <c r="N26" s="84">
        <v>28087761</v>
      </c>
      <c r="O26" s="84">
        <v>42072692.240000002</v>
      </c>
      <c r="P26" s="84">
        <v>9402528.6199999992</v>
      </c>
      <c r="Q26" s="84">
        <v>170000000</v>
      </c>
      <c r="R26" s="84"/>
      <c r="S26" s="84"/>
      <c r="T26" s="84"/>
      <c r="U26" s="84"/>
      <c r="V26" s="141">
        <v>334077653.56999999</v>
      </c>
    </row>
    <row r="27" spans="1:22" s="78" customFormat="1" ht="18.2" customHeight="1">
      <c r="A27" s="140" t="s">
        <v>608</v>
      </c>
      <c r="B27" s="84">
        <v>79576596.840000004</v>
      </c>
      <c r="C27" s="84">
        <v>55989573</v>
      </c>
      <c r="D27" s="84">
        <v>5037899.8499999996</v>
      </c>
      <c r="E27" s="84">
        <v>208348207.19</v>
      </c>
      <c r="F27" s="84">
        <v>610975517.22000003</v>
      </c>
      <c r="G27" s="84"/>
      <c r="H27" s="84">
        <v>15658480.4</v>
      </c>
      <c r="I27" s="84"/>
      <c r="J27" s="84"/>
      <c r="K27" s="84"/>
      <c r="L27" s="84"/>
      <c r="M27" s="84"/>
      <c r="N27" s="84">
        <v>1059039.6499999999</v>
      </c>
      <c r="O27" s="84">
        <v>4306527.76</v>
      </c>
      <c r="P27" s="84"/>
      <c r="Q27" s="84"/>
      <c r="R27" s="84"/>
      <c r="S27" s="84">
        <v>46805</v>
      </c>
      <c r="T27" s="84"/>
      <c r="U27" s="84"/>
      <c r="V27" s="141">
        <v>980998646.90999997</v>
      </c>
    </row>
    <row r="28" spans="1:22" s="78" customFormat="1" ht="22.9" customHeight="1">
      <c r="A28" s="140" t="s">
        <v>609</v>
      </c>
      <c r="B28" s="84">
        <v>490228224.30000001</v>
      </c>
      <c r="C28" s="84">
        <v>130119526.03</v>
      </c>
      <c r="D28" s="84">
        <v>31452979.030000001</v>
      </c>
      <c r="E28" s="84">
        <v>351124485.63</v>
      </c>
      <c r="F28" s="84">
        <v>229415891.78</v>
      </c>
      <c r="G28" s="84">
        <v>52406734.939999998</v>
      </c>
      <c r="H28" s="84"/>
      <c r="I28" s="84"/>
      <c r="J28" s="84">
        <v>4375251.84</v>
      </c>
      <c r="K28" s="84"/>
      <c r="L28" s="84"/>
      <c r="M28" s="84">
        <v>584545.13</v>
      </c>
      <c r="N28" s="84">
        <v>191007840.41</v>
      </c>
      <c r="O28" s="84">
        <v>3752922.11</v>
      </c>
      <c r="P28" s="84">
        <v>146497871.88999999</v>
      </c>
      <c r="Q28" s="84">
        <v>56680225.439999998</v>
      </c>
      <c r="R28" s="84"/>
      <c r="S28" s="84"/>
      <c r="T28" s="84"/>
      <c r="U28" s="84">
        <v>23689416.809999999</v>
      </c>
      <c r="V28" s="141">
        <v>1711335915.3399999</v>
      </c>
    </row>
    <row r="29" spans="1:22" s="78" customFormat="1" ht="18.2" customHeight="1">
      <c r="A29" s="140" t="s">
        <v>610</v>
      </c>
      <c r="B29" s="84">
        <v>36632779745.419998</v>
      </c>
      <c r="C29" s="84">
        <v>1088179621.8099999</v>
      </c>
      <c r="D29" s="84">
        <v>2354048475.8800001</v>
      </c>
      <c r="E29" s="84">
        <v>604942251.91999996</v>
      </c>
      <c r="F29" s="84">
        <v>48522900.75</v>
      </c>
      <c r="G29" s="84">
        <v>397105857.11000001</v>
      </c>
      <c r="H29" s="84">
        <v>290321.65999999997</v>
      </c>
      <c r="I29" s="84"/>
      <c r="J29" s="84"/>
      <c r="K29" s="84">
        <v>14396</v>
      </c>
      <c r="L29" s="84"/>
      <c r="M29" s="84">
        <v>178127424.03999999</v>
      </c>
      <c r="N29" s="84">
        <v>18154603.5</v>
      </c>
      <c r="O29" s="84">
        <v>74235171.069999993</v>
      </c>
      <c r="P29" s="84"/>
      <c r="Q29" s="84"/>
      <c r="R29" s="84"/>
      <c r="S29" s="84"/>
      <c r="T29" s="84"/>
      <c r="U29" s="84"/>
      <c r="V29" s="141">
        <v>41396400769.160004</v>
      </c>
    </row>
    <row r="30" spans="1:22" s="78" customFormat="1" ht="22.9" customHeight="1">
      <c r="A30" s="140" t="s">
        <v>611</v>
      </c>
      <c r="B30" s="84">
        <v>341168209.12</v>
      </c>
      <c r="C30" s="84">
        <v>7398014.2800000003</v>
      </c>
      <c r="D30" s="84">
        <v>22094549.219999999</v>
      </c>
      <c r="E30" s="84">
        <v>6571300006.1499996</v>
      </c>
      <c r="F30" s="84">
        <v>3630000</v>
      </c>
      <c r="G30" s="84">
        <v>39548702</v>
      </c>
      <c r="H30" s="84"/>
      <c r="I30" s="84"/>
      <c r="J30" s="84">
        <v>1762109.16</v>
      </c>
      <c r="K30" s="84">
        <v>420</v>
      </c>
      <c r="L30" s="84"/>
      <c r="M30" s="84">
        <v>34523848.729999997</v>
      </c>
      <c r="N30" s="84">
        <v>31451.439999999999</v>
      </c>
      <c r="O30" s="84">
        <v>4205716.18</v>
      </c>
      <c r="P30" s="84"/>
      <c r="Q30" s="84"/>
      <c r="R30" s="84"/>
      <c r="S30" s="84"/>
      <c r="T30" s="84"/>
      <c r="U30" s="84">
        <v>2175914.38</v>
      </c>
      <c r="V30" s="141">
        <v>7027838940.6599998</v>
      </c>
    </row>
    <row r="31" spans="1:22" s="78" customFormat="1" ht="18.2" customHeight="1">
      <c r="A31" s="140" t="s">
        <v>612</v>
      </c>
      <c r="B31" s="84">
        <v>13371601.279999999</v>
      </c>
      <c r="C31" s="84">
        <v>8733005.9199999999</v>
      </c>
      <c r="D31" s="84">
        <v>841608.62</v>
      </c>
      <c r="E31" s="84">
        <v>33035671656.400002</v>
      </c>
      <c r="F31" s="84">
        <v>977212394.03999996</v>
      </c>
      <c r="G31" s="84"/>
      <c r="H31" s="84"/>
      <c r="I31" s="84"/>
      <c r="J31" s="84"/>
      <c r="K31" s="84"/>
      <c r="L31" s="84"/>
      <c r="M31" s="84">
        <v>1830135.99</v>
      </c>
      <c r="N31" s="84">
        <v>1445.7</v>
      </c>
      <c r="O31" s="84"/>
      <c r="P31" s="84"/>
      <c r="Q31" s="84"/>
      <c r="R31" s="84"/>
      <c r="S31" s="84"/>
      <c r="T31" s="84"/>
      <c r="U31" s="84"/>
      <c r="V31" s="141">
        <v>34037661847.950001</v>
      </c>
    </row>
    <row r="32" spans="1:22" s="78" customFormat="1" ht="18.2" customHeight="1">
      <c r="A32" s="140" t="s">
        <v>613</v>
      </c>
      <c r="B32" s="84">
        <v>11286055144.379999</v>
      </c>
      <c r="C32" s="84">
        <v>196237.82</v>
      </c>
      <c r="D32" s="84">
        <v>208628.04</v>
      </c>
      <c r="E32" s="84">
        <v>66078124650.080002</v>
      </c>
      <c r="F32" s="84">
        <v>301746127.29000002</v>
      </c>
      <c r="G32" s="84">
        <v>1500000</v>
      </c>
      <c r="H32" s="84"/>
      <c r="I32" s="84"/>
      <c r="J32" s="84"/>
      <c r="K32" s="84">
        <v>42000000</v>
      </c>
      <c r="L32" s="84"/>
      <c r="M32" s="84"/>
      <c r="N32" s="84"/>
      <c r="O32" s="84"/>
      <c r="P32" s="84"/>
      <c r="Q32" s="84"/>
      <c r="R32" s="84"/>
      <c r="S32" s="84"/>
      <c r="T32" s="84"/>
      <c r="U32" s="84"/>
      <c r="V32" s="141">
        <v>77709830787.610001</v>
      </c>
    </row>
    <row r="33" spans="1:22" s="78" customFormat="1" ht="18.2" customHeight="1">
      <c r="A33" s="140" t="s">
        <v>614</v>
      </c>
      <c r="B33" s="84">
        <v>11302293.279999999</v>
      </c>
      <c r="C33" s="84">
        <v>15272287.25</v>
      </c>
      <c r="D33" s="84">
        <v>724077.28</v>
      </c>
      <c r="E33" s="84">
        <v>6551423042.1300001</v>
      </c>
      <c r="F33" s="84">
        <v>152735.26</v>
      </c>
      <c r="G33" s="84"/>
      <c r="H33" s="84"/>
      <c r="I33" s="84"/>
      <c r="J33" s="84"/>
      <c r="K33" s="84"/>
      <c r="L33" s="84"/>
      <c r="M33" s="84">
        <v>53025.31</v>
      </c>
      <c r="N33" s="84">
        <v>10713245.789999999</v>
      </c>
      <c r="O33" s="84">
        <v>26717378</v>
      </c>
      <c r="P33" s="84"/>
      <c r="Q33" s="84"/>
      <c r="R33" s="84"/>
      <c r="S33" s="84"/>
      <c r="T33" s="84"/>
      <c r="U33" s="84"/>
      <c r="V33" s="141">
        <v>6616358084.3000002</v>
      </c>
    </row>
    <row r="34" spans="1:22" s="78" customFormat="1" ht="18.2" customHeight="1">
      <c r="A34" s="140" t="s">
        <v>615</v>
      </c>
      <c r="B34" s="84">
        <v>20350710.690000001</v>
      </c>
      <c r="C34" s="84">
        <v>16765371.09</v>
      </c>
      <c r="D34" s="84">
        <v>1303776.99</v>
      </c>
      <c r="E34" s="84">
        <v>335696929.81</v>
      </c>
      <c r="F34" s="84">
        <v>2240162768.3600001</v>
      </c>
      <c r="G34" s="84">
        <v>98471518.659999996</v>
      </c>
      <c r="H34" s="84">
        <v>8292444.3300000001</v>
      </c>
      <c r="I34" s="84"/>
      <c r="J34" s="84"/>
      <c r="K34" s="84">
        <v>61392.5</v>
      </c>
      <c r="L34" s="84"/>
      <c r="M34" s="84">
        <v>25354.21</v>
      </c>
      <c r="N34" s="84">
        <v>14335328.449999999</v>
      </c>
      <c r="O34" s="84"/>
      <c r="P34" s="84"/>
      <c r="Q34" s="84">
        <v>2477920</v>
      </c>
      <c r="R34" s="84"/>
      <c r="S34" s="84"/>
      <c r="T34" s="84"/>
      <c r="U34" s="84"/>
      <c r="V34" s="141">
        <v>2737943515.0900002</v>
      </c>
    </row>
    <row r="35" spans="1:22" s="78" customFormat="1" ht="18.2" customHeight="1">
      <c r="A35" s="140" t="s">
        <v>616</v>
      </c>
      <c r="B35" s="84"/>
      <c r="C35" s="84"/>
      <c r="D35" s="84"/>
      <c r="E35" s="84">
        <v>23982242</v>
      </c>
      <c r="F35" s="84"/>
      <c r="G35" s="84"/>
      <c r="H35" s="84"/>
      <c r="I35" s="84"/>
      <c r="J35" s="84"/>
      <c r="K35" s="84"/>
      <c r="L35" s="84"/>
      <c r="M35" s="84"/>
      <c r="N35" s="84"/>
      <c r="O35" s="84">
        <v>1941285907.1700001</v>
      </c>
      <c r="P35" s="84"/>
      <c r="Q35" s="84"/>
      <c r="R35" s="84"/>
      <c r="S35" s="84"/>
      <c r="T35" s="84"/>
      <c r="U35" s="84"/>
      <c r="V35" s="141">
        <v>1965268149.1700001</v>
      </c>
    </row>
    <row r="36" spans="1:22" s="78" customFormat="1" ht="22.9" customHeight="1">
      <c r="A36" s="140" t="s">
        <v>617</v>
      </c>
      <c r="B36" s="84">
        <v>2229979693.0599999</v>
      </c>
      <c r="C36" s="84">
        <v>1111583168.1400001</v>
      </c>
      <c r="D36" s="84">
        <v>141018587.28999999</v>
      </c>
      <c r="E36" s="84">
        <v>3444053175.3200002</v>
      </c>
      <c r="F36" s="84">
        <v>198769696.87</v>
      </c>
      <c r="G36" s="84">
        <v>29821771.789999999</v>
      </c>
      <c r="H36" s="84">
        <v>22050798.77</v>
      </c>
      <c r="I36" s="84"/>
      <c r="J36" s="84">
        <v>3549427884.3899999</v>
      </c>
      <c r="K36" s="84">
        <v>57230302422.839996</v>
      </c>
      <c r="L36" s="84"/>
      <c r="M36" s="84">
        <v>257412823.74000001</v>
      </c>
      <c r="N36" s="84">
        <v>181504905.18000001</v>
      </c>
      <c r="O36" s="84">
        <v>156818170.65000001</v>
      </c>
      <c r="P36" s="84">
        <v>153913838.19</v>
      </c>
      <c r="Q36" s="84">
        <v>3000000</v>
      </c>
      <c r="R36" s="84"/>
      <c r="S36" s="84">
        <v>3259133.5</v>
      </c>
      <c r="T36" s="84">
        <v>464118868</v>
      </c>
      <c r="U36" s="84"/>
      <c r="V36" s="141">
        <v>69177034937.729996</v>
      </c>
    </row>
    <row r="37" spans="1:22" s="78" customFormat="1" ht="18.2" customHeight="1">
      <c r="A37" s="140" t="s">
        <v>618</v>
      </c>
      <c r="B37" s="84"/>
      <c r="C37" s="84"/>
      <c r="D37" s="84"/>
      <c r="E37" s="84">
        <v>685266304</v>
      </c>
      <c r="F37" s="84"/>
      <c r="G37" s="84"/>
      <c r="H37" s="84"/>
      <c r="I37" s="84"/>
      <c r="J37" s="84"/>
      <c r="K37" s="84"/>
      <c r="L37" s="84"/>
      <c r="M37" s="84"/>
      <c r="N37" s="84"/>
      <c r="O37" s="84">
        <v>8592999.4199999999</v>
      </c>
      <c r="P37" s="84"/>
      <c r="Q37" s="84"/>
      <c r="R37" s="84"/>
      <c r="S37" s="84">
        <v>195115799</v>
      </c>
      <c r="T37" s="84"/>
      <c r="U37" s="84"/>
      <c r="V37" s="141">
        <v>888975102.41999996</v>
      </c>
    </row>
    <row r="38" spans="1:22" s="78" customFormat="1" ht="18.2" customHeight="1">
      <c r="A38" s="140" t="s">
        <v>619</v>
      </c>
      <c r="B38" s="84">
        <v>703970.96</v>
      </c>
      <c r="C38" s="84">
        <v>2525.5300000000002</v>
      </c>
      <c r="D38" s="84">
        <v>45904.43</v>
      </c>
      <c r="E38" s="84">
        <v>1590.91</v>
      </c>
      <c r="F38" s="84"/>
      <c r="G38" s="84"/>
      <c r="H38" s="84"/>
      <c r="I38" s="84"/>
      <c r="J38" s="84"/>
      <c r="K38" s="84"/>
      <c r="L38" s="84"/>
      <c r="M38" s="84"/>
      <c r="N38" s="84">
        <v>73200</v>
      </c>
      <c r="O38" s="84"/>
      <c r="P38" s="84"/>
      <c r="Q38" s="84"/>
      <c r="R38" s="84"/>
      <c r="S38" s="84"/>
      <c r="T38" s="84"/>
      <c r="U38" s="84"/>
      <c r="V38" s="141">
        <v>827191.83</v>
      </c>
    </row>
    <row r="39" spans="1:22" s="78" customFormat="1" ht="22.9" customHeight="1">
      <c r="A39" s="140" t="s">
        <v>620</v>
      </c>
      <c r="B39" s="84">
        <v>906707913.20000005</v>
      </c>
      <c r="C39" s="84">
        <v>515771581.41000003</v>
      </c>
      <c r="D39" s="84">
        <v>29347643.670000002</v>
      </c>
      <c r="E39" s="84">
        <v>338196320.12</v>
      </c>
      <c r="F39" s="84">
        <v>73562464.590000004</v>
      </c>
      <c r="G39" s="84"/>
      <c r="H39" s="84">
        <v>141368402.86000001</v>
      </c>
      <c r="I39" s="84"/>
      <c r="J39" s="84">
        <v>5855128.7699999996</v>
      </c>
      <c r="K39" s="84">
        <v>69450722.870000005</v>
      </c>
      <c r="L39" s="84"/>
      <c r="M39" s="84">
        <v>40560392.07</v>
      </c>
      <c r="N39" s="84">
        <v>146695151.05000001</v>
      </c>
      <c r="O39" s="84"/>
      <c r="P39" s="84">
        <v>1713733</v>
      </c>
      <c r="Q39" s="84"/>
      <c r="R39" s="84"/>
      <c r="S39" s="84"/>
      <c r="T39" s="84">
        <v>32817000</v>
      </c>
      <c r="U39" s="84">
        <v>96683.59</v>
      </c>
      <c r="V39" s="141">
        <v>2302143137.1999998</v>
      </c>
    </row>
    <row r="40" spans="1:22" s="78" customFormat="1" ht="18.2" customHeight="1">
      <c r="A40" s="140" t="s">
        <v>621</v>
      </c>
      <c r="B40" s="84">
        <v>150510598</v>
      </c>
      <c r="C40" s="84"/>
      <c r="D40" s="84"/>
      <c r="E40" s="84"/>
      <c r="F40" s="84"/>
      <c r="G40" s="84"/>
      <c r="H40" s="84"/>
      <c r="I40" s="84"/>
      <c r="J40" s="84"/>
      <c r="K40" s="84"/>
      <c r="L40" s="84"/>
      <c r="M40" s="84"/>
      <c r="N40" s="84"/>
      <c r="O40" s="84"/>
      <c r="P40" s="84"/>
      <c r="Q40" s="84"/>
      <c r="R40" s="84"/>
      <c r="S40" s="84"/>
      <c r="T40" s="84"/>
      <c r="U40" s="84"/>
      <c r="V40" s="141">
        <v>150510598</v>
      </c>
    </row>
    <row r="41" spans="1:22" s="78" customFormat="1" ht="18.2" customHeight="1">
      <c r="A41" s="140" t="s">
        <v>622</v>
      </c>
      <c r="B41" s="84"/>
      <c r="C41" s="84">
        <v>756065058.89999998</v>
      </c>
      <c r="D41" s="84"/>
      <c r="E41" s="84"/>
      <c r="F41" s="84"/>
      <c r="G41" s="84"/>
      <c r="H41" s="84"/>
      <c r="I41" s="84"/>
      <c r="J41" s="84">
        <v>56882545911.739998</v>
      </c>
      <c r="K41" s="84"/>
      <c r="L41" s="84"/>
      <c r="M41" s="84"/>
      <c r="N41" s="84"/>
      <c r="O41" s="84"/>
      <c r="P41" s="84"/>
      <c r="Q41" s="84"/>
      <c r="R41" s="84"/>
      <c r="S41" s="84"/>
      <c r="T41" s="84">
        <v>1300000000</v>
      </c>
      <c r="U41" s="84">
        <v>195271795247.26999</v>
      </c>
      <c r="V41" s="141">
        <v>254210406217.91</v>
      </c>
    </row>
    <row r="42" spans="1:22" s="78" customFormat="1" ht="26.1" customHeight="1">
      <c r="A42" s="86" t="s">
        <v>62</v>
      </c>
      <c r="B42" s="87">
        <v>80363201538.309998</v>
      </c>
      <c r="C42" s="87">
        <v>8879716070.2000008</v>
      </c>
      <c r="D42" s="87">
        <v>4336993194.2600002</v>
      </c>
      <c r="E42" s="87">
        <v>215482881959.63</v>
      </c>
      <c r="F42" s="87">
        <v>14009697497.219999</v>
      </c>
      <c r="G42" s="87">
        <v>7951605656.7200003</v>
      </c>
      <c r="H42" s="87">
        <v>1453099471.6800001</v>
      </c>
      <c r="I42" s="87">
        <v>17599182786.549999</v>
      </c>
      <c r="J42" s="87">
        <v>61028373902.699997</v>
      </c>
      <c r="K42" s="87">
        <v>57864215718.089996</v>
      </c>
      <c r="L42" s="87"/>
      <c r="M42" s="87">
        <v>1182851183.4300001</v>
      </c>
      <c r="N42" s="87">
        <v>3407821815.1900001</v>
      </c>
      <c r="O42" s="87">
        <v>10292711699.780001</v>
      </c>
      <c r="P42" s="87">
        <v>7771962745.3999996</v>
      </c>
      <c r="Q42" s="87">
        <v>238986242.00999999</v>
      </c>
      <c r="R42" s="87">
        <v>350031202.22000003</v>
      </c>
      <c r="S42" s="87">
        <v>3217872374.0300002</v>
      </c>
      <c r="T42" s="87">
        <v>2804973367.6199999</v>
      </c>
      <c r="U42" s="87">
        <v>197099176720.22</v>
      </c>
      <c r="V42" s="194">
        <v>695335355145.26001</v>
      </c>
    </row>
    <row r="43" spans="1:22" s="78" customFormat="1" ht="75.2"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showGridLines="0" topLeftCell="A3" workbookViewId="0">
      <selection activeCell="A5" sqref="A5:J27"/>
    </sheetView>
  </sheetViews>
  <sheetFormatPr defaultRowHeight="12.75"/>
  <cols>
    <col min="1" max="1" width="48.140625" style="79" customWidth="1"/>
    <col min="2" max="2" width="15.28515625" style="79" customWidth="1"/>
    <col min="3" max="3" width="17.140625" style="79" customWidth="1"/>
    <col min="4" max="4" width="16.28515625" style="79" customWidth="1"/>
    <col min="5" max="6" width="15.140625" style="79" customWidth="1"/>
    <col min="7" max="10" width="16.5703125" style="79" customWidth="1"/>
    <col min="11" max="11" width="4.7109375" style="79" customWidth="1"/>
    <col min="12" max="16384" width="9.140625" style="79"/>
  </cols>
  <sheetData>
    <row r="1" spans="1:10" s="78" customFormat="1" ht="14.45" customHeight="1">
      <c r="A1" s="98" t="s">
        <v>354</v>
      </c>
      <c r="B1" s="82"/>
      <c r="C1" s="82"/>
      <c r="D1" s="82"/>
      <c r="E1" s="82"/>
      <c r="F1" s="82"/>
      <c r="G1" s="82"/>
      <c r="H1" s="82"/>
    </row>
    <row r="2" spans="1:10" s="78" customFormat="1" ht="14.25" customHeight="1">
      <c r="A2" s="229"/>
      <c r="B2" s="229"/>
      <c r="C2" s="229"/>
      <c r="D2" s="229"/>
      <c r="E2" s="229"/>
      <c r="F2" s="229"/>
      <c r="G2" s="229"/>
      <c r="H2" s="229"/>
    </row>
    <row r="3" spans="1:10" s="78" customFormat="1" ht="15" customHeight="1">
      <c r="A3" s="82"/>
      <c r="B3" s="99" t="s">
        <v>927</v>
      </c>
      <c r="C3" s="96"/>
      <c r="D3" s="99"/>
      <c r="E3" s="99"/>
      <c r="F3" s="99"/>
      <c r="G3" s="99"/>
      <c r="H3" s="99"/>
    </row>
    <row r="4" spans="1:10" s="78" customFormat="1" ht="15" customHeight="1">
      <c r="A4" s="90"/>
      <c r="B4" s="90"/>
      <c r="C4" s="90"/>
      <c r="D4" s="90"/>
      <c r="E4" s="90"/>
      <c r="F4" s="90"/>
      <c r="G4" s="90"/>
      <c r="H4" s="90"/>
    </row>
    <row r="5" spans="1:10" s="78" customFormat="1" ht="15.75" customHeight="1">
      <c r="A5" s="230" t="s">
        <v>642</v>
      </c>
      <c r="B5" s="231" t="s">
        <v>643</v>
      </c>
      <c r="C5" s="231"/>
      <c r="D5" s="231"/>
      <c r="E5" s="231" t="s">
        <v>644</v>
      </c>
      <c r="F5" s="231"/>
      <c r="G5" s="231" t="s">
        <v>645</v>
      </c>
      <c r="H5" s="231"/>
      <c r="I5" s="227" t="s">
        <v>646</v>
      </c>
      <c r="J5" s="228" t="s">
        <v>62</v>
      </c>
    </row>
    <row r="6" spans="1:10" s="78" customFormat="1" ht="35.25" customHeight="1">
      <c r="A6" s="230"/>
      <c r="B6" s="168" t="s">
        <v>647</v>
      </c>
      <c r="C6" s="168" t="s">
        <v>648</v>
      </c>
      <c r="D6" s="168" t="s">
        <v>649</v>
      </c>
      <c r="E6" s="168" t="s">
        <v>648</v>
      </c>
      <c r="F6" s="168" t="s">
        <v>650</v>
      </c>
      <c r="G6" s="168" t="s">
        <v>651</v>
      </c>
      <c r="H6" s="168" t="s">
        <v>104</v>
      </c>
      <c r="I6" s="227"/>
      <c r="J6" s="228"/>
    </row>
    <row r="7" spans="1:10" ht="23.1" customHeight="1">
      <c r="A7" s="188" t="s">
        <v>623</v>
      </c>
      <c r="B7" s="189">
        <v>731314690.54999995</v>
      </c>
      <c r="C7" s="189">
        <v>10947189403.889999</v>
      </c>
      <c r="D7" s="189">
        <v>654553546.10000002</v>
      </c>
      <c r="E7" s="189">
        <v>36335708.479999997</v>
      </c>
      <c r="F7" s="189">
        <v>557357759.75</v>
      </c>
      <c r="G7" s="189">
        <v>66952513101.949997</v>
      </c>
      <c r="H7" s="189">
        <v>483937327.58999997</v>
      </c>
      <c r="I7" s="189"/>
      <c r="J7" s="190">
        <v>80363201538.309998</v>
      </c>
    </row>
    <row r="8" spans="1:10" ht="23.1" customHeight="1">
      <c r="A8" s="188" t="s">
        <v>624</v>
      </c>
      <c r="B8" s="189">
        <v>294851378.55000001</v>
      </c>
      <c r="C8" s="189">
        <v>2570476184.3600001</v>
      </c>
      <c r="D8" s="189">
        <v>2555803941.0900002</v>
      </c>
      <c r="E8" s="189">
        <v>135898920.77000001</v>
      </c>
      <c r="F8" s="189">
        <v>3242513282.6900001</v>
      </c>
      <c r="G8" s="189">
        <v>80172362.739999995</v>
      </c>
      <c r="H8" s="189">
        <v>0</v>
      </c>
      <c r="I8" s="189"/>
      <c r="J8" s="190">
        <v>8879716070.2000008</v>
      </c>
    </row>
    <row r="9" spans="1:10" ht="23.1" customHeight="1">
      <c r="A9" s="188" t="s">
        <v>625</v>
      </c>
      <c r="B9" s="189">
        <v>11884680.27</v>
      </c>
      <c r="C9" s="189">
        <v>4208640.47</v>
      </c>
      <c r="D9" s="189">
        <v>72921.98</v>
      </c>
      <c r="E9" s="189">
        <v>1563083.81</v>
      </c>
      <c r="F9" s="189">
        <v>2027510.43</v>
      </c>
      <c r="G9" s="189">
        <v>4317236357.3000002</v>
      </c>
      <c r="H9" s="189">
        <v>0</v>
      </c>
      <c r="I9" s="189"/>
      <c r="J9" s="190">
        <v>4336993194.2600002</v>
      </c>
    </row>
    <row r="10" spans="1:10" ht="23.1" customHeight="1">
      <c r="A10" s="188" t="s">
        <v>626</v>
      </c>
      <c r="B10" s="189">
        <v>2067735398.3699999</v>
      </c>
      <c r="C10" s="189">
        <v>209690642545.25</v>
      </c>
      <c r="D10" s="189">
        <v>3054770351.0500002</v>
      </c>
      <c r="E10" s="189">
        <v>9800000</v>
      </c>
      <c r="F10" s="189">
        <v>659759099.79999995</v>
      </c>
      <c r="G10" s="189">
        <v>174565.16</v>
      </c>
      <c r="H10" s="189">
        <v>0</v>
      </c>
      <c r="I10" s="189"/>
      <c r="J10" s="190">
        <v>215482881959.63</v>
      </c>
    </row>
    <row r="11" spans="1:10" ht="23.1" customHeight="1">
      <c r="A11" s="188" t="s">
        <v>627</v>
      </c>
      <c r="B11" s="189">
        <v>3386085.89</v>
      </c>
      <c r="C11" s="189">
        <v>9401566380.5200005</v>
      </c>
      <c r="D11" s="189">
        <v>2769555840.8899999</v>
      </c>
      <c r="E11" s="189">
        <v>10130200</v>
      </c>
      <c r="F11" s="189">
        <v>1151673863.27</v>
      </c>
      <c r="G11" s="189">
        <v>0</v>
      </c>
      <c r="H11" s="189">
        <v>673385126.64999998</v>
      </c>
      <c r="I11" s="189"/>
      <c r="J11" s="190">
        <v>14009697497.219999</v>
      </c>
    </row>
    <row r="12" spans="1:10" ht="23.1" customHeight="1">
      <c r="A12" s="188" t="s">
        <v>628</v>
      </c>
      <c r="B12" s="189">
        <v>62039294.799999997</v>
      </c>
      <c r="C12" s="189">
        <v>6896292260.8199997</v>
      </c>
      <c r="D12" s="189">
        <v>949724275.03999996</v>
      </c>
      <c r="E12" s="189">
        <v>0</v>
      </c>
      <c r="F12" s="189">
        <v>43112452.700000003</v>
      </c>
      <c r="G12" s="189">
        <v>0</v>
      </c>
      <c r="H12" s="189">
        <v>437373.36</v>
      </c>
      <c r="I12" s="189"/>
      <c r="J12" s="190">
        <v>7951605656.7200003</v>
      </c>
    </row>
    <row r="13" spans="1:10" ht="23.1" customHeight="1">
      <c r="A13" s="188" t="s">
        <v>629</v>
      </c>
      <c r="B13" s="189">
        <v>184425.78</v>
      </c>
      <c r="C13" s="189">
        <v>556232180.63</v>
      </c>
      <c r="D13" s="189">
        <v>889730302.98000002</v>
      </c>
      <c r="E13" s="189">
        <v>0</v>
      </c>
      <c r="F13" s="189">
        <v>6952562.29</v>
      </c>
      <c r="G13" s="189">
        <v>0</v>
      </c>
      <c r="H13" s="189">
        <v>0</v>
      </c>
      <c r="I13" s="189"/>
      <c r="J13" s="190">
        <v>1453099471.6800001</v>
      </c>
    </row>
    <row r="14" spans="1:10" ht="23.1" customHeight="1">
      <c r="A14" s="188" t="s">
        <v>630</v>
      </c>
      <c r="B14" s="189">
        <v>0</v>
      </c>
      <c r="C14" s="189">
        <v>17599182786.549999</v>
      </c>
      <c r="D14" s="189">
        <v>0</v>
      </c>
      <c r="E14" s="189">
        <v>0</v>
      </c>
      <c r="F14" s="189">
        <v>0</v>
      </c>
      <c r="G14" s="189">
        <v>0</v>
      </c>
      <c r="H14" s="189">
        <v>0</v>
      </c>
      <c r="I14" s="189"/>
      <c r="J14" s="190">
        <v>17599182786.549999</v>
      </c>
    </row>
    <row r="15" spans="1:10" ht="23.1" customHeight="1">
      <c r="A15" s="188" t="s">
        <v>631</v>
      </c>
      <c r="B15" s="189">
        <v>92882.48</v>
      </c>
      <c r="C15" s="189">
        <v>6402475429.8400002</v>
      </c>
      <c r="D15" s="189">
        <v>4752144453.8900003</v>
      </c>
      <c r="E15" s="189">
        <v>426.6</v>
      </c>
      <c r="F15" s="189">
        <v>71618756.079999998</v>
      </c>
      <c r="G15" s="189">
        <v>0</v>
      </c>
      <c r="H15" s="189">
        <v>0</v>
      </c>
      <c r="I15" s="189">
        <v>49802041953.809998</v>
      </c>
      <c r="J15" s="190">
        <v>61028373902.699997</v>
      </c>
    </row>
    <row r="16" spans="1:10" ht="23.1" customHeight="1">
      <c r="A16" s="188" t="s">
        <v>632</v>
      </c>
      <c r="B16" s="189">
        <v>272152366.10000002</v>
      </c>
      <c r="C16" s="189">
        <v>50969556655.989998</v>
      </c>
      <c r="D16" s="189">
        <v>4351661209.5200005</v>
      </c>
      <c r="E16" s="189">
        <v>14405.9</v>
      </c>
      <c r="F16" s="189">
        <v>2270831080.5799999</v>
      </c>
      <c r="G16" s="189">
        <v>0</v>
      </c>
      <c r="H16" s="189">
        <v>0</v>
      </c>
      <c r="I16" s="189"/>
      <c r="J16" s="190">
        <v>57864215718.089996</v>
      </c>
    </row>
    <row r="17" spans="1:10" ht="23.1" customHeight="1">
      <c r="A17" s="188" t="s">
        <v>633</v>
      </c>
      <c r="B17" s="189"/>
      <c r="C17" s="189"/>
      <c r="D17" s="189"/>
      <c r="E17" s="189"/>
      <c r="F17" s="189"/>
      <c r="G17" s="189"/>
      <c r="H17" s="189"/>
      <c r="I17" s="189"/>
      <c r="J17" s="190"/>
    </row>
    <row r="18" spans="1:10" ht="23.1" customHeight="1">
      <c r="A18" s="188" t="s">
        <v>634</v>
      </c>
      <c r="B18" s="189">
        <v>7194240.6200000001</v>
      </c>
      <c r="C18" s="189">
        <v>1006028336.67</v>
      </c>
      <c r="D18" s="189">
        <v>139173751.22</v>
      </c>
      <c r="E18" s="189">
        <v>2310662.08</v>
      </c>
      <c r="F18" s="189">
        <v>28144192.84</v>
      </c>
      <c r="G18" s="189">
        <v>0</v>
      </c>
      <c r="H18" s="189">
        <v>0</v>
      </c>
      <c r="I18" s="189"/>
      <c r="J18" s="190">
        <v>1182851183.4300001</v>
      </c>
    </row>
    <row r="19" spans="1:10" ht="23.1" customHeight="1">
      <c r="A19" s="188" t="s">
        <v>635</v>
      </c>
      <c r="B19" s="189">
        <v>151842382.56</v>
      </c>
      <c r="C19" s="189">
        <v>410225402.99000001</v>
      </c>
      <c r="D19" s="189">
        <v>2479254666.5999999</v>
      </c>
      <c r="E19" s="189">
        <v>398106.99</v>
      </c>
      <c r="F19" s="189">
        <v>366101256.05000001</v>
      </c>
      <c r="G19" s="189">
        <v>0</v>
      </c>
      <c r="H19" s="189">
        <v>0</v>
      </c>
      <c r="I19" s="189"/>
      <c r="J19" s="190">
        <v>3407821815.1900001</v>
      </c>
    </row>
    <row r="20" spans="1:10" ht="23.1" customHeight="1">
      <c r="A20" s="188" t="s">
        <v>790</v>
      </c>
      <c r="B20" s="189">
        <v>40897851.119999997</v>
      </c>
      <c r="C20" s="189">
        <v>9929289118.2900105</v>
      </c>
      <c r="D20" s="189">
        <v>306586202.92000002</v>
      </c>
      <c r="E20" s="189">
        <v>687234.92</v>
      </c>
      <c r="F20" s="189">
        <v>15169829.25</v>
      </c>
      <c r="G20" s="189">
        <v>0</v>
      </c>
      <c r="H20" s="189">
        <v>81463.28</v>
      </c>
      <c r="I20" s="189"/>
      <c r="J20" s="190">
        <v>10292711699.780001</v>
      </c>
    </row>
    <row r="21" spans="1:10" ht="23.1" customHeight="1">
      <c r="A21" s="188" t="s">
        <v>636</v>
      </c>
      <c r="B21" s="189">
        <v>5538220.5999999996</v>
      </c>
      <c r="C21" s="189">
        <v>5496089955.2799997</v>
      </c>
      <c r="D21" s="189">
        <v>2270334569.52</v>
      </c>
      <c r="E21" s="189">
        <v>0</v>
      </c>
      <c r="F21" s="189">
        <v>0</v>
      </c>
      <c r="G21" s="189">
        <v>0</v>
      </c>
      <c r="H21" s="189">
        <v>0</v>
      </c>
      <c r="I21" s="189"/>
      <c r="J21" s="190">
        <v>7771962745.3999996</v>
      </c>
    </row>
    <row r="22" spans="1:10" ht="23.1" customHeight="1">
      <c r="A22" s="188" t="s">
        <v>637</v>
      </c>
      <c r="B22" s="189">
        <v>0</v>
      </c>
      <c r="C22" s="189">
        <v>174428096.56999999</v>
      </c>
      <c r="D22" s="189">
        <v>8627802</v>
      </c>
      <c r="E22" s="189">
        <v>0</v>
      </c>
      <c r="F22" s="189">
        <v>55930343.439999998</v>
      </c>
      <c r="G22" s="189">
        <v>0</v>
      </c>
      <c r="H22" s="189">
        <v>0</v>
      </c>
      <c r="I22" s="189"/>
      <c r="J22" s="190">
        <v>238986242.00999999</v>
      </c>
    </row>
    <row r="23" spans="1:10" ht="23.1" customHeight="1">
      <c r="A23" s="188" t="s">
        <v>638</v>
      </c>
      <c r="B23" s="189">
        <v>28230.09</v>
      </c>
      <c r="C23" s="189">
        <v>128318.64</v>
      </c>
      <c r="D23" s="189">
        <v>349874653.49000001</v>
      </c>
      <c r="E23" s="189">
        <v>0</v>
      </c>
      <c r="F23" s="189">
        <v>0</v>
      </c>
      <c r="G23" s="189">
        <v>0</v>
      </c>
      <c r="H23" s="189">
        <v>0</v>
      </c>
      <c r="I23" s="189"/>
      <c r="J23" s="190">
        <v>350031202.22000003</v>
      </c>
    </row>
    <row r="24" spans="1:10" ht="23.1" customHeight="1">
      <c r="A24" s="188" t="s">
        <v>639</v>
      </c>
      <c r="B24" s="189">
        <v>300225.49</v>
      </c>
      <c r="C24" s="189">
        <v>3122990174.1500001</v>
      </c>
      <c r="D24" s="189">
        <v>92752102.659999996</v>
      </c>
      <c r="E24" s="189">
        <v>0</v>
      </c>
      <c r="F24" s="189">
        <v>1829871.73</v>
      </c>
      <c r="G24" s="189">
        <v>0</v>
      </c>
      <c r="H24" s="189">
        <v>0</v>
      </c>
      <c r="I24" s="189"/>
      <c r="J24" s="190">
        <v>3217872374.0300002</v>
      </c>
    </row>
    <row r="25" spans="1:10" ht="23.1" customHeight="1">
      <c r="A25" s="188" t="s">
        <v>640</v>
      </c>
      <c r="B25" s="189">
        <v>0</v>
      </c>
      <c r="C25" s="189">
        <v>2244638634</v>
      </c>
      <c r="D25" s="189">
        <v>560334733.62</v>
      </c>
      <c r="E25" s="189">
        <v>0</v>
      </c>
      <c r="F25" s="189">
        <v>0</v>
      </c>
      <c r="G25" s="189">
        <v>0</v>
      </c>
      <c r="H25" s="189">
        <v>0</v>
      </c>
      <c r="I25" s="189"/>
      <c r="J25" s="190">
        <v>2804973367.6199999</v>
      </c>
    </row>
    <row r="26" spans="1:10" ht="23.1" customHeight="1">
      <c r="A26" s="188" t="s">
        <v>641</v>
      </c>
      <c r="B26" s="189">
        <v>711867.19</v>
      </c>
      <c r="C26" s="189">
        <v>1039937460.48</v>
      </c>
      <c r="D26" s="189">
        <v>5190288727.6800003</v>
      </c>
      <c r="E26" s="189">
        <v>0</v>
      </c>
      <c r="F26" s="189">
        <v>220587.49</v>
      </c>
      <c r="G26" s="189">
        <v>0</v>
      </c>
      <c r="H26" s="189">
        <v>0</v>
      </c>
      <c r="I26" s="189">
        <v>190868018077.38</v>
      </c>
      <c r="J26" s="190">
        <v>197099176720.22</v>
      </c>
    </row>
    <row r="27" spans="1:10" ht="21.75" customHeight="1">
      <c r="A27" s="191" t="s">
        <v>62</v>
      </c>
      <c r="B27" s="192">
        <v>3650154220.46</v>
      </c>
      <c r="C27" s="192">
        <v>338461577965.39001</v>
      </c>
      <c r="D27" s="192">
        <v>31375244052.25</v>
      </c>
      <c r="E27" s="192">
        <v>197138749.55000001</v>
      </c>
      <c r="F27" s="192">
        <v>8473242448.3900003</v>
      </c>
      <c r="G27" s="192">
        <v>71350096387.149994</v>
      </c>
      <c r="H27" s="192">
        <v>1157841290.8800001</v>
      </c>
      <c r="I27" s="192">
        <v>240670060031.19</v>
      </c>
      <c r="J27" s="193">
        <v>695335355145.26001</v>
      </c>
    </row>
  </sheetData>
  <mergeCells count="7">
    <mergeCell ref="I5:I6"/>
    <mergeCell ref="J5:J6"/>
    <mergeCell ref="A2:H2"/>
    <mergeCell ref="A5:A6"/>
    <mergeCell ref="B5:D5"/>
    <mergeCell ref="E5:F5"/>
    <mergeCell ref="G5:H5"/>
  </mergeCells>
  <pageMargins left="0.7" right="0.7"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3"/>
  <sheetViews>
    <sheetView showGridLines="0" zoomScaleNormal="100" workbookViewId="0">
      <selection activeCell="D33" sqref="D33"/>
    </sheetView>
  </sheetViews>
  <sheetFormatPr defaultRowHeight="12.75"/>
  <cols>
    <col min="1" max="1" width="30" style="81" customWidth="1"/>
    <col min="2" max="2" width="17.5703125" style="81" bestFit="1" customWidth="1"/>
    <col min="3" max="5" width="16.7109375" style="81" customWidth="1"/>
    <col min="6" max="6" width="4.7109375" style="81" customWidth="1"/>
    <col min="7" max="16384" width="9.140625" style="81"/>
  </cols>
  <sheetData>
    <row r="1" spans="1:8" s="91" customFormat="1" ht="15.95" customHeight="1">
      <c r="A1" s="92" t="s">
        <v>355</v>
      </c>
      <c r="B1" s="82"/>
      <c r="C1" s="82"/>
      <c r="D1" s="82"/>
      <c r="E1" s="82"/>
      <c r="F1" s="82"/>
      <c r="G1" s="82"/>
      <c r="H1" s="82"/>
    </row>
    <row r="2" spans="1:8" s="91" customFormat="1" ht="15.95" customHeight="1">
      <c r="A2" s="229"/>
      <c r="B2" s="229"/>
      <c r="C2" s="229"/>
      <c r="D2" s="229"/>
      <c r="E2" s="229"/>
      <c r="F2" s="229"/>
      <c r="G2" s="229"/>
      <c r="H2" s="229"/>
    </row>
    <row r="3" spans="1:8" s="91" customFormat="1" ht="12.2" customHeight="1">
      <c r="A3" s="183"/>
      <c r="B3" s="99" t="s">
        <v>927</v>
      </c>
      <c r="C3" s="96"/>
      <c r="D3" s="99"/>
      <c r="E3" s="99"/>
      <c r="F3" s="99"/>
      <c r="G3" s="99"/>
      <c r="H3" s="99"/>
    </row>
    <row r="4" spans="1:8" s="91" customFormat="1" ht="17.25" customHeight="1">
      <c r="A4" s="100"/>
      <c r="B4" s="100"/>
      <c r="C4" s="100"/>
      <c r="D4" s="100"/>
      <c r="E4" s="100"/>
      <c r="F4" s="100"/>
      <c r="G4" s="100"/>
      <c r="H4" s="100"/>
    </row>
    <row r="5" spans="1:8" ht="23.25" customHeight="1">
      <c r="A5" s="204"/>
      <c r="B5" s="205" t="s">
        <v>882</v>
      </c>
      <c r="C5" s="205" t="s">
        <v>105</v>
      </c>
      <c r="D5" s="205" t="s">
        <v>106</v>
      </c>
      <c r="E5" s="206" t="s">
        <v>107</v>
      </c>
    </row>
    <row r="6" spans="1:8" ht="20.25" customHeight="1">
      <c r="A6" s="207" t="s">
        <v>62</v>
      </c>
      <c r="B6" s="208">
        <v>200356209115.73999</v>
      </c>
      <c r="C6" s="208">
        <v>132625755110.86998</v>
      </c>
      <c r="D6" s="208">
        <v>131302977807.19997</v>
      </c>
      <c r="E6" s="209">
        <v>201678986419.41</v>
      </c>
    </row>
    <row r="7" spans="1:8">
      <c r="A7" s="111" t="s">
        <v>369</v>
      </c>
      <c r="B7" s="112">
        <v>825707415.63999999</v>
      </c>
      <c r="C7" s="112">
        <v>0</v>
      </c>
      <c r="D7" s="112">
        <v>198813677.66</v>
      </c>
      <c r="E7" s="113">
        <v>626893737.98000002</v>
      </c>
    </row>
    <row r="8" spans="1:8">
      <c r="A8" s="111" t="s">
        <v>108</v>
      </c>
      <c r="B8" s="112">
        <v>37701309988.779999</v>
      </c>
      <c r="C8" s="112">
        <v>530000000</v>
      </c>
      <c r="D8" s="112">
        <v>2356279594.1999998</v>
      </c>
      <c r="E8" s="113">
        <v>35875030394.580002</v>
      </c>
    </row>
    <row r="9" spans="1:8">
      <c r="A9" s="111" t="s">
        <v>109</v>
      </c>
      <c r="B9" s="112">
        <v>1305818894.6099999</v>
      </c>
      <c r="C9" s="112">
        <v>67255650098.599998</v>
      </c>
      <c r="D9" s="112">
        <v>68505918300.599998</v>
      </c>
      <c r="E9" s="113">
        <v>55550692.609999999</v>
      </c>
    </row>
    <row r="10" spans="1:8">
      <c r="A10" s="111" t="s">
        <v>110</v>
      </c>
      <c r="B10" s="112">
        <v>124294337.81</v>
      </c>
      <c r="C10" s="112">
        <v>495890720.45999998</v>
      </c>
      <c r="D10" s="112">
        <v>589042571.03999996</v>
      </c>
      <c r="E10" s="113">
        <v>31142487.23</v>
      </c>
    </row>
    <row r="11" spans="1:8">
      <c r="A11" s="111" t="s">
        <v>111</v>
      </c>
      <c r="B11" s="112">
        <v>797507026.30999994</v>
      </c>
      <c r="C11" s="112">
        <v>3947839275.52</v>
      </c>
      <c r="D11" s="112">
        <v>4528924492.96</v>
      </c>
      <c r="E11" s="113">
        <v>216421808.87</v>
      </c>
    </row>
    <row r="12" spans="1:8">
      <c r="A12" s="111" t="s">
        <v>112</v>
      </c>
      <c r="B12" s="112">
        <v>153544224.25999999</v>
      </c>
      <c r="C12" s="112">
        <v>39395622.270000003</v>
      </c>
      <c r="D12" s="112">
        <v>100157012.31999999</v>
      </c>
      <c r="E12" s="113">
        <v>92782834.209999993</v>
      </c>
    </row>
    <row r="13" spans="1:8">
      <c r="A13" s="111" t="s">
        <v>113</v>
      </c>
      <c r="B13" s="112">
        <v>24597531.100000001</v>
      </c>
      <c r="C13" s="112">
        <v>0</v>
      </c>
      <c r="D13" s="112">
        <v>694321.87</v>
      </c>
      <c r="E13" s="113">
        <v>23903209.23</v>
      </c>
    </row>
    <row r="14" spans="1:8">
      <c r="A14" s="111" t="s">
        <v>114</v>
      </c>
      <c r="B14" s="112">
        <v>1484666895.8499999</v>
      </c>
      <c r="C14" s="112">
        <v>17222075445.369999</v>
      </c>
      <c r="D14" s="112">
        <v>14071660327.809999</v>
      </c>
      <c r="E14" s="113">
        <v>4635082013.4099998</v>
      </c>
    </row>
    <row r="15" spans="1:8">
      <c r="A15" s="111" t="s">
        <v>115</v>
      </c>
      <c r="B15" s="112">
        <v>557623.18000000005</v>
      </c>
      <c r="C15" s="112">
        <v>27786919.449999999</v>
      </c>
      <c r="D15" s="112">
        <v>27810911.149999999</v>
      </c>
      <c r="E15" s="113">
        <v>533631.48</v>
      </c>
    </row>
    <row r="16" spans="1:8">
      <c r="A16" s="111" t="s">
        <v>477</v>
      </c>
      <c r="B16" s="112">
        <v>4284355.04</v>
      </c>
      <c r="C16" s="112">
        <v>321240136.08999997</v>
      </c>
      <c r="D16" s="112">
        <v>325074142.29000002</v>
      </c>
      <c r="E16" s="113">
        <v>450348.84</v>
      </c>
    </row>
    <row r="17" spans="1:5">
      <c r="A17" s="111" t="s">
        <v>116</v>
      </c>
      <c r="B17" s="112">
        <v>1311314949.29</v>
      </c>
      <c r="C17" s="112">
        <v>125713647.91</v>
      </c>
      <c r="D17" s="112">
        <v>143080500.03999999</v>
      </c>
      <c r="E17" s="113">
        <v>1293948097.1600001</v>
      </c>
    </row>
    <row r="18" spans="1:5">
      <c r="A18" s="111" t="s">
        <v>117</v>
      </c>
      <c r="B18" s="112">
        <v>53213150.880000003</v>
      </c>
      <c r="C18" s="112">
        <v>551323960</v>
      </c>
      <c r="D18" s="112">
        <v>169400000</v>
      </c>
      <c r="E18" s="113">
        <v>435137110.88</v>
      </c>
    </row>
    <row r="19" spans="1:5">
      <c r="A19" s="111" t="s">
        <v>361</v>
      </c>
      <c r="B19" s="112">
        <v>3372753</v>
      </c>
      <c r="C19" s="112">
        <v>0</v>
      </c>
      <c r="D19" s="112">
        <v>0</v>
      </c>
      <c r="E19" s="113">
        <v>3372753</v>
      </c>
    </row>
    <row r="20" spans="1:5">
      <c r="A20" s="111" t="s">
        <v>118</v>
      </c>
      <c r="B20" s="112">
        <v>156482378919.48001</v>
      </c>
      <c r="C20" s="112">
        <v>41917478178.559998</v>
      </c>
      <c r="D20" s="112">
        <v>40113583241.169998</v>
      </c>
      <c r="E20" s="113">
        <v>158286273856.87</v>
      </c>
    </row>
    <row r="21" spans="1:5">
      <c r="A21" s="111" t="s">
        <v>284</v>
      </c>
      <c r="B21" s="112">
        <v>27312081.489999998</v>
      </c>
      <c r="C21" s="112">
        <v>119100540.7</v>
      </c>
      <c r="D21" s="112">
        <v>116444461.34</v>
      </c>
      <c r="E21" s="113">
        <v>29968160.850000001</v>
      </c>
    </row>
    <row r="22" spans="1:5" ht="22.5">
      <c r="A22" s="111" t="s">
        <v>290</v>
      </c>
      <c r="B22" s="112">
        <v>18490508.219999999</v>
      </c>
      <c r="C22" s="112">
        <v>14107962.789999999</v>
      </c>
      <c r="D22" s="112">
        <v>10363746.539999999</v>
      </c>
      <c r="E22" s="113">
        <v>22234724.469999999</v>
      </c>
    </row>
    <row r="23" spans="1:5" ht="22.5">
      <c r="A23" s="114" t="s">
        <v>257</v>
      </c>
      <c r="B23" s="115">
        <v>37838460.799999997</v>
      </c>
      <c r="C23" s="115">
        <v>58152603.149999999</v>
      </c>
      <c r="D23" s="115">
        <v>45730506.210000001</v>
      </c>
      <c r="E23" s="116">
        <v>50260557.740000002</v>
      </c>
    </row>
  </sheetData>
  <mergeCells count="1">
    <mergeCell ref="A2:H2"/>
  </mergeCells>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6"/>
  <sheetViews>
    <sheetView showGridLines="0" topLeftCell="A244" zoomScaleNormal="100" workbookViewId="0">
      <selection activeCell="A156" sqref="A156:E156"/>
    </sheetView>
  </sheetViews>
  <sheetFormatPr defaultRowHeight="12.75"/>
  <cols>
    <col min="1" max="1" width="30" style="81" customWidth="1"/>
    <col min="2" max="5" width="16.7109375" style="81" customWidth="1"/>
    <col min="6" max="6" width="4.7109375" style="81" customWidth="1"/>
    <col min="7" max="16384" width="9.140625" style="81"/>
  </cols>
  <sheetData>
    <row r="1" spans="1:5" s="91" customFormat="1" ht="15.95" customHeight="1">
      <c r="A1" s="92" t="s">
        <v>356</v>
      </c>
      <c r="B1"/>
      <c r="C1"/>
      <c r="D1" s="101"/>
    </row>
    <row r="2" spans="1:5" s="91" customFormat="1" ht="12.2" customHeight="1">
      <c r="A2" s="92"/>
      <c r="B2"/>
      <c r="C2"/>
      <c r="D2" s="100"/>
    </row>
    <row r="3" spans="1:5" s="91" customFormat="1" ht="12.2" customHeight="1">
      <c r="A3" s="102"/>
      <c r="B3" s="171" t="s">
        <v>927</v>
      </c>
      <c r="C3" s="96"/>
      <c r="D3" s="100"/>
    </row>
    <row r="4" spans="1:5" s="91" customFormat="1" ht="19.149999999999999" customHeight="1">
      <c r="A4" s="100"/>
      <c r="B4" s="100"/>
      <c r="C4" s="100"/>
      <c r="D4" s="100"/>
    </row>
    <row r="5" spans="1:5" ht="21.95" customHeight="1">
      <c r="A5" s="162"/>
      <c r="B5" s="163" t="s">
        <v>882</v>
      </c>
      <c r="C5" s="163" t="s">
        <v>105</v>
      </c>
      <c r="D5" s="163" t="s">
        <v>106</v>
      </c>
      <c r="E5" s="198" t="s">
        <v>107</v>
      </c>
    </row>
    <row r="6" spans="1:5" ht="21.95" customHeight="1">
      <c r="A6" s="127" t="s">
        <v>62</v>
      </c>
      <c r="B6" s="128">
        <v>170230000867.41</v>
      </c>
      <c r="C6" s="128">
        <v>399322081856.40002</v>
      </c>
      <c r="D6" s="128">
        <v>406013606287.14001</v>
      </c>
      <c r="E6" s="129">
        <v>163538476436.67001</v>
      </c>
    </row>
    <row r="7" spans="1:5" ht="21.95" customHeight="1">
      <c r="A7" s="137" t="s">
        <v>119</v>
      </c>
      <c r="B7" s="138">
        <v>484670377.44999999</v>
      </c>
      <c r="C7" s="138">
        <v>497747676.56999999</v>
      </c>
      <c r="D7" s="138">
        <v>498261161.54000002</v>
      </c>
      <c r="E7" s="139">
        <v>484156892.48000002</v>
      </c>
    </row>
    <row r="8" spans="1:5" ht="21.95" customHeight="1">
      <c r="A8" s="111" t="s">
        <v>373</v>
      </c>
      <c r="B8" s="112">
        <v>226902264.08000001</v>
      </c>
      <c r="C8" s="112">
        <v>299051719.87</v>
      </c>
      <c r="D8" s="112">
        <v>274758167.95999998</v>
      </c>
      <c r="E8" s="113">
        <v>251195815.99000001</v>
      </c>
    </row>
    <row r="9" spans="1:5" ht="21.95" customHeight="1">
      <c r="A9" s="111" t="s">
        <v>374</v>
      </c>
      <c r="B9" s="112">
        <v>8272077.4900000002</v>
      </c>
      <c r="C9" s="112">
        <v>7325970.8399999999</v>
      </c>
      <c r="D9" s="112">
        <v>5611379.7599999998</v>
      </c>
      <c r="E9" s="113">
        <v>9986668.5700000003</v>
      </c>
    </row>
    <row r="10" spans="1:5" ht="21.95" customHeight="1">
      <c r="A10" s="111" t="s">
        <v>375</v>
      </c>
      <c r="B10" s="112">
        <v>249496035.88</v>
      </c>
      <c r="C10" s="112">
        <v>191369985.86000001</v>
      </c>
      <c r="D10" s="112">
        <v>217891613.81999999</v>
      </c>
      <c r="E10" s="113">
        <v>222974407.91999999</v>
      </c>
    </row>
    <row r="11" spans="1:5" ht="21.95" customHeight="1">
      <c r="A11" s="137" t="s">
        <v>120</v>
      </c>
      <c r="B11" s="138">
        <v>76795625185.160004</v>
      </c>
      <c r="C11" s="138">
        <v>13605140945.16</v>
      </c>
      <c r="D11" s="138">
        <v>13727724707.34</v>
      </c>
      <c r="E11" s="139">
        <v>76673041422.979996</v>
      </c>
    </row>
    <row r="12" spans="1:5" ht="21.95" customHeight="1">
      <c r="A12" s="111" t="s">
        <v>376</v>
      </c>
      <c r="B12" s="112">
        <v>48689424.109999999</v>
      </c>
      <c r="C12" s="112">
        <v>75.7</v>
      </c>
      <c r="D12" s="112">
        <v>0</v>
      </c>
      <c r="E12" s="113">
        <v>48689499.810000002</v>
      </c>
    </row>
    <row r="13" spans="1:5" ht="21.95" customHeight="1">
      <c r="A13" s="111" t="s">
        <v>377</v>
      </c>
      <c r="B13" s="112">
        <v>109415073.23</v>
      </c>
      <c r="C13" s="112">
        <v>0</v>
      </c>
      <c r="D13" s="112">
        <v>43000000</v>
      </c>
      <c r="E13" s="113">
        <v>66415073.229999997</v>
      </c>
    </row>
    <row r="14" spans="1:5" ht="21.95" customHeight="1">
      <c r="A14" s="111" t="s">
        <v>378</v>
      </c>
      <c r="B14" s="112">
        <v>21450300.640000001</v>
      </c>
      <c r="C14" s="112">
        <v>0</v>
      </c>
      <c r="D14" s="112">
        <v>21450300.640000001</v>
      </c>
      <c r="E14" s="113">
        <v>0</v>
      </c>
    </row>
    <row r="15" spans="1:5" ht="21.95" customHeight="1">
      <c r="A15" s="111" t="s">
        <v>379</v>
      </c>
      <c r="B15" s="112">
        <v>221626571.11000001</v>
      </c>
      <c r="C15" s="112">
        <v>0</v>
      </c>
      <c r="D15" s="112">
        <v>0</v>
      </c>
      <c r="E15" s="113">
        <v>221626571.11000001</v>
      </c>
    </row>
    <row r="16" spans="1:5" ht="21.95" customHeight="1">
      <c r="A16" s="111" t="s">
        <v>380</v>
      </c>
      <c r="B16" s="112">
        <v>19537467.539999999</v>
      </c>
      <c r="C16" s="112">
        <v>0.1</v>
      </c>
      <c r="D16" s="112">
        <v>0</v>
      </c>
      <c r="E16" s="113">
        <v>19537467.640000001</v>
      </c>
    </row>
    <row r="17" spans="1:5" ht="21.95" customHeight="1">
      <c r="A17" s="111" t="s">
        <v>381</v>
      </c>
      <c r="B17" s="112">
        <v>32984288.559999999</v>
      </c>
      <c r="C17" s="112">
        <v>0</v>
      </c>
      <c r="D17" s="112">
        <v>32984288.559999999</v>
      </c>
      <c r="E17" s="113">
        <v>0</v>
      </c>
    </row>
    <row r="18" spans="1:5" ht="21.95" customHeight="1">
      <c r="A18" s="111" t="s">
        <v>382</v>
      </c>
      <c r="B18" s="112">
        <v>3250743.75</v>
      </c>
      <c r="C18" s="112">
        <v>0</v>
      </c>
      <c r="D18" s="112">
        <v>3250743.75</v>
      </c>
      <c r="E18" s="113">
        <v>0</v>
      </c>
    </row>
    <row r="19" spans="1:5" ht="21.95" customHeight="1">
      <c r="A19" s="111" t="s">
        <v>383</v>
      </c>
      <c r="B19" s="112">
        <v>5440950.6299999999</v>
      </c>
      <c r="C19" s="112">
        <v>0</v>
      </c>
      <c r="D19" s="112">
        <v>5440950.6299999999</v>
      </c>
      <c r="E19" s="113">
        <v>0</v>
      </c>
    </row>
    <row r="20" spans="1:5" ht="21.95" customHeight="1">
      <c r="A20" s="111" t="s">
        <v>384</v>
      </c>
      <c r="B20" s="112">
        <v>404845951.70999998</v>
      </c>
      <c r="C20" s="112">
        <v>0</v>
      </c>
      <c r="D20" s="112">
        <v>747229.1</v>
      </c>
      <c r="E20" s="113">
        <v>404098722.61000001</v>
      </c>
    </row>
    <row r="21" spans="1:5" ht="21.95" customHeight="1">
      <c r="A21" s="111" t="s">
        <v>385</v>
      </c>
      <c r="B21" s="112">
        <v>1095425765.4000001</v>
      </c>
      <c r="C21" s="112">
        <v>137835.23000000001</v>
      </c>
      <c r="D21" s="112">
        <v>5275445.8899999997</v>
      </c>
      <c r="E21" s="113">
        <v>1090288154.74</v>
      </c>
    </row>
    <row r="22" spans="1:5" ht="21.95" customHeight="1">
      <c r="A22" s="111" t="s">
        <v>386</v>
      </c>
      <c r="B22" s="112">
        <v>16754347.75</v>
      </c>
      <c r="C22" s="112">
        <v>0</v>
      </c>
      <c r="D22" s="112">
        <v>16754347.75</v>
      </c>
      <c r="E22" s="113">
        <v>0</v>
      </c>
    </row>
    <row r="23" spans="1:5" ht="21.95" customHeight="1">
      <c r="A23" s="111" t="s">
        <v>387</v>
      </c>
      <c r="B23" s="112">
        <v>544673233.99000001</v>
      </c>
      <c r="C23" s="112">
        <v>5779.19</v>
      </c>
      <c r="D23" s="112">
        <v>59421613.789999999</v>
      </c>
      <c r="E23" s="113">
        <v>485257399.38999999</v>
      </c>
    </row>
    <row r="24" spans="1:5" ht="21.95" customHeight="1">
      <c r="A24" s="111" t="s">
        <v>388</v>
      </c>
      <c r="B24" s="112">
        <v>7668558416.8500004</v>
      </c>
      <c r="C24" s="112">
        <v>2414000000</v>
      </c>
      <c r="D24" s="112">
        <v>5671523426.3599997</v>
      </c>
      <c r="E24" s="113">
        <v>4411034990.4899998</v>
      </c>
    </row>
    <row r="25" spans="1:5" ht="21.95" customHeight="1">
      <c r="A25" s="111" t="s">
        <v>389</v>
      </c>
      <c r="B25" s="112">
        <v>41143582498.959999</v>
      </c>
      <c r="C25" s="112">
        <v>535416184.01999998</v>
      </c>
      <c r="D25" s="112">
        <v>907342772.77999997</v>
      </c>
      <c r="E25" s="113">
        <v>40771655910.199997</v>
      </c>
    </row>
    <row r="26" spans="1:5" ht="21.95" customHeight="1">
      <c r="A26" s="111" t="s">
        <v>390</v>
      </c>
      <c r="B26" s="112">
        <v>726923302.75</v>
      </c>
      <c r="C26" s="112">
        <v>0</v>
      </c>
      <c r="D26" s="112">
        <v>1543679.98</v>
      </c>
      <c r="E26" s="113">
        <v>725379622.76999998</v>
      </c>
    </row>
    <row r="27" spans="1:5" ht="21.95" customHeight="1">
      <c r="A27" s="111" t="s">
        <v>391</v>
      </c>
      <c r="B27" s="112">
        <v>6267373.5199999996</v>
      </c>
      <c r="C27" s="112">
        <v>28367434.27</v>
      </c>
      <c r="D27" s="112">
        <v>30766614.370000001</v>
      </c>
      <c r="E27" s="113">
        <v>3868193.42</v>
      </c>
    </row>
    <row r="28" spans="1:5" ht="21.95" customHeight="1">
      <c r="A28" s="111" t="s">
        <v>392</v>
      </c>
      <c r="B28" s="112">
        <v>123044381.94</v>
      </c>
      <c r="C28" s="112">
        <v>14664.97</v>
      </c>
      <c r="D28" s="112">
        <v>0</v>
      </c>
      <c r="E28" s="113">
        <v>123059046.91</v>
      </c>
    </row>
    <row r="29" spans="1:5" ht="21.95" customHeight="1">
      <c r="A29" s="111" t="s">
        <v>393</v>
      </c>
      <c r="B29" s="112">
        <v>0.38</v>
      </c>
      <c r="C29" s="112">
        <v>0</v>
      </c>
      <c r="D29" s="112">
        <v>0</v>
      </c>
      <c r="E29" s="113">
        <v>0.38</v>
      </c>
    </row>
    <row r="30" spans="1:5" ht="21.95" customHeight="1">
      <c r="A30" s="111" t="s">
        <v>898</v>
      </c>
      <c r="B30" s="112">
        <v>0</v>
      </c>
      <c r="C30" s="112">
        <v>843497.68</v>
      </c>
      <c r="D30" s="112">
        <v>843497.68</v>
      </c>
      <c r="E30" s="113">
        <v>0</v>
      </c>
    </row>
    <row r="31" spans="1:5" ht="21.95" customHeight="1">
      <c r="A31" s="111" t="s">
        <v>394</v>
      </c>
      <c r="B31" s="112">
        <v>66212595.450000003</v>
      </c>
      <c r="C31" s="112">
        <v>92971680.640000001</v>
      </c>
      <c r="D31" s="112">
        <v>113145592.42</v>
      </c>
      <c r="E31" s="113">
        <v>46038683.670000002</v>
      </c>
    </row>
    <row r="32" spans="1:5" ht="21.95" customHeight="1">
      <c r="A32" s="111" t="s">
        <v>395</v>
      </c>
      <c r="B32" s="112">
        <v>3306986.13</v>
      </c>
      <c r="C32" s="112">
        <v>744482.34</v>
      </c>
      <c r="D32" s="112">
        <v>3411836.67</v>
      </c>
      <c r="E32" s="113">
        <v>639631.80000000005</v>
      </c>
    </row>
    <row r="33" spans="1:5" ht="21.95" customHeight="1">
      <c r="A33" s="111" t="s">
        <v>396</v>
      </c>
      <c r="B33" s="112">
        <v>22554.639999999999</v>
      </c>
      <c r="C33" s="112">
        <v>11894061.609999999</v>
      </c>
      <c r="D33" s="112">
        <v>11916000</v>
      </c>
      <c r="E33" s="113">
        <v>616.25</v>
      </c>
    </row>
    <row r="34" spans="1:5" ht="21.95" customHeight="1">
      <c r="A34" s="111" t="s">
        <v>397</v>
      </c>
      <c r="B34" s="112">
        <v>31063375.609999999</v>
      </c>
      <c r="C34" s="112">
        <v>60551.64</v>
      </c>
      <c r="D34" s="112">
        <v>0</v>
      </c>
      <c r="E34" s="113">
        <v>31123927.25</v>
      </c>
    </row>
    <row r="35" spans="1:5" ht="21.95" customHeight="1">
      <c r="A35" s="111" t="s">
        <v>398</v>
      </c>
      <c r="B35" s="112">
        <v>17437.2</v>
      </c>
      <c r="C35" s="112">
        <v>0</v>
      </c>
      <c r="D35" s="112">
        <v>0</v>
      </c>
      <c r="E35" s="113">
        <v>17437.2</v>
      </c>
    </row>
    <row r="36" spans="1:5" ht="21.95" customHeight="1">
      <c r="A36" s="111" t="s">
        <v>399</v>
      </c>
      <c r="B36" s="112">
        <v>88525168.260000005</v>
      </c>
      <c r="C36" s="112">
        <v>481.07</v>
      </c>
      <c r="D36" s="112">
        <v>253226.9</v>
      </c>
      <c r="E36" s="113">
        <v>88272422.430000007</v>
      </c>
    </row>
    <row r="37" spans="1:5" ht="21.95" customHeight="1">
      <c r="A37" s="111" t="s">
        <v>400</v>
      </c>
      <c r="B37" s="112">
        <v>90034133.400000006</v>
      </c>
      <c r="C37" s="112">
        <v>0</v>
      </c>
      <c r="D37" s="112">
        <v>309527.76</v>
      </c>
      <c r="E37" s="113">
        <v>89724605.640000001</v>
      </c>
    </row>
    <row r="38" spans="1:5" ht="21.95" customHeight="1">
      <c r="A38" s="111" t="s">
        <v>401</v>
      </c>
      <c r="B38" s="112">
        <v>132788431.45</v>
      </c>
      <c r="C38" s="112">
        <v>0</v>
      </c>
      <c r="D38" s="112">
        <v>132788431.45</v>
      </c>
      <c r="E38" s="113">
        <v>0</v>
      </c>
    </row>
    <row r="39" spans="1:5" ht="21.95" customHeight="1">
      <c r="A39" s="111" t="s">
        <v>402</v>
      </c>
      <c r="B39" s="112">
        <v>157234501.38</v>
      </c>
      <c r="C39" s="112">
        <v>125950.05</v>
      </c>
      <c r="D39" s="112">
        <v>0</v>
      </c>
      <c r="E39" s="113">
        <v>157360451.43000001</v>
      </c>
    </row>
    <row r="40" spans="1:5" ht="21.95" customHeight="1">
      <c r="A40" s="111" t="s">
        <v>403</v>
      </c>
      <c r="B40" s="112">
        <v>5299045938.1899996</v>
      </c>
      <c r="C40" s="112">
        <v>965096682.89999998</v>
      </c>
      <c r="D40" s="112">
        <v>561528300.22000003</v>
      </c>
      <c r="E40" s="113">
        <v>5702614320.8699999</v>
      </c>
    </row>
    <row r="41" spans="1:5" ht="21.95" customHeight="1">
      <c r="A41" s="111" t="s">
        <v>404</v>
      </c>
      <c r="B41" s="112">
        <v>23479737.050000001</v>
      </c>
      <c r="C41" s="112">
        <v>0</v>
      </c>
      <c r="D41" s="112">
        <v>23479737.050000001</v>
      </c>
      <c r="E41" s="113">
        <v>0</v>
      </c>
    </row>
    <row r="42" spans="1:5" ht="21.95" customHeight="1">
      <c r="A42" s="111" t="s">
        <v>405</v>
      </c>
      <c r="B42" s="112">
        <v>2570978734.7800002</v>
      </c>
      <c r="C42" s="112">
        <v>507000000</v>
      </c>
      <c r="D42" s="112">
        <v>44000000</v>
      </c>
      <c r="E42" s="113">
        <v>3033978734.7800002</v>
      </c>
    </row>
    <row r="43" spans="1:5" ht="21.95" customHeight="1">
      <c r="A43" s="111" t="s">
        <v>406</v>
      </c>
      <c r="B43" s="112">
        <v>69195760.909999996</v>
      </c>
      <c r="C43" s="112">
        <v>0</v>
      </c>
      <c r="D43" s="112">
        <v>69195760.909999996</v>
      </c>
      <c r="E43" s="113">
        <v>0</v>
      </c>
    </row>
    <row r="44" spans="1:5" ht="21.95" customHeight="1">
      <c r="A44" s="111" t="s">
        <v>407</v>
      </c>
      <c r="B44" s="112">
        <v>29981420.920000002</v>
      </c>
      <c r="C44" s="112">
        <v>40917315.600000001</v>
      </c>
      <c r="D44" s="112">
        <v>8419700.8399999999</v>
      </c>
      <c r="E44" s="113">
        <v>62479035.68</v>
      </c>
    </row>
    <row r="45" spans="1:5" ht="21.95" customHeight="1">
      <c r="A45" s="111" t="s">
        <v>408</v>
      </c>
      <c r="B45" s="112">
        <v>404050301.75</v>
      </c>
      <c r="C45" s="112">
        <v>2000000</v>
      </c>
      <c r="D45" s="112">
        <v>92000000</v>
      </c>
      <c r="E45" s="113">
        <v>314050301.75</v>
      </c>
    </row>
    <row r="46" spans="1:5" ht="21.95" customHeight="1">
      <c r="A46" s="111" t="s">
        <v>409</v>
      </c>
      <c r="B46" s="112">
        <v>85535026.170000002</v>
      </c>
      <c r="C46" s="112">
        <v>0</v>
      </c>
      <c r="D46" s="112">
        <v>7000000</v>
      </c>
      <c r="E46" s="113">
        <v>78535026.170000002</v>
      </c>
    </row>
    <row r="47" spans="1:5" ht="21.95" customHeight="1">
      <c r="A47" s="111" t="s">
        <v>410</v>
      </c>
      <c r="B47" s="112">
        <v>167875730.34</v>
      </c>
      <c r="C47" s="112">
        <v>0</v>
      </c>
      <c r="D47" s="112">
        <v>2000000</v>
      </c>
      <c r="E47" s="113">
        <v>165875730.34</v>
      </c>
    </row>
    <row r="48" spans="1:5" ht="21.95" customHeight="1">
      <c r="A48" s="111" t="s">
        <v>411</v>
      </c>
      <c r="B48" s="112">
        <v>5454100.7599999998</v>
      </c>
      <c r="C48" s="112">
        <v>30756.080000000002</v>
      </c>
      <c r="D48" s="112">
        <v>0</v>
      </c>
      <c r="E48" s="113">
        <v>5484856.8399999999</v>
      </c>
    </row>
    <row r="49" spans="1:5" ht="21.95" customHeight="1">
      <c r="A49" s="111" t="s">
        <v>412</v>
      </c>
      <c r="B49" s="112">
        <v>11185137.970000001</v>
      </c>
      <c r="C49" s="112">
        <v>0</v>
      </c>
      <c r="D49" s="112">
        <v>469542.40000000002</v>
      </c>
      <c r="E49" s="113">
        <v>10715595.57</v>
      </c>
    </row>
    <row r="50" spans="1:5" ht="21.95" customHeight="1">
      <c r="A50" s="111" t="s">
        <v>413</v>
      </c>
      <c r="B50" s="112">
        <v>2770830.23</v>
      </c>
      <c r="C50" s="112">
        <v>0</v>
      </c>
      <c r="D50" s="112">
        <v>209920</v>
      </c>
      <c r="E50" s="113">
        <v>2560910.23</v>
      </c>
    </row>
    <row r="51" spans="1:5" ht="21.95" customHeight="1">
      <c r="A51" s="111" t="s">
        <v>414</v>
      </c>
      <c r="B51" s="112">
        <v>9351877.2100000009</v>
      </c>
      <c r="C51" s="112">
        <v>0</v>
      </c>
      <c r="D51" s="112">
        <v>0</v>
      </c>
      <c r="E51" s="113">
        <v>9351877.2100000009</v>
      </c>
    </row>
    <row r="52" spans="1:5" ht="21.95" customHeight="1">
      <c r="A52" s="111" t="s">
        <v>415</v>
      </c>
      <c r="B52" s="112">
        <v>23050505.629999999</v>
      </c>
      <c r="C52" s="112">
        <v>14411309.75</v>
      </c>
      <c r="D52" s="112">
        <v>13468260.91</v>
      </c>
      <c r="E52" s="113">
        <v>23993554.469999999</v>
      </c>
    </row>
    <row r="53" spans="1:5" ht="21.95" customHeight="1">
      <c r="A53" s="111" t="s">
        <v>416</v>
      </c>
      <c r="B53" s="112">
        <v>3753044301.0700002</v>
      </c>
      <c r="C53" s="112">
        <v>4104408205.48</v>
      </c>
      <c r="D53" s="112">
        <v>2387698277.0799999</v>
      </c>
      <c r="E53" s="113">
        <v>5469754229.4700003</v>
      </c>
    </row>
    <row r="54" spans="1:5" ht="21.95" customHeight="1">
      <c r="A54" s="111" t="s">
        <v>418</v>
      </c>
      <c r="B54" s="112">
        <v>75793865.209999993</v>
      </c>
      <c r="C54" s="112">
        <v>92396.25</v>
      </c>
      <c r="D54" s="112">
        <v>29401945.84</v>
      </c>
      <c r="E54" s="113">
        <v>46484315.619999997</v>
      </c>
    </row>
    <row r="55" spans="1:5" ht="21.95" customHeight="1">
      <c r="A55" s="111" t="s">
        <v>419</v>
      </c>
      <c r="B55" s="112">
        <v>2803754095.9400001</v>
      </c>
      <c r="C55" s="112">
        <v>112923634.66</v>
      </c>
      <c r="D55" s="112">
        <v>109800411.3</v>
      </c>
      <c r="E55" s="113">
        <v>2806877319.3000002</v>
      </c>
    </row>
    <row r="56" spans="1:5" ht="21.95" customHeight="1">
      <c r="A56" s="111" t="s">
        <v>420</v>
      </c>
      <c r="B56" s="112">
        <v>302841.28999999998</v>
      </c>
      <c r="C56" s="112">
        <v>0</v>
      </c>
      <c r="D56" s="112">
        <v>0</v>
      </c>
      <c r="E56" s="113">
        <v>302841.28999999998</v>
      </c>
    </row>
    <row r="57" spans="1:5" ht="21.95" customHeight="1">
      <c r="A57" s="111" t="s">
        <v>421</v>
      </c>
      <c r="B57" s="112">
        <v>32251980.949999999</v>
      </c>
      <c r="C57" s="112">
        <v>0</v>
      </c>
      <c r="D57" s="112">
        <v>0</v>
      </c>
      <c r="E57" s="113">
        <v>32251980.949999999</v>
      </c>
    </row>
    <row r="58" spans="1:5" ht="21.95" customHeight="1">
      <c r="A58" s="111" t="s">
        <v>422</v>
      </c>
      <c r="B58" s="112">
        <v>2277470.81</v>
      </c>
      <c r="C58" s="112">
        <v>0</v>
      </c>
      <c r="D58" s="112">
        <v>0</v>
      </c>
      <c r="E58" s="113">
        <v>2277470.81</v>
      </c>
    </row>
    <row r="59" spans="1:5" ht="21.95" customHeight="1">
      <c r="A59" s="111" t="s">
        <v>423</v>
      </c>
      <c r="B59" s="112">
        <v>916593.46</v>
      </c>
      <c r="C59" s="112">
        <v>0</v>
      </c>
      <c r="D59" s="112">
        <v>916593.46</v>
      </c>
      <c r="E59" s="113">
        <v>0</v>
      </c>
    </row>
    <row r="60" spans="1:5" ht="21.95" customHeight="1">
      <c r="A60" s="111" t="s">
        <v>424</v>
      </c>
      <c r="B60" s="112">
        <v>56935875.270000003</v>
      </c>
      <c r="C60" s="112">
        <v>0</v>
      </c>
      <c r="D60" s="112">
        <v>549829</v>
      </c>
      <c r="E60" s="113">
        <v>56386046.270000003</v>
      </c>
    </row>
    <row r="61" spans="1:5" ht="21.95" customHeight="1">
      <c r="A61" s="111" t="s">
        <v>425</v>
      </c>
      <c r="B61" s="112">
        <v>2105722.16</v>
      </c>
      <c r="C61" s="112">
        <v>186074.1</v>
      </c>
      <c r="D61" s="112">
        <v>2291796.2599999998</v>
      </c>
      <c r="E61" s="113">
        <v>0</v>
      </c>
    </row>
    <row r="62" spans="1:5" ht="21.95" customHeight="1">
      <c r="A62" s="111" t="s">
        <v>426</v>
      </c>
      <c r="B62" s="112">
        <v>2920233.85</v>
      </c>
      <c r="C62" s="112">
        <v>49754.36</v>
      </c>
      <c r="D62" s="112">
        <v>156299.22</v>
      </c>
      <c r="E62" s="113">
        <v>2813688.99</v>
      </c>
    </row>
    <row r="63" spans="1:5" ht="21.95" customHeight="1">
      <c r="A63" s="111" t="s">
        <v>427</v>
      </c>
      <c r="B63" s="112">
        <v>590226066.89999998</v>
      </c>
      <c r="C63" s="112">
        <v>1971249.13</v>
      </c>
      <c r="D63" s="112">
        <v>16380135.279999999</v>
      </c>
      <c r="E63" s="113">
        <v>575817180.75</v>
      </c>
    </row>
    <row r="64" spans="1:5" ht="21.95" customHeight="1">
      <c r="A64" s="111" t="s">
        <v>428</v>
      </c>
      <c r="B64" s="112">
        <v>29173881.219999999</v>
      </c>
      <c r="C64" s="112">
        <v>0</v>
      </c>
      <c r="D64" s="112">
        <v>1322212.97</v>
      </c>
      <c r="E64" s="113">
        <v>27851668.25</v>
      </c>
    </row>
    <row r="65" spans="1:5" ht="21.95" customHeight="1">
      <c r="A65" s="111" t="s">
        <v>429</v>
      </c>
      <c r="B65" s="112">
        <v>107843732</v>
      </c>
      <c r="C65" s="112">
        <v>0</v>
      </c>
      <c r="D65" s="112">
        <v>0</v>
      </c>
      <c r="E65" s="113">
        <v>107843732</v>
      </c>
    </row>
    <row r="66" spans="1:5" ht="21.95" customHeight="1">
      <c r="A66" s="111" t="s">
        <v>430</v>
      </c>
      <c r="B66" s="112">
        <v>547593663.69000006</v>
      </c>
      <c r="C66" s="112">
        <v>170000000</v>
      </c>
      <c r="D66" s="112">
        <v>4117388.4</v>
      </c>
      <c r="E66" s="113">
        <v>713476275.28999996</v>
      </c>
    </row>
    <row r="67" spans="1:5" ht="21.95" customHeight="1">
      <c r="A67" s="111" t="s">
        <v>431</v>
      </c>
      <c r="B67" s="112">
        <v>17135418.359999999</v>
      </c>
      <c r="C67" s="112">
        <v>4023.72</v>
      </c>
      <c r="D67" s="112">
        <v>117299.75</v>
      </c>
      <c r="E67" s="113">
        <v>17022142.329999998</v>
      </c>
    </row>
    <row r="68" spans="1:5" ht="21.95" customHeight="1">
      <c r="A68" s="111" t="s">
        <v>432</v>
      </c>
      <c r="B68" s="112">
        <v>849520.23</v>
      </c>
      <c r="C68" s="112">
        <v>0</v>
      </c>
      <c r="D68" s="112">
        <v>34903.61</v>
      </c>
      <c r="E68" s="113">
        <v>814616.62</v>
      </c>
    </row>
    <row r="69" spans="1:5" ht="21.95" customHeight="1">
      <c r="A69" s="111" t="s">
        <v>433</v>
      </c>
      <c r="B69" s="112">
        <v>31024487</v>
      </c>
      <c r="C69" s="112">
        <v>353287947.60000002</v>
      </c>
      <c r="D69" s="112">
        <v>16656555.630000001</v>
      </c>
      <c r="E69" s="113">
        <v>367655878.97000003</v>
      </c>
    </row>
    <row r="70" spans="1:5" ht="21.95" customHeight="1">
      <c r="A70" s="111" t="s">
        <v>893</v>
      </c>
      <c r="B70" s="112">
        <v>0</v>
      </c>
      <c r="C70" s="112">
        <v>13220343.33</v>
      </c>
      <c r="D70" s="112">
        <v>13220343.33</v>
      </c>
      <c r="E70" s="113">
        <v>0</v>
      </c>
    </row>
    <row r="71" spans="1:5" ht="21.95" customHeight="1">
      <c r="A71" s="111" t="s">
        <v>894</v>
      </c>
      <c r="B71" s="112">
        <v>0</v>
      </c>
      <c r="C71" s="112">
        <v>1438955642.5699999</v>
      </c>
      <c r="D71" s="112">
        <v>1438955642.5699999</v>
      </c>
      <c r="E71" s="113">
        <v>0</v>
      </c>
    </row>
    <row r="72" spans="1:5" ht="21.95" customHeight="1">
      <c r="A72" s="111" t="s">
        <v>434</v>
      </c>
      <c r="B72" s="112">
        <v>82931436.780000001</v>
      </c>
      <c r="C72" s="112">
        <v>0</v>
      </c>
      <c r="D72" s="112">
        <v>157275.81</v>
      </c>
      <c r="E72" s="113">
        <v>82774160.969999999</v>
      </c>
    </row>
    <row r="73" spans="1:5" ht="21.95" customHeight="1">
      <c r="A73" s="111" t="s">
        <v>435</v>
      </c>
      <c r="B73" s="112">
        <v>1861738.83</v>
      </c>
      <c r="C73" s="112">
        <v>2726686.05</v>
      </c>
      <c r="D73" s="112">
        <v>4588424.88</v>
      </c>
      <c r="E73" s="113">
        <v>0</v>
      </c>
    </row>
    <row r="74" spans="1:5" ht="21.95" customHeight="1">
      <c r="A74" s="111" t="s">
        <v>436</v>
      </c>
      <c r="B74" s="112">
        <v>989867859.59000003</v>
      </c>
      <c r="C74" s="112">
        <v>1950677362.04</v>
      </c>
      <c r="D74" s="112">
        <v>1741160337.6199999</v>
      </c>
      <c r="E74" s="113">
        <v>1199384884.01</v>
      </c>
    </row>
    <row r="75" spans="1:5" ht="21.95" customHeight="1">
      <c r="A75" s="111" t="s">
        <v>437</v>
      </c>
      <c r="B75" s="112">
        <v>1449761571.8499999</v>
      </c>
      <c r="C75" s="112">
        <v>122439473.09</v>
      </c>
      <c r="D75" s="112">
        <v>200940</v>
      </c>
      <c r="E75" s="113">
        <v>1572000104.9400001</v>
      </c>
    </row>
    <row r="76" spans="1:5" ht="21.95" customHeight="1">
      <c r="A76" s="111" t="s">
        <v>438</v>
      </c>
      <c r="B76" s="112">
        <v>129334885.2</v>
      </c>
      <c r="C76" s="112">
        <v>153912397</v>
      </c>
      <c r="D76" s="112">
        <v>678352.08</v>
      </c>
      <c r="E76" s="113">
        <v>282568930.12</v>
      </c>
    </row>
    <row r="77" spans="1:5" ht="21.95" customHeight="1">
      <c r="A77" s="111" t="s">
        <v>439</v>
      </c>
      <c r="B77" s="112">
        <v>2506858.9500000002</v>
      </c>
      <c r="C77" s="112">
        <v>30319629.670000002</v>
      </c>
      <c r="D77" s="112">
        <v>30713714.539999999</v>
      </c>
      <c r="E77" s="113">
        <v>2112774.08</v>
      </c>
    </row>
    <row r="78" spans="1:5" ht="21.95" customHeight="1">
      <c r="A78" s="111" t="s">
        <v>440</v>
      </c>
      <c r="B78" s="112">
        <v>49976456.75</v>
      </c>
      <c r="C78" s="112">
        <v>0</v>
      </c>
      <c r="D78" s="112">
        <v>5802696.0899999999</v>
      </c>
      <c r="E78" s="113">
        <v>44173760.659999996</v>
      </c>
    </row>
    <row r="79" spans="1:5" ht="21.95" customHeight="1">
      <c r="A79" s="111" t="s">
        <v>441</v>
      </c>
      <c r="B79" s="112">
        <v>4114479479</v>
      </c>
      <c r="C79" s="112">
        <v>157028962</v>
      </c>
      <c r="D79" s="112">
        <v>0</v>
      </c>
      <c r="E79" s="113">
        <v>4271508441</v>
      </c>
    </row>
    <row r="80" spans="1:5" ht="21.95" customHeight="1">
      <c r="A80" s="111" t="s">
        <v>890</v>
      </c>
      <c r="B80" s="112">
        <v>0</v>
      </c>
      <c r="C80" s="112">
        <v>57616673</v>
      </c>
      <c r="D80" s="112">
        <v>242052.8</v>
      </c>
      <c r="E80" s="113">
        <v>57374620.200000003</v>
      </c>
    </row>
    <row r="81" spans="1:5" ht="21.95" customHeight="1">
      <c r="A81" s="111" t="s">
        <v>797</v>
      </c>
      <c r="B81" s="112">
        <v>8938000</v>
      </c>
      <c r="C81" s="112">
        <v>20000000</v>
      </c>
      <c r="D81" s="112">
        <v>14938000</v>
      </c>
      <c r="E81" s="113">
        <v>14000000</v>
      </c>
    </row>
    <row r="82" spans="1:5" ht="21.95" customHeight="1">
      <c r="A82" s="111" t="s">
        <v>930</v>
      </c>
      <c r="B82" s="112">
        <v>0</v>
      </c>
      <c r="C82" s="112">
        <v>300000000</v>
      </c>
      <c r="D82" s="112">
        <v>0</v>
      </c>
      <c r="E82" s="113">
        <v>300000000</v>
      </c>
    </row>
    <row r="83" spans="1:5" ht="21.95" customHeight="1">
      <c r="A83" s="111" t="s">
        <v>442</v>
      </c>
      <c r="B83" s="112">
        <v>103194.83</v>
      </c>
      <c r="C83" s="112">
        <v>0</v>
      </c>
      <c r="D83" s="112">
        <v>2396.8200000000002</v>
      </c>
      <c r="E83" s="113">
        <v>100798.01</v>
      </c>
    </row>
    <row r="84" spans="1:5" ht="21.95" customHeight="1">
      <c r="A84" s="111" t="s">
        <v>443</v>
      </c>
      <c r="B84" s="112">
        <v>116358177.02</v>
      </c>
      <c r="C84" s="112">
        <v>113075.03</v>
      </c>
      <c r="D84" s="112">
        <v>2328621.29</v>
      </c>
      <c r="E84" s="113">
        <v>114142630.76000001</v>
      </c>
    </row>
    <row r="85" spans="1:5" ht="21.95" customHeight="1">
      <c r="A85" s="111" t="s">
        <v>444</v>
      </c>
      <c r="B85" s="112">
        <v>331725398.69999999</v>
      </c>
      <c r="C85" s="112">
        <v>1168673.24</v>
      </c>
      <c r="D85" s="112">
        <v>21351512.899999999</v>
      </c>
      <c r="E85" s="113">
        <v>311542559.04000002</v>
      </c>
    </row>
    <row r="86" spans="1:5" ht="21.95" customHeight="1">
      <c r="A86" s="210" t="s">
        <v>121</v>
      </c>
      <c r="B86" s="211">
        <v>1096838561.79</v>
      </c>
      <c r="C86" s="211">
        <v>595249652.25</v>
      </c>
      <c r="D86" s="211">
        <v>1570262220.5699999</v>
      </c>
      <c r="E86" s="212">
        <v>121825993.47</v>
      </c>
    </row>
    <row r="87" spans="1:5" ht="21.95" customHeight="1">
      <c r="A87" s="111" t="s">
        <v>445</v>
      </c>
      <c r="B87" s="112">
        <v>96837730.980000004</v>
      </c>
      <c r="C87" s="112">
        <v>195248779.25</v>
      </c>
      <c r="D87" s="112">
        <v>170262220.56999999</v>
      </c>
      <c r="E87" s="113">
        <v>121824289.66</v>
      </c>
    </row>
    <row r="88" spans="1:5" ht="21.95" customHeight="1">
      <c r="A88" s="111" t="s">
        <v>446</v>
      </c>
      <c r="B88" s="112">
        <v>1000000800.39</v>
      </c>
      <c r="C88" s="112">
        <v>467.52</v>
      </c>
      <c r="D88" s="112">
        <v>1000000000</v>
      </c>
      <c r="E88" s="113">
        <v>1267.9100000000001</v>
      </c>
    </row>
    <row r="89" spans="1:5" ht="21.95" customHeight="1">
      <c r="A89" s="111" t="s">
        <v>447</v>
      </c>
      <c r="B89" s="112">
        <v>30.42</v>
      </c>
      <c r="C89" s="112">
        <v>400000405.48000002</v>
      </c>
      <c r="D89" s="112">
        <v>400000000</v>
      </c>
      <c r="E89" s="113">
        <v>435.9</v>
      </c>
    </row>
    <row r="90" spans="1:5" ht="21.95" customHeight="1">
      <c r="A90" s="210" t="s">
        <v>122</v>
      </c>
      <c r="B90" s="211">
        <v>208513651.53999999</v>
      </c>
      <c r="C90" s="211">
        <v>1192565638.55</v>
      </c>
      <c r="D90" s="211">
        <v>1088067548.8399999</v>
      </c>
      <c r="E90" s="212">
        <v>313011741.25</v>
      </c>
    </row>
    <row r="91" spans="1:5" ht="21.95" customHeight="1">
      <c r="A91" s="111" t="s">
        <v>448</v>
      </c>
      <c r="B91" s="112">
        <v>95127873.069999993</v>
      </c>
      <c r="C91" s="112">
        <v>1010345804.63</v>
      </c>
      <c r="D91" s="112">
        <v>915819486.17999995</v>
      </c>
      <c r="E91" s="113">
        <v>189654191.52000001</v>
      </c>
    </row>
    <row r="92" spans="1:5" ht="21.95" customHeight="1">
      <c r="A92" s="111" t="s">
        <v>449</v>
      </c>
      <c r="B92" s="112">
        <v>19297685.02</v>
      </c>
      <c r="C92" s="112">
        <v>2360263.35</v>
      </c>
      <c r="D92" s="112">
        <v>3352254.59</v>
      </c>
      <c r="E92" s="113">
        <v>18305693.780000001</v>
      </c>
    </row>
    <row r="93" spans="1:5" ht="21.95" customHeight="1">
      <c r="A93" s="111" t="s">
        <v>450</v>
      </c>
      <c r="B93" s="112">
        <v>31215483.559999999</v>
      </c>
      <c r="C93" s="112">
        <v>0</v>
      </c>
      <c r="D93" s="112">
        <v>0</v>
      </c>
      <c r="E93" s="113">
        <v>31215483.559999999</v>
      </c>
    </row>
    <row r="94" spans="1:5" ht="21.95" customHeight="1">
      <c r="A94" s="111" t="s">
        <v>451</v>
      </c>
      <c r="B94" s="112">
        <v>62872609.890000001</v>
      </c>
      <c r="C94" s="112">
        <v>179859570.56999999</v>
      </c>
      <c r="D94" s="112">
        <v>168895808.06999999</v>
      </c>
      <c r="E94" s="113">
        <v>73836372.390000001</v>
      </c>
    </row>
    <row r="95" spans="1:5" ht="21.95" customHeight="1">
      <c r="A95" s="137" t="s">
        <v>123</v>
      </c>
      <c r="B95" s="138">
        <v>2765.24</v>
      </c>
      <c r="C95" s="138">
        <v>0</v>
      </c>
      <c r="D95" s="138">
        <v>0</v>
      </c>
      <c r="E95" s="139">
        <v>2765.24</v>
      </c>
    </row>
    <row r="96" spans="1:5" ht="21.95" customHeight="1">
      <c r="A96" s="111" t="s">
        <v>452</v>
      </c>
      <c r="B96" s="112">
        <v>2765.24</v>
      </c>
      <c r="C96" s="112">
        <v>0</v>
      </c>
      <c r="D96" s="112">
        <v>0</v>
      </c>
      <c r="E96" s="113">
        <v>2765.24</v>
      </c>
    </row>
    <row r="97" spans="1:5" ht="21.95" customHeight="1">
      <c r="A97" s="137" t="s">
        <v>124</v>
      </c>
      <c r="B97" s="138">
        <v>30000482252.369999</v>
      </c>
      <c r="C97" s="138">
        <v>33766484465.650002</v>
      </c>
      <c r="D97" s="138">
        <v>37094239214.959999</v>
      </c>
      <c r="E97" s="139">
        <v>26672727503.060001</v>
      </c>
    </row>
    <row r="98" spans="1:5" ht="21.95" customHeight="1">
      <c r="A98" s="111" t="s">
        <v>453</v>
      </c>
      <c r="B98" s="112">
        <v>550708263.47000003</v>
      </c>
      <c r="C98" s="112">
        <v>3448737420.8899999</v>
      </c>
      <c r="D98" s="112">
        <v>3340438345.1199999</v>
      </c>
      <c r="E98" s="113">
        <v>659007339.24000001</v>
      </c>
    </row>
    <row r="99" spans="1:5" ht="21.95" customHeight="1">
      <c r="A99" s="111" t="s">
        <v>454</v>
      </c>
      <c r="B99" s="112">
        <v>395883899.26999998</v>
      </c>
      <c r="C99" s="112">
        <v>94306093.239999995</v>
      </c>
      <c r="D99" s="112">
        <v>9400012.4800000004</v>
      </c>
      <c r="E99" s="113">
        <v>480789980.02999997</v>
      </c>
    </row>
    <row r="100" spans="1:5" ht="21.95" customHeight="1">
      <c r="A100" s="111" t="s">
        <v>455</v>
      </c>
      <c r="B100" s="112">
        <v>365319155.60000002</v>
      </c>
      <c r="C100" s="112">
        <v>0</v>
      </c>
      <c r="D100" s="112">
        <v>100000</v>
      </c>
      <c r="E100" s="113">
        <v>365219155.60000002</v>
      </c>
    </row>
    <row r="101" spans="1:5" ht="21.95" customHeight="1">
      <c r="A101" s="111" t="s">
        <v>456</v>
      </c>
      <c r="B101" s="112">
        <v>0</v>
      </c>
      <c r="C101" s="112">
        <v>15849654521.16</v>
      </c>
      <c r="D101" s="112">
        <v>15818214084.83</v>
      </c>
      <c r="E101" s="113">
        <v>31440436.329999998</v>
      </c>
    </row>
    <row r="102" spans="1:5" ht="21.95" customHeight="1">
      <c r="A102" s="111" t="s">
        <v>457</v>
      </c>
      <c r="B102" s="112">
        <v>653004075.12</v>
      </c>
      <c r="C102" s="112">
        <v>6774779017.5200005</v>
      </c>
      <c r="D102" s="112">
        <v>7308033042.0299997</v>
      </c>
      <c r="E102" s="113">
        <v>119750050.61</v>
      </c>
    </row>
    <row r="103" spans="1:5" ht="21.95" customHeight="1">
      <c r="A103" s="111" t="s">
        <v>458</v>
      </c>
      <c r="B103" s="112">
        <v>15676120455.68</v>
      </c>
      <c r="C103" s="112">
        <v>2134165236.1500001</v>
      </c>
      <c r="D103" s="112">
        <v>4132850261.0500002</v>
      </c>
      <c r="E103" s="113">
        <v>13677435430.780001</v>
      </c>
    </row>
    <row r="104" spans="1:5" ht="21.95" customHeight="1">
      <c r="A104" s="111" t="s">
        <v>459</v>
      </c>
      <c r="B104" s="112">
        <v>1679434282.8800001</v>
      </c>
      <c r="C104" s="112">
        <v>4929323255.8900003</v>
      </c>
      <c r="D104" s="112">
        <v>5726952852.3100004</v>
      </c>
      <c r="E104" s="113">
        <v>881804686.46000004</v>
      </c>
    </row>
    <row r="105" spans="1:5" ht="21.95" customHeight="1">
      <c r="A105" s="111" t="s">
        <v>417</v>
      </c>
      <c r="B105" s="112">
        <v>8455862.7300000004</v>
      </c>
      <c r="C105" s="112">
        <v>0</v>
      </c>
      <c r="D105" s="112">
        <v>0</v>
      </c>
      <c r="E105" s="113">
        <v>8455862.7300000004</v>
      </c>
    </row>
    <row r="106" spans="1:5" ht="21.95" customHeight="1">
      <c r="A106" s="111" t="s">
        <v>460</v>
      </c>
      <c r="B106" s="112">
        <v>10671556257.620001</v>
      </c>
      <c r="C106" s="112">
        <v>372958484.44999999</v>
      </c>
      <c r="D106" s="112">
        <v>758250617.13999999</v>
      </c>
      <c r="E106" s="113">
        <v>10286264124.93</v>
      </c>
    </row>
    <row r="107" spans="1:5" ht="21.95" customHeight="1">
      <c r="A107" s="111" t="s">
        <v>899</v>
      </c>
      <c r="B107" s="112">
        <v>0</v>
      </c>
      <c r="C107" s="112">
        <v>162560436.34999999</v>
      </c>
      <c r="D107" s="112">
        <v>0</v>
      </c>
      <c r="E107" s="113">
        <v>162560436.34999999</v>
      </c>
    </row>
    <row r="108" spans="1:5" ht="21.95" customHeight="1">
      <c r="A108" s="137" t="s">
        <v>125</v>
      </c>
      <c r="B108" s="138">
        <v>118135552.19</v>
      </c>
      <c r="C108" s="138">
        <v>4422164315.29</v>
      </c>
      <c r="D108" s="138">
        <v>3820377675.2199998</v>
      </c>
      <c r="E108" s="139">
        <v>719922192.25999999</v>
      </c>
    </row>
    <row r="109" spans="1:5" ht="21.95" customHeight="1">
      <c r="A109" s="111" t="s">
        <v>461</v>
      </c>
      <c r="B109" s="112">
        <v>22821103.559999999</v>
      </c>
      <c r="C109" s="112">
        <v>9219308.2400000002</v>
      </c>
      <c r="D109" s="112">
        <v>6158251.3700000001</v>
      </c>
      <c r="E109" s="113">
        <v>25882160.43</v>
      </c>
    </row>
    <row r="110" spans="1:5" ht="21.95" customHeight="1">
      <c r="A110" s="111" t="s">
        <v>900</v>
      </c>
      <c r="B110" s="112">
        <v>95134148.629999995</v>
      </c>
      <c r="C110" s="112">
        <v>110027115.56</v>
      </c>
      <c r="D110" s="112">
        <v>164388442.75</v>
      </c>
      <c r="E110" s="113">
        <v>40772821.439999998</v>
      </c>
    </row>
    <row r="111" spans="1:5" ht="21.95" customHeight="1">
      <c r="A111" s="111" t="s">
        <v>901</v>
      </c>
      <c r="B111" s="112">
        <v>0</v>
      </c>
      <c r="C111" s="112">
        <v>443416609.13999999</v>
      </c>
      <c r="D111" s="112">
        <v>307263766.10000002</v>
      </c>
      <c r="E111" s="113">
        <v>136152843.03999999</v>
      </c>
    </row>
    <row r="112" spans="1:5" ht="21.95" customHeight="1">
      <c r="A112" s="111" t="s">
        <v>902</v>
      </c>
      <c r="B112" s="112">
        <v>0</v>
      </c>
      <c r="C112" s="112">
        <v>3857114067.3499999</v>
      </c>
      <c r="D112" s="112">
        <v>3340000000</v>
      </c>
      <c r="E112" s="113">
        <v>517114067.35000002</v>
      </c>
    </row>
    <row r="113" spans="1:5" ht="21.95" customHeight="1">
      <c r="A113" s="111" t="s">
        <v>903</v>
      </c>
      <c r="B113" s="112">
        <v>180300</v>
      </c>
      <c r="C113" s="112">
        <v>2387215</v>
      </c>
      <c r="D113" s="112">
        <v>2567215</v>
      </c>
      <c r="E113" s="113">
        <v>300</v>
      </c>
    </row>
    <row r="114" spans="1:5" ht="21.95" customHeight="1">
      <c r="A114" s="137" t="s">
        <v>126</v>
      </c>
      <c r="B114" s="138">
        <v>556616723.79999995</v>
      </c>
      <c r="C114" s="138">
        <v>243271161.44999999</v>
      </c>
      <c r="D114" s="138">
        <v>281850324.31</v>
      </c>
      <c r="E114" s="139">
        <v>518037560.94</v>
      </c>
    </row>
    <row r="115" spans="1:5" ht="21.95" customHeight="1">
      <c r="A115" s="111" t="s">
        <v>462</v>
      </c>
      <c r="B115" s="112">
        <v>87539994.319999993</v>
      </c>
      <c r="C115" s="112">
        <v>0</v>
      </c>
      <c r="D115" s="112">
        <v>300000</v>
      </c>
      <c r="E115" s="113">
        <v>87239994.319999993</v>
      </c>
    </row>
    <row r="116" spans="1:5" ht="21.95" customHeight="1">
      <c r="A116" s="111" t="s">
        <v>463</v>
      </c>
      <c r="B116" s="112">
        <v>52633061.520000003</v>
      </c>
      <c r="C116" s="112">
        <v>149648428.66</v>
      </c>
      <c r="D116" s="112">
        <v>135411035.16</v>
      </c>
      <c r="E116" s="113">
        <v>66870455.020000003</v>
      </c>
    </row>
    <row r="117" spans="1:5" ht="21.95" customHeight="1">
      <c r="A117" s="111" t="s">
        <v>464</v>
      </c>
      <c r="B117" s="112">
        <v>416443667.95999998</v>
      </c>
      <c r="C117" s="112">
        <v>93622732.790000007</v>
      </c>
      <c r="D117" s="112">
        <v>146139289.15000001</v>
      </c>
      <c r="E117" s="113">
        <v>363927111.60000002</v>
      </c>
    </row>
    <row r="118" spans="1:5" ht="21.95" customHeight="1">
      <c r="A118" s="137" t="s">
        <v>104</v>
      </c>
      <c r="B118" s="138">
        <v>8445591812.8400002</v>
      </c>
      <c r="C118" s="138">
        <v>128323180352.75</v>
      </c>
      <c r="D118" s="138">
        <v>118585461133.99001</v>
      </c>
      <c r="E118" s="139">
        <v>18183311031.599998</v>
      </c>
    </row>
    <row r="119" spans="1:5" ht="21.95" customHeight="1">
      <c r="A119" s="111" t="s">
        <v>465</v>
      </c>
      <c r="B119" s="112">
        <v>84018250.280000001</v>
      </c>
      <c r="C119" s="112">
        <v>598118.86</v>
      </c>
      <c r="D119" s="112">
        <v>598118.86</v>
      </c>
      <c r="E119" s="113">
        <v>84018250.280000001</v>
      </c>
    </row>
    <row r="120" spans="1:5" ht="21.95" customHeight="1">
      <c r="A120" s="111" t="s">
        <v>466</v>
      </c>
      <c r="B120" s="112">
        <v>5929577537.9300003</v>
      </c>
      <c r="C120" s="112">
        <v>59189453513.18</v>
      </c>
      <c r="D120" s="112">
        <v>58683503891.199997</v>
      </c>
      <c r="E120" s="113">
        <v>6435527159.9099998</v>
      </c>
    </row>
    <row r="121" spans="1:5" ht="21.95" customHeight="1">
      <c r="A121" s="111" t="s">
        <v>467</v>
      </c>
      <c r="B121" s="112">
        <v>1550587.16</v>
      </c>
      <c r="C121" s="112">
        <v>0</v>
      </c>
      <c r="D121" s="112">
        <v>0</v>
      </c>
      <c r="E121" s="113">
        <v>1550587.16</v>
      </c>
    </row>
    <row r="122" spans="1:5" ht="21.95" customHeight="1">
      <c r="A122" s="111" t="s">
        <v>468</v>
      </c>
      <c r="B122" s="112">
        <v>79367720.540000007</v>
      </c>
      <c r="C122" s="112">
        <v>322357998.80000001</v>
      </c>
      <c r="D122" s="112">
        <v>356913418.75999999</v>
      </c>
      <c r="E122" s="113">
        <v>44812300.579999998</v>
      </c>
    </row>
    <row r="123" spans="1:5" ht="21.95" customHeight="1">
      <c r="A123" s="111" t="s">
        <v>469</v>
      </c>
      <c r="B123" s="112">
        <v>10096467.539999999</v>
      </c>
      <c r="C123" s="112">
        <v>2641311.41</v>
      </c>
      <c r="D123" s="112">
        <v>2231319.54</v>
      </c>
      <c r="E123" s="113">
        <v>10506459.41</v>
      </c>
    </row>
    <row r="124" spans="1:5" ht="21.95" customHeight="1">
      <c r="A124" s="111" t="s">
        <v>470</v>
      </c>
      <c r="B124" s="112">
        <v>44059435.859999999</v>
      </c>
      <c r="C124" s="112">
        <v>334617.46000000002</v>
      </c>
      <c r="D124" s="112">
        <v>436885.55</v>
      </c>
      <c r="E124" s="113">
        <v>43957167.770000003</v>
      </c>
    </row>
    <row r="125" spans="1:5" ht="21.95" customHeight="1">
      <c r="A125" s="111" t="s">
        <v>471</v>
      </c>
      <c r="B125" s="112">
        <v>750</v>
      </c>
      <c r="C125" s="112">
        <v>0</v>
      </c>
      <c r="D125" s="112">
        <v>0</v>
      </c>
      <c r="E125" s="113">
        <v>750</v>
      </c>
    </row>
    <row r="126" spans="1:5" ht="21.95" customHeight="1">
      <c r="A126" s="111" t="s">
        <v>472</v>
      </c>
      <c r="B126" s="112">
        <v>142.86000000000001</v>
      </c>
      <c r="C126" s="112">
        <v>132</v>
      </c>
      <c r="D126" s="112">
        <v>0</v>
      </c>
      <c r="E126" s="113">
        <v>274.86</v>
      </c>
    </row>
    <row r="127" spans="1:5" ht="21.95" customHeight="1">
      <c r="A127" s="111" t="s">
        <v>895</v>
      </c>
      <c r="B127" s="112">
        <v>0</v>
      </c>
      <c r="C127" s="112">
        <v>900045308.53999996</v>
      </c>
      <c r="D127" s="112">
        <v>0</v>
      </c>
      <c r="E127" s="113">
        <v>900045308.53999996</v>
      </c>
    </row>
    <row r="128" spans="1:5" ht="21.95" customHeight="1">
      <c r="A128" s="111" t="s">
        <v>473</v>
      </c>
      <c r="B128" s="112">
        <v>318335.99</v>
      </c>
      <c r="C128" s="112">
        <v>13253.43</v>
      </c>
      <c r="D128" s="112">
        <v>13669.05</v>
      </c>
      <c r="E128" s="113">
        <v>317920.37</v>
      </c>
    </row>
    <row r="129" spans="1:5" ht="21.95" customHeight="1">
      <c r="A129" s="111" t="s">
        <v>474</v>
      </c>
      <c r="B129" s="112">
        <v>104575475.78</v>
      </c>
      <c r="C129" s="112">
        <v>0</v>
      </c>
      <c r="D129" s="112">
        <v>0</v>
      </c>
      <c r="E129" s="113">
        <v>104575475.78</v>
      </c>
    </row>
    <row r="130" spans="1:5" ht="21.95" customHeight="1">
      <c r="A130" s="111" t="s">
        <v>475</v>
      </c>
      <c r="B130" s="112">
        <v>73958791.890000001</v>
      </c>
      <c r="C130" s="112">
        <v>0</v>
      </c>
      <c r="D130" s="112">
        <v>15000000</v>
      </c>
      <c r="E130" s="113">
        <v>58958791.890000001</v>
      </c>
    </row>
    <row r="131" spans="1:5" ht="21.95" customHeight="1">
      <c r="A131" s="111" t="s">
        <v>476</v>
      </c>
      <c r="B131" s="112">
        <v>32523281.079999998</v>
      </c>
      <c r="C131" s="112">
        <v>0</v>
      </c>
      <c r="D131" s="112">
        <v>0</v>
      </c>
      <c r="E131" s="113">
        <v>32523281.079999998</v>
      </c>
    </row>
    <row r="132" spans="1:5" ht="21.95" customHeight="1">
      <c r="A132" s="111" t="s">
        <v>908</v>
      </c>
      <c r="B132" s="112">
        <v>1113674.07</v>
      </c>
      <c r="C132" s="112">
        <v>0</v>
      </c>
      <c r="D132" s="112">
        <v>0</v>
      </c>
      <c r="E132" s="113">
        <v>1113674.07</v>
      </c>
    </row>
    <row r="133" spans="1:5" ht="21.95" customHeight="1">
      <c r="A133" s="111" t="s">
        <v>478</v>
      </c>
      <c r="B133" s="112">
        <v>17846381.140000001</v>
      </c>
      <c r="C133" s="112">
        <v>60693820.82</v>
      </c>
      <c r="D133" s="112">
        <v>63207607.189999998</v>
      </c>
      <c r="E133" s="113">
        <v>15332594.77</v>
      </c>
    </row>
    <row r="134" spans="1:5" ht="21.95" customHeight="1">
      <c r="A134" s="111" t="s">
        <v>479</v>
      </c>
      <c r="B134" s="112">
        <v>113259670.19</v>
      </c>
      <c r="C134" s="112">
        <v>153407520</v>
      </c>
      <c r="D134" s="112">
        <v>160000000</v>
      </c>
      <c r="E134" s="113">
        <v>106667190.19</v>
      </c>
    </row>
    <row r="135" spans="1:5" ht="21.95" customHeight="1">
      <c r="A135" s="111" t="s">
        <v>480</v>
      </c>
      <c r="B135" s="112">
        <v>1727706351.3499999</v>
      </c>
      <c r="C135" s="112">
        <v>12266845.939999999</v>
      </c>
      <c r="D135" s="112">
        <v>481098360</v>
      </c>
      <c r="E135" s="113">
        <v>1258874837.29</v>
      </c>
    </row>
    <row r="136" spans="1:5" ht="21.95" customHeight="1">
      <c r="A136" s="111" t="s">
        <v>481</v>
      </c>
      <c r="B136" s="112">
        <v>225601298.25</v>
      </c>
      <c r="C136" s="112">
        <v>8526758.3399999999</v>
      </c>
      <c r="D136" s="112">
        <v>4678543.6500000004</v>
      </c>
      <c r="E136" s="113">
        <v>229449512.94</v>
      </c>
    </row>
    <row r="137" spans="1:5" ht="21.95" customHeight="1">
      <c r="A137" s="111" t="s">
        <v>919</v>
      </c>
      <c r="B137" s="112">
        <v>0</v>
      </c>
      <c r="C137" s="112">
        <v>7025677</v>
      </c>
      <c r="D137" s="112">
        <v>0</v>
      </c>
      <c r="E137" s="113">
        <v>7025677</v>
      </c>
    </row>
    <row r="138" spans="1:5" ht="21.95" customHeight="1">
      <c r="A138" s="111" t="s">
        <v>920</v>
      </c>
      <c r="B138" s="112">
        <v>0</v>
      </c>
      <c r="C138" s="112">
        <v>16393246.32</v>
      </c>
      <c r="D138" s="112">
        <v>0</v>
      </c>
      <c r="E138" s="113">
        <v>16393246.32</v>
      </c>
    </row>
    <row r="139" spans="1:5" ht="21.95" customHeight="1">
      <c r="A139" s="111" t="s">
        <v>482</v>
      </c>
      <c r="B139" s="112">
        <v>17660.689999999999</v>
      </c>
      <c r="C139" s="112">
        <v>67649422230.650002</v>
      </c>
      <c r="D139" s="112">
        <v>58817779320.190002</v>
      </c>
      <c r="E139" s="113">
        <v>8831660571.1499996</v>
      </c>
    </row>
    <row r="140" spans="1:5" ht="21.95" customHeight="1">
      <c r="A140" s="111" t="s">
        <v>789</v>
      </c>
      <c r="B140" s="112">
        <v>0.24</v>
      </c>
      <c r="C140" s="112">
        <v>0</v>
      </c>
      <c r="D140" s="112">
        <v>0</v>
      </c>
      <c r="E140" s="113">
        <v>0.24</v>
      </c>
    </row>
    <row r="141" spans="1:5" ht="21.95" customHeight="1">
      <c r="A141" s="137" t="s">
        <v>127</v>
      </c>
      <c r="B141" s="138">
        <v>41889977774.690002</v>
      </c>
      <c r="C141" s="138">
        <v>184795538892.79001</v>
      </c>
      <c r="D141" s="138">
        <v>192096126386.06</v>
      </c>
      <c r="E141" s="139">
        <v>34589390281.419998</v>
      </c>
    </row>
    <row r="142" spans="1:5" ht="21.95" customHeight="1">
      <c r="A142" s="111" t="s">
        <v>483</v>
      </c>
      <c r="B142" s="112">
        <v>54505368.530000001</v>
      </c>
      <c r="C142" s="112">
        <v>1600887246.3599999</v>
      </c>
      <c r="D142" s="112">
        <v>1645000000</v>
      </c>
      <c r="E142" s="113">
        <v>10392614.890000001</v>
      </c>
    </row>
    <row r="143" spans="1:5" ht="21.95" customHeight="1">
      <c r="A143" s="111" t="s">
        <v>484</v>
      </c>
      <c r="B143" s="112">
        <v>1297687.8</v>
      </c>
      <c r="C143" s="112">
        <v>7547840.1900000004</v>
      </c>
      <c r="D143" s="112">
        <v>0</v>
      </c>
      <c r="E143" s="113">
        <v>8845527.9900000002</v>
      </c>
    </row>
    <row r="144" spans="1:5" ht="21.95" customHeight="1">
      <c r="A144" s="111" t="s">
        <v>485</v>
      </c>
      <c r="B144" s="112">
        <v>584567478.57000005</v>
      </c>
      <c r="C144" s="112">
        <v>3710126983.9899998</v>
      </c>
      <c r="D144" s="112">
        <v>3989566000</v>
      </c>
      <c r="E144" s="113">
        <v>305128462.56</v>
      </c>
    </row>
    <row r="145" spans="1:5" ht="21.95" customHeight="1">
      <c r="A145" s="111" t="s">
        <v>486</v>
      </c>
      <c r="B145" s="112">
        <v>764886.07</v>
      </c>
      <c r="C145" s="112">
        <v>78140607.099999994</v>
      </c>
      <c r="D145" s="112">
        <v>78416686.450000003</v>
      </c>
      <c r="E145" s="113">
        <v>488806.72</v>
      </c>
    </row>
    <row r="146" spans="1:5" ht="21.95" customHeight="1">
      <c r="A146" s="111" t="s">
        <v>487</v>
      </c>
      <c r="B146" s="112">
        <v>8376010708.3199997</v>
      </c>
      <c r="C146" s="112">
        <v>135818011712.46001</v>
      </c>
      <c r="D146" s="112">
        <v>142853653864.44</v>
      </c>
      <c r="E146" s="113">
        <v>1340368556.3399999</v>
      </c>
    </row>
    <row r="147" spans="1:5" ht="21.95" customHeight="1">
      <c r="A147" s="111" t="s">
        <v>488</v>
      </c>
      <c r="B147" s="112">
        <v>37613989.659999996</v>
      </c>
      <c r="C147" s="112">
        <v>366557341.08999997</v>
      </c>
      <c r="D147" s="112">
        <v>385000000</v>
      </c>
      <c r="E147" s="113">
        <v>19171330.75</v>
      </c>
    </row>
    <row r="148" spans="1:5" ht="21.95" customHeight="1">
      <c r="A148" s="111" t="s">
        <v>489</v>
      </c>
      <c r="B148" s="112">
        <v>14121933856.99</v>
      </c>
      <c r="C148" s="112">
        <v>2233258300.2800002</v>
      </c>
      <c r="D148" s="112">
        <v>6814975835.1700001</v>
      </c>
      <c r="E148" s="113">
        <v>9540216322.1000004</v>
      </c>
    </row>
    <row r="149" spans="1:5" ht="21.95" customHeight="1">
      <c r="A149" s="111" t="s">
        <v>490</v>
      </c>
      <c r="B149" s="112">
        <v>15055630700.700001</v>
      </c>
      <c r="C149" s="112">
        <v>6499334713.9499998</v>
      </c>
      <c r="D149" s="112">
        <v>0</v>
      </c>
      <c r="E149" s="113">
        <v>21554965414.650002</v>
      </c>
    </row>
    <row r="150" spans="1:5" ht="21.95" customHeight="1">
      <c r="A150" s="111" t="s">
        <v>491</v>
      </c>
      <c r="B150" s="112">
        <v>3153770129.3499999</v>
      </c>
      <c r="C150" s="112">
        <v>20398162355.82</v>
      </c>
      <c r="D150" s="112">
        <v>21892771000</v>
      </c>
      <c r="E150" s="113">
        <v>1659161485.1700001</v>
      </c>
    </row>
    <row r="151" spans="1:5" ht="21.95" customHeight="1">
      <c r="A151" s="111" t="s">
        <v>492</v>
      </c>
      <c r="B151" s="112">
        <v>1710128.44</v>
      </c>
      <c r="C151" s="112">
        <v>379092.42</v>
      </c>
      <c r="D151" s="112">
        <v>0</v>
      </c>
      <c r="E151" s="113">
        <v>2089220.86</v>
      </c>
    </row>
    <row r="152" spans="1:5" ht="21.95" customHeight="1">
      <c r="A152" s="111" t="s">
        <v>493</v>
      </c>
      <c r="B152" s="112">
        <v>439744376.26999998</v>
      </c>
      <c r="C152" s="112">
        <v>10988676721.85</v>
      </c>
      <c r="D152" s="112">
        <v>11295743000</v>
      </c>
      <c r="E152" s="113">
        <v>132678098.12</v>
      </c>
    </row>
    <row r="153" spans="1:5" ht="21.95" customHeight="1">
      <c r="A153" s="111" t="s">
        <v>494</v>
      </c>
      <c r="B153" s="112">
        <v>51022639.18</v>
      </c>
      <c r="C153" s="112">
        <v>2882248079.0599999</v>
      </c>
      <c r="D153" s="112">
        <v>2925000000</v>
      </c>
      <c r="E153" s="113">
        <v>8270718.2400000002</v>
      </c>
    </row>
    <row r="154" spans="1:5" ht="21.95" customHeight="1">
      <c r="A154" s="111" t="s">
        <v>495</v>
      </c>
      <c r="B154" s="112">
        <v>6010050.7000000002</v>
      </c>
      <c r="C154" s="112">
        <v>176080371.38999999</v>
      </c>
      <c r="D154" s="112">
        <v>178000000</v>
      </c>
      <c r="E154" s="113">
        <v>4090422.09</v>
      </c>
    </row>
    <row r="155" spans="1:5" ht="21.95" customHeight="1">
      <c r="A155" s="111" t="s">
        <v>496</v>
      </c>
      <c r="B155" s="170">
        <v>5395774.1100000003</v>
      </c>
      <c r="C155" s="170">
        <v>36127526.829999998</v>
      </c>
      <c r="D155" s="170">
        <v>38000000</v>
      </c>
      <c r="E155" s="113">
        <v>3523300.94</v>
      </c>
    </row>
    <row r="156" spans="1:5" ht="21.95" customHeight="1">
      <c r="A156" s="137" t="s">
        <v>128</v>
      </c>
      <c r="B156" s="138">
        <v>10633546210.34</v>
      </c>
      <c r="C156" s="138">
        <v>31880738755.939999</v>
      </c>
      <c r="D156" s="138">
        <v>37251235914.309998</v>
      </c>
      <c r="E156" s="139">
        <v>5263049051.9700003</v>
      </c>
    </row>
    <row r="157" spans="1:5" ht="21.95" customHeight="1">
      <c r="A157" s="111" t="s">
        <v>497</v>
      </c>
      <c r="B157" s="170">
        <v>912959207.46000004</v>
      </c>
      <c r="C157" s="170">
        <v>106699306.92</v>
      </c>
      <c r="D157" s="170">
        <v>66345383.850000001</v>
      </c>
      <c r="E157" s="113">
        <v>953313130.52999997</v>
      </c>
    </row>
    <row r="158" spans="1:5" ht="21.95" customHeight="1">
      <c r="A158" s="111" t="s">
        <v>498</v>
      </c>
      <c r="B158" s="170">
        <v>739709819.96000004</v>
      </c>
      <c r="C158" s="170">
        <v>1035820943.17</v>
      </c>
      <c r="D158" s="170">
        <v>1695255430.9000001</v>
      </c>
      <c r="E158" s="113">
        <v>80275332.230000004</v>
      </c>
    </row>
    <row r="159" spans="1:5" ht="21.95" customHeight="1">
      <c r="A159" s="111" t="s">
        <v>499</v>
      </c>
      <c r="B159" s="170">
        <v>94448901.930000007</v>
      </c>
      <c r="C159" s="170">
        <v>111697669.47</v>
      </c>
      <c r="D159" s="170">
        <v>189346399.16</v>
      </c>
      <c r="E159" s="113">
        <v>16800172.239999998</v>
      </c>
    </row>
    <row r="160" spans="1:5" ht="21.95" customHeight="1">
      <c r="A160" s="111" t="s">
        <v>500</v>
      </c>
      <c r="B160" s="170">
        <v>50321983.32</v>
      </c>
      <c r="C160" s="170">
        <v>71007788.290000007</v>
      </c>
      <c r="D160" s="170">
        <v>109422253.62</v>
      </c>
      <c r="E160" s="113">
        <v>11907517.99</v>
      </c>
    </row>
    <row r="161" spans="1:5" ht="21.95" customHeight="1">
      <c r="A161" s="111" t="s">
        <v>501</v>
      </c>
      <c r="B161" s="170">
        <v>433614889.57999998</v>
      </c>
      <c r="C161" s="170">
        <v>492361087.60000002</v>
      </c>
      <c r="D161" s="170">
        <v>867309436.17999995</v>
      </c>
      <c r="E161" s="113">
        <v>58666541</v>
      </c>
    </row>
    <row r="162" spans="1:5" ht="21.95" customHeight="1">
      <c r="A162" s="111" t="s">
        <v>502</v>
      </c>
      <c r="B162" s="112">
        <v>11540506.109999999</v>
      </c>
      <c r="C162" s="112">
        <v>16916872.77</v>
      </c>
      <c r="D162" s="112">
        <v>25658837.739999998</v>
      </c>
      <c r="E162" s="113">
        <v>2798541.14</v>
      </c>
    </row>
    <row r="163" spans="1:5" ht="21.95" customHeight="1">
      <c r="A163" s="111" t="s">
        <v>503</v>
      </c>
      <c r="B163" s="112">
        <v>180108922.43000001</v>
      </c>
      <c r="C163" s="112">
        <v>233825667.63</v>
      </c>
      <c r="D163" s="112">
        <v>374566093.88</v>
      </c>
      <c r="E163" s="113">
        <v>39368496.18</v>
      </c>
    </row>
    <row r="164" spans="1:5" ht="21.95" customHeight="1">
      <c r="A164" s="111" t="s">
        <v>504</v>
      </c>
      <c r="B164" s="112">
        <v>149632517.87</v>
      </c>
      <c r="C164" s="112">
        <v>175606514.47</v>
      </c>
      <c r="D164" s="112">
        <v>300765365.87</v>
      </c>
      <c r="E164" s="113">
        <v>24473666.469999999</v>
      </c>
    </row>
    <row r="165" spans="1:5" ht="21.95" customHeight="1">
      <c r="A165" s="111" t="s">
        <v>505</v>
      </c>
      <c r="B165" s="112">
        <v>60296680.890000001</v>
      </c>
      <c r="C165" s="112">
        <v>74427092.469999999</v>
      </c>
      <c r="D165" s="112">
        <v>123701160.43000001</v>
      </c>
      <c r="E165" s="113">
        <v>11022612.93</v>
      </c>
    </row>
    <row r="166" spans="1:5" ht="21.95" customHeight="1">
      <c r="A166" s="111" t="s">
        <v>506</v>
      </c>
      <c r="B166" s="112">
        <v>149593195.16999999</v>
      </c>
      <c r="C166" s="112">
        <v>159124918.44999999</v>
      </c>
      <c r="D166" s="112">
        <v>290440037.75</v>
      </c>
      <c r="E166" s="113">
        <v>18278075.870000001</v>
      </c>
    </row>
    <row r="167" spans="1:5" ht="21.95" customHeight="1">
      <c r="A167" s="111" t="s">
        <v>507</v>
      </c>
      <c r="B167" s="112">
        <v>57566050.450000003</v>
      </c>
      <c r="C167" s="112">
        <v>71048507.709999993</v>
      </c>
      <c r="D167" s="112">
        <v>118031629.2</v>
      </c>
      <c r="E167" s="113">
        <v>10582928.960000001</v>
      </c>
    </row>
    <row r="168" spans="1:5" ht="21.95" customHeight="1">
      <c r="A168" s="111" t="s">
        <v>508</v>
      </c>
      <c r="B168" s="112">
        <v>446163172.76999998</v>
      </c>
      <c r="C168" s="112">
        <v>539974941.40999997</v>
      </c>
      <c r="D168" s="112">
        <v>939847956.39999998</v>
      </c>
      <c r="E168" s="113">
        <v>46290157.780000001</v>
      </c>
    </row>
    <row r="169" spans="1:5" ht="21.95" customHeight="1">
      <c r="A169" s="111" t="s">
        <v>509</v>
      </c>
      <c r="B169" s="112">
        <v>286852545.80000001</v>
      </c>
      <c r="C169" s="112">
        <v>352645928.44</v>
      </c>
      <c r="D169" s="112">
        <v>582952511.86000001</v>
      </c>
      <c r="E169" s="113">
        <v>56545962.380000003</v>
      </c>
    </row>
    <row r="170" spans="1:5" ht="21.95" customHeight="1">
      <c r="A170" s="111" t="s">
        <v>510</v>
      </c>
      <c r="B170" s="112">
        <v>27846524.140000001</v>
      </c>
      <c r="C170" s="112">
        <v>33371556.710000001</v>
      </c>
      <c r="D170" s="112">
        <v>54926579.539999999</v>
      </c>
      <c r="E170" s="113">
        <v>6291501.3099999996</v>
      </c>
    </row>
    <row r="171" spans="1:5" ht="21.95" customHeight="1">
      <c r="A171" s="111" t="s">
        <v>511</v>
      </c>
      <c r="B171" s="112">
        <v>610372296.77999997</v>
      </c>
      <c r="C171" s="112">
        <v>685996200.57000005</v>
      </c>
      <c r="D171" s="112">
        <v>1237783364.0799999</v>
      </c>
      <c r="E171" s="113">
        <v>58585133.270000003</v>
      </c>
    </row>
    <row r="172" spans="1:5" ht="21.95" customHeight="1">
      <c r="A172" s="111" t="s">
        <v>512</v>
      </c>
      <c r="B172" s="112">
        <v>131527919.5</v>
      </c>
      <c r="C172" s="112">
        <v>163422928.06</v>
      </c>
      <c r="D172" s="112">
        <v>280427877.12</v>
      </c>
      <c r="E172" s="113">
        <v>14522970.439999999</v>
      </c>
    </row>
    <row r="173" spans="1:5" ht="21.95" customHeight="1">
      <c r="A173" s="111" t="s">
        <v>513</v>
      </c>
      <c r="B173" s="112">
        <v>38112730.93</v>
      </c>
      <c r="C173" s="112">
        <v>50396204.609999999</v>
      </c>
      <c r="D173" s="112">
        <v>84421245.849999994</v>
      </c>
      <c r="E173" s="113">
        <v>4087689.69</v>
      </c>
    </row>
    <row r="174" spans="1:5" ht="21.95" customHeight="1">
      <c r="A174" s="111" t="s">
        <v>514</v>
      </c>
      <c r="B174" s="112">
        <v>67901721.129999995</v>
      </c>
      <c r="C174" s="112">
        <v>79965944.359999999</v>
      </c>
      <c r="D174" s="112">
        <v>142347268.69</v>
      </c>
      <c r="E174" s="113">
        <v>5520396.7999999998</v>
      </c>
    </row>
    <row r="175" spans="1:5" ht="21.95" customHeight="1">
      <c r="A175" s="111" t="s">
        <v>515</v>
      </c>
      <c r="B175" s="112">
        <v>669618501.16999996</v>
      </c>
      <c r="C175" s="112">
        <v>749883916.28999996</v>
      </c>
      <c r="D175" s="112">
        <v>1354608206.3699999</v>
      </c>
      <c r="E175" s="113">
        <v>64894211.090000004</v>
      </c>
    </row>
    <row r="176" spans="1:5" ht="21.95" customHeight="1">
      <c r="A176" s="111" t="s">
        <v>516</v>
      </c>
      <c r="B176" s="112">
        <v>1844324585.8399999</v>
      </c>
      <c r="C176" s="112">
        <v>2121289533.9100001</v>
      </c>
      <c r="D176" s="112">
        <v>3814758512.3600001</v>
      </c>
      <c r="E176" s="113">
        <v>150855607.38999999</v>
      </c>
    </row>
    <row r="177" spans="1:5" ht="21.95" customHeight="1">
      <c r="A177" s="111" t="s">
        <v>517</v>
      </c>
      <c r="B177" s="112">
        <v>12871913.17</v>
      </c>
      <c r="C177" s="112">
        <v>17887867.27</v>
      </c>
      <c r="D177" s="112">
        <v>28922611.300000001</v>
      </c>
      <c r="E177" s="113">
        <v>1837169.14</v>
      </c>
    </row>
    <row r="178" spans="1:5" ht="21.95" customHeight="1">
      <c r="A178" s="111" t="s">
        <v>518</v>
      </c>
      <c r="B178" s="112">
        <v>145750643.56</v>
      </c>
      <c r="C178" s="112">
        <v>188494686.71000001</v>
      </c>
      <c r="D178" s="112">
        <v>305898643.97000003</v>
      </c>
      <c r="E178" s="113">
        <v>28346686.300000001</v>
      </c>
    </row>
    <row r="179" spans="1:5" ht="21.95" customHeight="1">
      <c r="A179" s="111" t="s">
        <v>519</v>
      </c>
      <c r="B179" s="112">
        <v>288293629.20999998</v>
      </c>
      <c r="C179" s="112">
        <v>561646.88</v>
      </c>
      <c r="D179" s="112">
        <v>0</v>
      </c>
      <c r="E179" s="113">
        <v>288855276.08999997</v>
      </c>
    </row>
    <row r="180" spans="1:5" ht="21.95" customHeight="1">
      <c r="A180" s="111" t="s">
        <v>520</v>
      </c>
      <c r="B180" s="112">
        <v>11958511.23</v>
      </c>
      <c r="C180" s="112">
        <v>211790807.81999999</v>
      </c>
      <c r="D180" s="112">
        <v>223687334.44</v>
      </c>
      <c r="E180" s="113">
        <v>61984.61</v>
      </c>
    </row>
    <row r="181" spans="1:5" ht="21.95" customHeight="1">
      <c r="A181" s="111" t="s">
        <v>521</v>
      </c>
      <c r="B181" s="112">
        <v>7117050.8499999996</v>
      </c>
      <c r="C181" s="112">
        <v>20552208.059999999</v>
      </c>
      <c r="D181" s="112">
        <v>27000000</v>
      </c>
      <c r="E181" s="113">
        <v>669258.91</v>
      </c>
    </row>
    <row r="182" spans="1:5" ht="21.95" customHeight="1">
      <c r="A182" s="111" t="s">
        <v>522</v>
      </c>
      <c r="B182" s="112">
        <v>298670691.87</v>
      </c>
      <c r="C182" s="112">
        <v>231070580.08000001</v>
      </c>
      <c r="D182" s="112">
        <v>150000000</v>
      </c>
      <c r="E182" s="113">
        <v>379741271.94999999</v>
      </c>
    </row>
    <row r="183" spans="1:5" ht="21.95" customHeight="1">
      <c r="A183" s="111" t="s">
        <v>523</v>
      </c>
      <c r="B183" s="112">
        <v>36437543.509999998</v>
      </c>
      <c r="C183" s="112">
        <v>201983326.90000001</v>
      </c>
      <c r="D183" s="112">
        <v>238420870.41</v>
      </c>
      <c r="E183" s="113">
        <v>0</v>
      </c>
    </row>
    <row r="184" spans="1:5" ht="21.95" customHeight="1">
      <c r="A184" s="111" t="s">
        <v>524</v>
      </c>
      <c r="B184" s="112">
        <v>3529965.76</v>
      </c>
      <c r="C184" s="112">
        <v>26380585.239999998</v>
      </c>
      <c r="D184" s="112">
        <v>20000000</v>
      </c>
      <c r="E184" s="113">
        <v>9910551</v>
      </c>
    </row>
    <row r="185" spans="1:5" ht="21.95" customHeight="1">
      <c r="A185" s="111" t="s">
        <v>525</v>
      </c>
      <c r="B185" s="112">
        <v>16462027.91</v>
      </c>
      <c r="C185" s="112">
        <v>563777918.90999997</v>
      </c>
      <c r="D185" s="112">
        <v>570150000</v>
      </c>
      <c r="E185" s="113">
        <v>10089946.82</v>
      </c>
    </row>
    <row r="186" spans="1:5" ht="21.95" customHeight="1">
      <c r="A186" s="111" t="s">
        <v>526</v>
      </c>
      <c r="B186" s="112">
        <v>157674879.25</v>
      </c>
      <c r="C186" s="112">
        <v>55778980.43</v>
      </c>
      <c r="D186" s="112">
        <v>27500000</v>
      </c>
      <c r="E186" s="113">
        <v>185953859.68000001</v>
      </c>
    </row>
    <row r="187" spans="1:5" ht="21.95" customHeight="1">
      <c r="A187" s="111" t="s">
        <v>527</v>
      </c>
      <c r="B187" s="112">
        <v>77258133.849999994</v>
      </c>
      <c r="C187" s="112">
        <v>69690853.879999995</v>
      </c>
      <c r="D187" s="112">
        <v>55000000</v>
      </c>
      <c r="E187" s="113">
        <v>91948987.730000004</v>
      </c>
    </row>
    <row r="188" spans="1:5" ht="21.95" customHeight="1">
      <c r="A188" s="111" t="s">
        <v>528</v>
      </c>
      <c r="B188" s="112">
        <v>71421266.370000005</v>
      </c>
      <c r="C188" s="112">
        <v>97300992</v>
      </c>
      <c r="D188" s="112">
        <v>0</v>
      </c>
      <c r="E188" s="113">
        <v>168722258.37</v>
      </c>
    </row>
    <row r="189" spans="1:5" ht="21.95" customHeight="1">
      <c r="A189" s="111" t="s">
        <v>529</v>
      </c>
      <c r="B189" s="112">
        <v>55938036.340000004</v>
      </c>
      <c r="C189" s="112">
        <v>123142258.84</v>
      </c>
      <c r="D189" s="112">
        <v>162851859.56</v>
      </c>
      <c r="E189" s="113">
        <v>16228435.619999999</v>
      </c>
    </row>
    <row r="190" spans="1:5" ht="21.95" customHeight="1">
      <c r="A190" s="111" t="s">
        <v>530</v>
      </c>
      <c r="B190" s="112">
        <v>0</v>
      </c>
      <c r="C190" s="112">
        <v>264256760.16999999</v>
      </c>
      <c r="D190" s="112">
        <v>264014235.88999999</v>
      </c>
      <c r="E190" s="113">
        <v>242524.28</v>
      </c>
    </row>
    <row r="191" spans="1:5" ht="21.95" customHeight="1">
      <c r="A191" s="111" t="s">
        <v>531</v>
      </c>
      <c r="B191" s="112">
        <v>7573995.8399999999</v>
      </c>
      <c r="C191" s="112">
        <v>846749130.77999997</v>
      </c>
      <c r="D191" s="112">
        <v>777000000</v>
      </c>
      <c r="E191" s="113">
        <v>77323126.620000005</v>
      </c>
    </row>
    <row r="192" spans="1:5" ht="21.95" customHeight="1">
      <c r="A192" s="111" t="s">
        <v>532</v>
      </c>
      <c r="B192" s="112">
        <v>10872864.41</v>
      </c>
      <c r="C192" s="112">
        <v>188531448.30000001</v>
      </c>
      <c r="D192" s="112">
        <v>110000000</v>
      </c>
      <c r="E192" s="113">
        <v>89404312.709999993</v>
      </c>
    </row>
    <row r="193" spans="1:5" ht="21.95" customHeight="1">
      <c r="A193" s="111" t="s">
        <v>533</v>
      </c>
      <c r="B193" s="112">
        <v>59707978.990000002</v>
      </c>
      <c r="C193" s="112">
        <v>227382061.94</v>
      </c>
      <c r="D193" s="112">
        <v>74770186.450000003</v>
      </c>
      <c r="E193" s="113">
        <v>212319854.47999999</v>
      </c>
    </row>
    <row r="194" spans="1:5" ht="21.95" customHeight="1">
      <c r="A194" s="111" t="s">
        <v>534</v>
      </c>
      <c r="B194" s="112">
        <v>7464840.1100000003</v>
      </c>
      <c r="C194" s="112">
        <v>78313447.650000006</v>
      </c>
      <c r="D194" s="112">
        <v>64241072.689999998</v>
      </c>
      <c r="E194" s="113">
        <v>21537215.07</v>
      </c>
    </row>
    <row r="195" spans="1:5" ht="21.95" customHeight="1">
      <c r="A195" s="111" t="s">
        <v>793</v>
      </c>
      <c r="B195" s="112">
        <v>0</v>
      </c>
      <c r="C195" s="112">
        <v>32648759.879999999</v>
      </c>
      <c r="D195" s="112">
        <v>32645065.510000002</v>
      </c>
      <c r="E195" s="113">
        <v>3694.37</v>
      </c>
    </row>
    <row r="196" spans="1:5" ht="21.95" customHeight="1">
      <c r="A196" s="111" t="s">
        <v>535</v>
      </c>
      <c r="B196" s="112">
        <v>4154717.33</v>
      </c>
      <c r="C196" s="112">
        <v>38867533.399999999</v>
      </c>
      <c r="D196" s="112">
        <v>43022098.539999999</v>
      </c>
      <c r="E196" s="113">
        <v>152.19</v>
      </c>
    </row>
    <row r="197" spans="1:5" ht="21.95" customHeight="1">
      <c r="A197" s="111" t="s">
        <v>536</v>
      </c>
      <c r="B197" s="112">
        <v>85775.97</v>
      </c>
      <c r="C197" s="112">
        <v>140164766.25999999</v>
      </c>
      <c r="D197" s="112">
        <v>139000000</v>
      </c>
      <c r="E197" s="113">
        <v>1250542.23</v>
      </c>
    </row>
    <row r="198" spans="1:5" ht="21.95" customHeight="1">
      <c r="A198" s="111" t="s">
        <v>537</v>
      </c>
      <c r="B198" s="112">
        <v>0</v>
      </c>
      <c r="C198" s="112">
        <v>181000473.00999999</v>
      </c>
      <c r="D198" s="112">
        <v>180988445.94999999</v>
      </c>
      <c r="E198" s="113">
        <v>12027.06</v>
      </c>
    </row>
    <row r="199" spans="1:5" ht="21.95" customHeight="1">
      <c r="A199" s="111" t="s">
        <v>538</v>
      </c>
      <c r="B199" s="112">
        <v>111599.21</v>
      </c>
      <c r="C199" s="112">
        <v>13526187.16</v>
      </c>
      <c r="D199" s="112">
        <v>10980694.5</v>
      </c>
      <c r="E199" s="113">
        <v>2657091.87</v>
      </c>
    </row>
    <row r="200" spans="1:5" ht="21.95" customHeight="1">
      <c r="A200" s="111" t="s">
        <v>539</v>
      </c>
      <c r="B200" s="112">
        <v>0</v>
      </c>
      <c r="C200" s="112">
        <v>660770670.30999994</v>
      </c>
      <c r="D200" s="112">
        <v>641745763.87</v>
      </c>
      <c r="E200" s="113">
        <v>19024906.440000001</v>
      </c>
    </row>
    <row r="201" spans="1:5" ht="21.95" customHeight="1">
      <c r="A201" s="111" t="s">
        <v>540</v>
      </c>
      <c r="B201" s="112">
        <v>133776582.51000001</v>
      </c>
      <c r="C201" s="112">
        <v>1541535403.5</v>
      </c>
      <c r="D201" s="112">
        <v>1503072763.96</v>
      </c>
      <c r="E201" s="113">
        <v>172239222.05000001</v>
      </c>
    </row>
    <row r="202" spans="1:5" ht="21.95" customHeight="1">
      <c r="A202" s="111" t="s">
        <v>541</v>
      </c>
      <c r="B202" s="112">
        <v>29332772.309999999</v>
      </c>
      <c r="C202" s="112">
        <v>214054131.28999999</v>
      </c>
      <c r="D202" s="112">
        <v>218550695.63999999</v>
      </c>
      <c r="E202" s="113">
        <v>24836207.960000001</v>
      </c>
    </row>
    <row r="203" spans="1:5" ht="21.95" customHeight="1">
      <c r="A203" s="111" t="s">
        <v>542</v>
      </c>
      <c r="B203" s="112">
        <v>19991521.640000001</v>
      </c>
      <c r="C203" s="112">
        <v>223233016.59</v>
      </c>
      <c r="D203" s="112">
        <v>213806196.03</v>
      </c>
      <c r="E203" s="113">
        <v>29418342.199999999</v>
      </c>
    </row>
    <row r="204" spans="1:5" ht="21.95" customHeight="1">
      <c r="A204" s="111" t="s">
        <v>543</v>
      </c>
      <c r="B204" s="112">
        <v>107238144.06</v>
      </c>
      <c r="C204" s="112">
        <v>679396624.42999995</v>
      </c>
      <c r="D204" s="112">
        <v>709157278.85000002</v>
      </c>
      <c r="E204" s="113">
        <v>77477489.640000001</v>
      </c>
    </row>
    <row r="205" spans="1:5" ht="21.95" customHeight="1">
      <c r="A205" s="111" t="s">
        <v>544</v>
      </c>
      <c r="B205" s="112">
        <v>4108028.93</v>
      </c>
      <c r="C205" s="112">
        <v>47842333.68</v>
      </c>
      <c r="D205" s="112">
        <v>45818577.590000004</v>
      </c>
      <c r="E205" s="113">
        <v>6131785.0199999996</v>
      </c>
    </row>
    <row r="206" spans="1:5" ht="21.95" customHeight="1">
      <c r="A206" s="111" t="s">
        <v>545</v>
      </c>
      <c r="B206" s="112">
        <v>38250425.920000002</v>
      </c>
      <c r="C206" s="112">
        <v>447319786.88</v>
      </c>
      <c r="D206" s="112">
        <v>434863346.32999998</v>
      </c>
      <c r="E206" s="113">
        <v>50706866.469999999</v>
      </c>
    </row>
    <row r="207" spans="1:5" ht="21.95" customHeight="1">
      <c r="A207" s="111" t="s">
        <v>546</v>
      </c>
      <c r="B207" s="112">
        <v>20470853.25</v>
      </c>
      <c r="C207" s="112">
        <v>239375434.84</v>
      </c>
      <c r="D207" s="112">
        <v>231298378.61000001</v>
      </c>
      <c r="E207" s="113">
        <v>28547909.48</v>
      </c>
    </row>
    <row r="208" spans="1:5" ht="21.95" customHeight="1">
      <c r="A208" s="111" t="s">
        <v>547</v>
      </c>
      <c r="B208" s="112">
        <v>11846394.6</v>
      </c>
      <c r="C208" s="112">
        <v>137082292.47</v>
      </c>
      <c r="D208" s="112">
        <v>132940526.03</v>
      </c>
      <c r="E208" s="113">
        <v>15988161.039999999</v>
      </c>
    </row>
    <row r="209" spans="1:5" ht="21.95" customHeight="1">
      <c r="A209" s="111" t="s">
        <v>548</v>
      </c>
      <c r="B209" s="112">
        <v>46346077.189999998</v>
      </c>
      <c r="C209" s="112">
        <v>333516528.91000003</v>
      </c>
      <c r="D209" s="112">
        <v>342084055.81999999</v>
      </c>
      <c r="E209" s="113">
        <v>37778550.280000001</v>
      </c>
    </row>
    <row r="210" spans="1:5" ht="21.95" customHeight="1">
      <c r="A210" s="111" t="s">
        <v>549</v>
      </c>
      <c r="B210" s="112">
        <v>15237892.880000001</v>
      </c>
      <c r="C210" s="112">
        <v>175752199.86000001</v>
      </c>
      <c r="D210" s="112">
        <v>170570098.41</v>
      </c>
      <c r="E210" s="113">
        <v>20419994.329999998</v>
      </c>
    </row>
    <row r="211" spans="1:5" ht="21.95" customHeight="1">
      <c r="A211" s="111" t="s">
        <v>550</v>
      </c>
      <c r="B211" s="112">
        <v>95803135.629999995</v>
      </c>
      <c r="C211" s="112">
        <v>1174981034.76</v>
      </c>
      <c r="D211" s="112">
        <v>1144730790.72</v>
      </c>
      <c r="E211" s="113">
        <v>126053379.67</v>
      </c>
    </row>
    <row r="212" spans="1:5" ht="21.95" customHeight="1">
      <c r="A212" s="111" t="s">
        <v>551</v>
      </c>
      <c r="B212" s="112">
        <v>81768601.920000002</v>
      </c>
      <c r="C212" s="112">
        <v>827082016.49000001</v>
      </c>
      <c r="D212" s="112">
        <v>814283734.15999997</v>
      </c>
      <c r="E212" s="113">
        <v>94566884.25</v>
      </c>
    </row>
    <row r="213" spans="1:5" ht="21.95" customHeight="1">
      <c r="A213" s="111" t="s">
        <v>552</v>
      </c>
      <c r="B213" s="112">
        <v>6650430.3600000003</v>
      </c>
      <c r="C213" s="112">
        <v>59390005.189999998</v>
      </c>
      <c r="D213" s="112">
        <v>58900057.899999999</v>
      </c>
      <c r="E213" s="113">
        <v>7140377.6500000004</v>
      </c>
    </row>
    <row r="214" spans="1:5" ht="21.95" customHeight="1">
      <c r="A214" s="111" t="s">
        <v>553</v>
      </c>
      <c r="B214" s="112">
        <v>85360411.260000005</v>
      </c>
      <c r="C214" s="112">
        <v>1043202054.88</v>
      </c>
      <c r="D214" s="112">
        <v>1014145052.6900001</v>
      </c>
      <c r="E214" s="113">
        <v>114417413.45</v>
      </c>
    </row>
    <row r="215" spans="1:5" ht="21.95" customHeight="1">
      <c r="A215" s="111" t="s">
        <v>554</v>
      </c>
      <c r="B215" s="112">
        <v>16794423.100000001</v>
      </c>
      <c r="C215" s="112">
        <v>197127097.81</v>
      </c>
      <c r="D215" s="112">
        <v>192373697.09999999</v>
      </c>
      <c r="E215" s="113">
        <v>21547823.809999999</v>
      </c>
    </row>
    <row r="216" spans="1:5" ht="21.95" customHeight="1">
      <c r="A216" s="111" t="s">
        <v>555</v>
      </c>
      <c r="B216" s="112">
        <v>4554667.41</v>
      </c>
      <c r="C216" s="112">
        <v>70425948.450000003</v>
      </c>
      <c r="D216" s="112">
        <v>67628498.650000006</v>
      </c>
      <c r="E216" s="113">
        <v>7352117.21</v>
      </c>
    </row>
    <row r="217" spans="1:5" ht="21.95" customHeight="1">
      <c r="A217" s="111" t="s">
        <v>556</v>
      </c>
      <c r="B217" s="112">
        <v>1302173.82</v>
      </c>
      <c r="C217" s="112">
        <v>24584149.920000002</v>
      </c>
      <c r="D217" s="112">
        <v>23408333.370000001</v>
      </c>
      <c r="E217" s="113">
        <v>2477990.37</v>
      </c>
    </row>
    <row r="218" spans="1:5" ht="21.95" customHeight="1">
      <c r="A218" s="111" t="s">
        <v>557</v>
      </c>
      <c r="B218" s="112">
        <v>65466412.960000001</v>
      </c>
      <c r="C218" s="112">
        <v>786403272.34000003</v>
      </c>
      <c r="D218" s="112">
        <v>766433565.87</v>
      </c>
      <c r="E218" s="113">
        <v>85436119.430000007</v>
      </c>
    </row>
    <row r="219" spans="1:5" ht="21.95" customHeight="1">
      <c r="A219" s="111" t="s">
        <v>558</v>
      </c>
      <c r="B219" s="112">
        <v>352705314.52999997</v>
      </c>
      <c r="C219" s="112">
        <v>2132044187.4300001</v>
      </c>
      <c r="D219" s="112">
        <v>2259633770.02</v>
      </c>
      <c r="E219" s="113">
        <v>225115731.94</v>
      </c>
    </row>
    <row r="220" spans="1:5" ht="21.95" customHeight="1">
      <c r="A220" s="111" t="s">
        <v>559</v>
      </c>
      <c r="B220" s="112">
        <v>1763268.05</v>
      </c>
      <c r="C220" s="112">
        <v>21348938.469999999</v>
      </c>
      <c r="D220" s="112">
        <v>20854276.98</v>
      </c>
      <c r="E220" s="113">
        <v>2257929.54</v>
      </c>
    </row>
    <row r="221" spans="1:5" ht="21.95" customHeight="1">
      <c r="A221" s="111" t="s">
        <v>560</v>
      </c>
      <c r="B221" s="112">
        <v>52673847.810000002</v>
      </c>
      <c r="C221" s="112">
        <v>521611444.44</v>
      </c>
      <c r="D221" s="112">
        <v>516047131.81999999</v>
      </c>
      <c r="E221" s="113">
        <v>58238160.43</v>
      </c>
    </row>
    <row r="222" spans="1:5" ht="21.95" customHeight="1">
      <c r="A222" s="111" t="s">
        <v>561</v>
      </c>
      <c r="B222" s="112">
        <v>127895121.08</v>
      </c>
      <c r="C222" s="112">
        <v>1317884720.01</v>
      </c>
      <c r="D222" s="112">
        <v>1332295089</v>
      </c>
      <c r="E222" s="113">
        <v>113484752.09</v>
      </c>
    </row>
    <row r="223" spans="1:5" ht="21.95" customHeight="1">
      <c r="A223" s="111" t="s">
        <v>562</v>
      </c>
      <c r="B223" s="112">
        <v>38137874.149999999</v>
      </c>
      <c r="C223" s="112">
        <v>198523610.40000001</v>
      </c>
      <c r="D223" s="112">
        <v>218152649.53999999</v>
      </c>
      <c r="E223" s="113">
        <v>18508835.010000002</v>
      </c>
    </row>
    <row r="224" spans="1:5" ht="21.95" customHeight="1">
      <c r="A224" s="111" t="s">
        <v>563</v>
      </c>
      <c r="B224" s="112">
        <v>31151948.07</v>
      </c>
      <c r="C224" s="112">
        <v>309290913.97000003</v>
      </c>
      <c r="D224" s="112">
        <v>297381813.31</v>
      </c>
      <c r="E224" s="113">
        <v>43061048.729999997</v>
      </c>
    </row>
    <row r="225" spans="1:5" ht="21.95" customHeight="1">
      <c r="A225" s="111" t="s">
        <v>564</v>
      </c>
      <c r="B225" s="112">
        <v>98462634.569999993</v>
      </c>
      <c r="C225" s="112">
        <v>580158132.17999995</v>
      </c>
      <c r="D225" s="112">
        <v>630568280.99000001</v>
      </c>
      <c r="E225" s="113">
        <v>48052485.759999998</v>
      </c>
    </row>
    <row r="226" spans="1:5" ht="21.95" customHeight="1">
      <c r="A226" s="111" t="s">
        <v>565</v>
      </c>
      <c r="B226" s="112">
        <v>4972479.37</v>
      </c>
      <c r="C226" s="112">
        <v>53649471.579999998</v>
      </c>
      <c r="D226" s="112">
        <v>51280300.950000003</v>
      </c>
      <c r="E226" s="113">
        <v>7341650</v>
      </c>
    </row>
    <row r="227" spans="1:5" ht="21.95" customHeight="1">
      <c r="A227" s="111" t="s">
        <v>566</v>
      </c>
      <c r="B227" s="112">
        <v>84539470.540000007</v>
      </c>
      <c r="C227" s="112">
        <v>595290868.85000002</v>
      </c>
      <c r="D227" s="112">
        <v>630855205.47000003</v>
      </c>
      <c r="E227" s="113">
        <v>48975133.920000002</v>
      </c>
    </row>
    <row r="228" spans="1:5" ht="21.95" customHeight="1">
      <c r="A228" s="111" t="s">
        <v>567</v>
      </c>
      <c r="B228" s="112">
        <v>24979358.100000001</v>
      </c>
      <c r="C228" s="112">
        <v>227168126.33000001</v>
      </c>
      <c r="D228" s="112">
        <v>231431786.63</v>
      </c>
      <c r="E228" s="113">
        <v>20715697.800000001</v>
      </c>
    </row>
    <row r="229" spans="1:5" ht="21.95" customHeight="1">
      <c r="A229" s="111" t="s">
        <v>568</v>
      </c>
      <c r="B229" s="112">
        <v>23555886.510000002</v>
      </c>
      <c r="C229" s="112">
        <v>138404439.78999999</v>
      </c>
      <c r="D229" s="112">
        <v>150918405.49000001</v>
      </c>
      <c r="E229" s="113">
        <v>11041920.810000001</v>
      </c>
    </row>
    <row r="230" spans="1:5" ht="21.95" customHeight="1">
      <c r="A230" s="111" t="s">
        <v>569</v>
      </c>
      <c r="B230" s="112">
        <v>43359283.549999997</v>
      </c>
      <c r="C230" s="112">
        <v>256965336.40000001</v>
      </c>
      <c r="D230" s="112">
        <v>278176785.23000002</v>
      </c>
      <c r="E230" s="113">
        <v>22147834.719999999</v>
      </c>
    </row>
    <row r="231" spans="1:5" ht="21.95" customHeight="1">
      <c r="A231" s="111" t="s">
        <v>570</v>
      </c>
      <c r="B231" s="112">
        <v>33442075.670000002</v>
      </c>
      <c r="C231" s="112">
        <v>314275957.60000002</v>
      </c>
      <c r="D231" s="112">
        <v>321037097.5</v>
      </c>
      <c r="E231" s="113">
        <v>26680935.77</v>
      </c>
    </row>
    <row r="232" spans="1:5" ht="21.95" customHeight="1">
      <c r="A232" s="111" t="s">
        <v>571</v>
      </c>
      <c r="B232" s="112">
        <v>56096900.100000001</v>
      </c>
      <c r="C232" s="112">
        <v>601899534.58000004</v>
      </c>
      <c r="D232" s="112">
        <v>606408071.01999998</v>
      </c>
      <c r="E232" s="113">
        <v>51588363.659999996</v>
      </c>
    </row>
    <row r="233" spans="1:5" ht="21.95" customHeight="1">
      <c r="A233" s="111" t="s">
        <v>572</v>
      </c>
      <c r="B233" s="112">
        <v>146145710.16999999</v>
      </c>
      <c r="C233" s="112">
        <v>840259287.87</v>
      </c>
      <c r="D233" s="112">
        <v>918519799.13999999</v>
      </c>
      <c r="E233" s="113">
        <v>67885198.900000006</v>
      </c>
    </row>
    <row r="234" spans="1:5" ht="21.95" customHeight="1">
      <c r="A234" s="111" t="s">
        <v>573</v>
      </c>
      <c r="B234" s="112">
        <v>18109049.890000001</v>
      </c>
      <c r="C234" s="112">
        <v>90246131.859999999</v>
      </c>
      <c r="D234" s="112">
        <v>99631020.329999998</v>
      </c>
      <c r="E234" s="113">
        <v>8724161.4199999999</v>
      </c>
    </row>
    <row r="235" spans="1:5" ht="21.95" customHeight="1">
      <c r="A235" s="111" t="s">
        <v>574</v>
      </c>
      <c r="B235" s="112">
        <v>57997306.380000003</v>
      </c>
      <c r="C235" s="112">
        <v>629715873.25</v>
      </c>
      <c r="D235" s="112">
        <v>631500513.5</v>
      </c>
      <c r="E235" s="113">
        <v>56212666.130000003</v>
      </c>
    </row>
    <row r="236" spans="1:5" ht="21.95" customHeight="1">
      <c r="A236" s="111" t="s">
        <v>575</v>
      </c>
      <c r="B236" s="112">
        <v>22891822.309999999</v>
      </c>
      <c r="C236" s="112">
        <v>227267164.59</v>
      </c>
      <c r="D236" s="112">
        <v>230051277.43000001</v>
      </c>
      <c r="E236" s="113">
        <v>20107709.469999999</v>
      </c>
    </row>
    <row r="237" spans="1:5" ht="21.95" customHeight="1">
      <c r="A237" s="111" t="s">
        <v>576</v>
      </c>
      <c r="B237" s="112">
        <v>9229823.8200000003</v>
      </c>
      <c r="C237" s="112">
        <v>106391469.61</v>
      </c>
      <c r="D237" s="112">
        <v>106267437.22</v>
      </c>
      <c r="E237" s="113">
        <v>9353856.2100000009</v>
      </c>
    </row>
    <row r="238" spans="1:5" ht="21.95" customHeight="1">
      <c r="A238" s="111" t="s">
        <v>577</v>
      </c>
      <c r="B238" s="112">
        <v>10129989.49</v>
      </c>
      <c r="C238" s="112">
        <v>139391857.62</v>
      </c>
      <c r="D238" s="112">
        <v>137782519.78</v>
      </c>
      <c r="E238" s="113">
        <v>11739327.33</v>
      </c>
    </row>
    <row r="239" spans="1:5" ht="21.95" customHeight="1">
      <c r="A239" s="111" t="s">
        <v>578</v>
      </c>
      <c r="B239" s="112">
        <v>83456898.510000005</v>
      </c>
      <c r="C239" s="112">
        <v>603308053.71000004</v>
      </c>
      <c r="D239" s="112">
        <v>634460778.70000005</v>
      </c>
      <c r="E239" s="113">
        <v>52304173.520000003</v>
      </c>
    </row>
    <row r="240" spans="1:5" ht="21.95" customHeight="1">
      <c r="A240" s="111" t="s">
        <v>579</v>
      </c>
      <c r="B240" s="112">
        <v>204599011.19999999</v>
      </c>
      <c r="C240" s="112">
        <v>1077662800.24</v>
      </c>
      <c r="D240" s="112">
        <v>1188481032.79</v>
      </c>
      <c r="E240" s="113">
        <v>93780778.650000006</v>
      </c>
    </row>
    <row r="241" spans="1:5" ht="21.95" customHeight="1">
      <c r="A241" s="111" t="s">
        <v>580</v>
      </c>
      <c r="B241" s="112">
        <v>3138962.51</v>
      </c>
      <c r="C241" s="112">
        <v>31957590.23</v>
      </c>
      <c r="D241" s="112">
        <v>32217633.109999999</v>
      </c>
      <c r="E241" s="113">
        <v>2878919.63</v>
      </c>
    </row>
    <row r="242" spans="1:5" ht="21.95" customHeight="1">
      <c r="A242" s="111" t="s">
        <v>581</v>
      </c>
      <c r="B242" s="112">
        <v>79535837.030000001</v>
      </c>
      <c r="C242" s="112">
        <v>837545477.25999999</v>
      </c>
      <c r="D242" s="112">
        <v>842463156.70000005</v>
      </c>
      <c r="E242" s="113">
        <v>74618157.590000004</v>
      </c>
    </row>
    <row r="243" spans="1:5" ht="21.95" customHeight="1">
      <c r="A243" s="111" t="s">
        <v>582</v>
      </c>
      <c r="B243" s="112">
        <v>4361165.74</v>
      </c>
      <c r="C243" s="112">
        <v>0</v>
      </c>
      <c r="D243" s="112">
        <v>0</v>
      </c>
      <c r="E243" s="113">
        <v>4361165.74</v>
      </c>
    </row>
    <row r="244" spans="1:5" ht="21.95" customHeight="1">
      <c r="A244" s="111" t="s">
        <v>583</v>
      </c>
      <c r="B244" s="112">
        <v>105.45</v>
      </c>
      <c r="C244" s="112">
        <v>0</v>
      </c>
      <c r="D244" s="112">
        <v>0</v>
      </c>
      <c r="E244" s="113">
        <v>105.45</v>
      </c>
    </row>
    <row r="245" spans="1:5" ht="21.95" customHeight="1">
      <c r="A245" s="111" t="s">
        <v>584</v>
      </c>
      <c r="B245" s="112">
        <v>9233.84</v>
      </c>
      <c r="C245" s="112">
        <v>140.26</v>
      </c>
      <c r="D245" s="112">
        <v>0</v>
      </c>
      <c r="E245" s="113">
        <v>9374.1</v>
      </c>
    </row>
    <row r="246" spans="1:5">
      <c r="A246" s="114" t="s">
        <v>585</v>
      </c>
      <c r="B246" s="115">
        <v>38144.18</v>
      </c>
      <c r="C246" s="115">
        <v>66419.929999999993</v>
      </c>
      <c r="D246" s="115">
        <v>0</v>
      </c>
      <c r="E246" s="116">
        <v>104564.11</v>
      </c>
    </row>
  </sheetData>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0"/>
  <sheetViews>
    <sheetView showGridLines="0" topLeftCell="A112" workbookViewId="0">
      <selection activeCell="H129" sqref="H129"/>
    </sheetView>
  </sheetViews>
  <sheetFormatPr defaultRowHeight="12.75"/>
  <cols>
    <col min="1" max="1" width="30" style="81" customWidth="1"/>
    <col min="2" max="5" width="16.7109375" style="81" customWidth="1"/>
    <col min="6" max="6" width="4.7109375" style="81" customWidth="1"/>
    <col min="7" max="7" width="9.140625" style="81"/>
    <col min="8" max="8" width="18.140625" style="81" bestFit="1" customWidth="1"/>
    <col min="9" max="16384" width="9.140625" style="81"/>
  </cols>
  <sheetData>
    <row r="1" spans="1:5" s="91" customFormat="1">
      <c r="A1" s="92" t="s">
        <v>357</v>
      </c>
      <c r="B1"/>
      <c r="C1"/>
      <c r="D1" s="79"/>
      <c r="E1" s="79"/>
    </row>
    <row r="2" spans="1:5" s="91" customFormat="1" ht="15.95" customHeight="1">
      <c r="A2" s="102"/>
      <c r="B2"/>
      <c r="C2"/>
      <c r="D2" s="100"/>
      <c r="E2" s="100"/>
    </row>
    <row r="3" spans="1:5" s="91" customFormat="1" ht="15.95" customHeight="1">
      <c r="A3" s="102"/>
      <c r="B3" s="171" t="s">
        <v>927</v>
      </c>
      <c r="C3" s="96"/>
      <c r="D3" s="103"/>
      <c r="E3" s="100"/>
    </row>
    <row r="4" spans="1:5" s="91" customFormat="1" ht="12.75" customHeight="1">
      <c r="A4" s="100"/>
      <c r="B4" s="130"/>
      <c r="C4" s="130"/>
      <c r="D4" s="100"/>
      <c r="E4" s="100"/>
    </row>
    <row r="5" spans="1:5" ht="21.95" customHeight="1">
      <c r="A5" s="148"/>
      <c r="B5" s="149" t="s">
        <v>882</v>
      </c>
      <c r="C5" s="149" t="s">
        <v>105</v>
      </c>
      <c r="D5" s="149" t="s">
        <v>106</v>
      </c>
      <c r="E5" s="150" t="s">
        <v>107</v>
      </c>
    </row>
    <row r="6" spans="1:5" ht="21.95" customHeight="1">
      <c r="A6" s="160" t="s">
        <v>62</v>
      </c>
      <c r="B6" s="108">
        <v>56060171883.790001</v>
      </c>
      <c r="C6" s="108">
        <v>818526546481.71997</v>
      </c>
      <c r="D6" s="108">
        <v>808038529558.17004</v>
      </c>
      <c r="E6" s="161">
        <v>66548188807.339996</v>
      </c>
    </row>
    <row r="7" spans="1:5" ht="21.95" customHeight="1">
      <c r="A7" s="117" t="s">
        <v>119</v>
      </c>
      <c r="B7" s="109">
        <v>1249624.0900000001</v>
      </c>
      <c r="C7" s="109">
        <v>2429486.5</v>
      </c>
      <c r="D7" s="109">
        <v>2304284.25</v>
      </c>
      <c r="E7" s="118">
        <v>1374826.34</v>
      </c>
    </row>
    <row r="8" spans="1:5" ht="21.95" customHeight="1">
      <c r="A8" s="119" t="s">
        <v>129</v>
      </c>
      <c r="B8" s="120">
        <v>1249624.0900000001</v>
      </c>
      <c r="C8" s="120">
        <v>2429486.5</v>
      </c>
      <c r="D8" s="120">
        <v>2304284.25</v>
      </c>
      <c r="E8" s="121">
        <v>1374826.34</v>
      </c>
    </row>
    <row r="9" spans="1:5" ht="21.95" customHeight="1">
      <c r="A9" s="117" t="s">
        <v>120</v>
      </c>
      <c r="B9" s="109">
        <v>20403864765.16</v>
      </c>
      <c r="C9" s="109">
        <v>21006868104.41</v>
      </c>
      <c r="D9" s="109">
        <v>22953556866.439999</v>
      </c>
      <c r="E9" s="118">
        <v>18457176003.130001</v>
      </c>
    </row>
    <row r="10" spans="1:5" ht="21.95" customHeight="1">
      <c r="A10" s="119" t="s">
        <v>130</v>
      </c>
      <c r="B10" s="120">
        <v>877398558.22000003</v>
      </c>
      <c r="C10" s="120">
        <v>19213482.690000001</v>
      </c>
      <c r="D10" s="120">
        <v>896612040.90999997</v>
      </c>
      <c r="E10" s="121">
        <v>0</v>
      </c>
    </row>
    <row r="11" spans="1:5" ht="21.95" customHeight="1">
      <c r="A11" s="119" t="s">
        <v>921</v>
      </c>
      <c r="B11" s="120">
        <v>0</v>
      </c>
      <c r="C11" s="120">
        <v>7149791.5700000003</v>
      </c>
      <c r="D11" s="120">
        <v>7149791.5700000003</v>
      </c>
      <c r="E11" s="121">
        <v>0</v>
      </c>
    </row>
    <row r="12" spans="1:5" ht="21.95" customHeight="1">
      <c r="A12" s="119" t="s">
        <v>904</v>
      </c>
      <c r="B12" s="120">
        <v>0</v>
      </c>
      <c r="C12" s="120">
        <v>10604332.960000001</v>
      </c>
      <c r="D12" s="120">
        <v>10604332.960000001</v>
      </c>
      <c r="E12" s="121">
        <v>0</v>
      </c>
    </row>
    <row r="13" spans="1:5" ht="21.95" customHeight="1">
      <c r="A13" s="119" t="s">
        <v>131</v>
      </c>
      <c r="B13" s="120">
        <v>212016825.44999999</v>
      </c>
      <c r="C13" s="120">
        <v>270992593.63</v>
      </c>
      <c r="D13" s="120">
        <v>440997915.77999997</v>
      </c>
      <c r="E13" s="121">
        <v>42011503.299999997</v>
      </c>
    </row>
    <row r="14" spans="1:5" ht="21.95" customHeight="1">
      <c r="A14" s="119" t="s">
        <v>132</v>
      </c>
      <c r="B14" s="120">
        <v>99242.21</v>
      </c>
      <c r="C14" s="120">
        <v>0</v>
      </c>
      <c r="D14" s="120">
        <v>0</v>
      </c>
      <c r="E14" s="121">
        <v>99242.21</v>
      </c>
    </row>
    <row r="15" spans="1:5" ht="21.95" customHeight="1">
      <c r="A15" s="119" t="s">
        <v>133</v>
      </c>
      <c r="B15" s="120">
        <v>416955910.63999999</v>
      </c>
      <c r="C15" s="120">
        <v>344371294.93000001</v>
      </c>
      <c r="D15" s="120">
        <v>750798408.14999998</v>
      </c>
      <c r="E15" s="121">
        <v>10528797.42</v>
      </c>
    </row>
    <row r="16" spans="1:5" ht="21.95" customHeight="1">
      <c r="A16" s="119" t="s">
        <v>134</v>
      </c>
      <c r="B16" s="120">
        <v>562559762.97000003</v>
      </c>
      <c r="C16" s="120">
        <v>327562634.30000001</v>
      </c>
      <c r="D16" s="120">
        <v>277359704.06999999</v>
      </c>
      <c r="E16" s="121">
        <v>612762693.20000005</v>
      </c>
    </row>
    <row r="17" spans="1:5" ht="21.95" customHeight="1">
      <c r="A17" s="119" t="s">
        <v>135</v>
      </c>
      <c r="B17" s="120">
        <v>899048742.15999997</v>
      </c>
      <c r="C17" s="120">
        <v>14615466006.379999</v>
      </c>
      <c r="D17" s="120">
        <v>15427072055.08</v>
      </c>
      <c r="E17" s="121">
        <v>87442693.459999993</v>
      </c>
    </row>
    <row r="18" spans="1:5" ht="21.95" customHeight="1">
      <c r="A18" s="119" t="s">
        <v>136</v>
      </c>
      <c r="B18" s="120">
        <v>674374.93</v>
      </c>
      <c r="C18" s="120">
        <v>505661.43</v>
      </c>
      <c r="D18" s="120">
        <v>631913.17000000004</v>
      </c>
      <c r="E18" s="121">
        <v>548123.18999999994</v>
      </c>
    </row>
    <row r="19" spans="1:5" ht="21.95" customHeight="1">
      <c r="A19" s="119" t="s">
        <v>137</v>
      </c>
      <c r="B19" s="120">
        <v>3168490156.9499998</v>
      </c>
      <c r="C19" s="120">
        <v>1351755194.6300001</v>
      </c>
      <c r="D19" s="120">
        <v>1054259644.0700001</v>
      </c>
      <c r="E19" s="121">
        <v>3465985707.5100002</v>
      </c>
    </row>
    <row r="20" spans="1:5" ht="21.95" customHeight="1">
      <c r="A20" s="119" t="s">
        <v>798</v>
      </c>
      <c r="B20" s="120">
        <v>2500000000</v>
      </c>
      <c r="C20" s="120">
        <v>0</v>
      </c>
      <c r="D20" s="120">
        <v>0</v>
      </c>
      <c r="E20" s="121">
        <v>2500000000</v>
      </c>
    </row>
    <row r="21" spans="1:5" ht="21.95" customHeight="1">
      <c r="A21" s="119" t="s">
        <v>138</v>
      </c>
      <c r="B21" s="120">
        <v>8310613.1299999999</v>
      </c>
      <c r="C21" s="120">
        <v>3636.83</v>
      </c>
      <c r="D21" s="120">
        <v>0</v>
      </c>
      <c r="E21" s="121">
        <v>8314249.96</v>
      </c>
    </row>
    <row r="22" spans="1:5" ht="21.95" customHeight="1">
      <c r="A22" s="119" t="s">
        <v>139</v>
      </c>
      <c r="B22" s="120">
        <v>32586606.370000001</v>
      </c>
      <c r="C22" s="120">
        <v>4283463.1500000004</v>
      </c>
      <c r="D22" s="120">
        <v>0</v>
      </c>
      <c r="E22" s="121">
        <v>36870069.520000003</v>
      </c>
    </row>
    <row r="23" spans="1:5" ht="21.95" customHeight="1">
      <c r="A23" s="119" t="s">
        <v>140</v>
      </c>
      <c r="B23" s="120">
        <v>0</v>
      </c>
      <c r="C23" s="120">
        <v>218309385.31</v>
      </c>
      <c r="D23" s="120">
        <v>218309385.31</v>
      </c>
      <c r="E23" s="121">
        <v>0</v>
      </c>
    </row>
    <row r="24" spans="1:5" ht="21.95" customHeight="1">
      <c r="A24" s="119" t="s">
        <v>141</v>
      </c>
      <c r="B24" s="120">
        <v>725730.62</v>
      </c>
      <c r="C24" s="120">
        <v>36714.67</v>
      </c>
      <c r="D24" s="120">
        <v>762445.29</v>
      </c>
      <c r="E24" s="121">
        <v>0</v>
      </c>
    </row>
    <row r="25" spans="1:5" ht="21.95" customHeight="1">
      <c r="A25" s="119" t="s">
        <v>142</v>
      </c>
      <c r="B25" s="120">
        <v>30747101.129999999</v>
      </c>
      <c r="C25" s="120">
        <v>267500.92</v>
      </c>
      <c r="D25" s="120">
        <v>31014602.050000001</v>
      </c>
      <c r="E25" s="121">
        <v>0</v>
      </c>
    </row>
    <row r="26" spans="1:5" ht="21.95" customHeight="1">
      <c r="A26" s="119" t="s">
        <v>143</v>
      </c>
      <c r="B26" s="120">
        <v>162899929.88</v>
      </c>
      <c r="C26" s="120">
        <v>311791.53999999998</v>
      </c>
      <c r="D26" s="120">
        <v>10390497.65</v>
      </c>
      <c r="E26" s="121">
        <v>152821223.77000001</v>
      </c>
    </row>
    <row r="27" spans="1:5" ht="21.95" customHeight="1">
      <c r="A27" s="119" t="s">
        <v>144</v>
      </c>
      <c r="B27" s="120">
        <v>175167652.38</v>
      </c>
      <c r="C27" s="120">
        <v>358418438.39999998</v>
      </c>
      <c r="D27" s="120">
        <v>218723349.46000001</v>
      </c>
      <c r="E27" s="121">
        <v>314862741.31999999</v>
      </c>
    </row>
    <row r="28" spans="1:5" ht="21.95" customHeight="1">
      <c r="A28" s="119" t="s">
        <v>145</v>
      </c>
      <c r="B28" s="120">
        <v>41451406.649999999</v>
      </c>
      <c r="C28" s="120">
        <v>0</v>
      </c>
      <c r="D28" s="120">
        <v>41451406.649999999</v>
      </c>
      <c r="E28" s="121">
        <v>0</v>
      </c>
    </row>
    <row r="29" spans="1:5" ht="21.95" customHeight="1">
      <c r="A29" s="119" t="s">
        <v>931</v>
      </c>
      <c r="B29" s="120">
        <v>73102718.480000004</v>
      </c>
      <c r="C29" s="120">
        <v>1090189.52</v>
      </c>
      <c r="D29" s="120">
        <v>0</v>
      </c>
      <c r="E29" s="121">
        <v>74192908</v>
      </c>
    </row>
    <row r="30" spans="1:5" ht="21.95" customHeight="1">
      <c r="A30" s="119" t="s">
        <v>146</v>
      </c>
      <c r="B30" s="120">
        <v>151882.26999999999</v>
      </c>
      <c r="C30" s="120">
        <v>0</v>
      </c>
      <c r="D30" s="120">
        <v>0</v>
      </c>
      <c r="E30" s="121">
        <v>151882.26999999999</v>
      </c>
    </row>
    <row r="31" spans="1:5" ht="21.95" customHeight="1">
      <c r="A31" s="119" t="s">
        <v>147</v>
      </c>
      <c r="B31" s="120">
        <v>393459.57</v>
      </c>
      <c r="C31" s="120">
        <v>409412.55</v>
      </c>
      <c r="D31" s="120">
        <v>394260.35</v>
      </c>
      <c r="E31" s="121">
        <v>408611.77</v>
      </c>
    </row>
    <row r="32" spans="1:5" ht="21.95" customHeight="1">
      <c r="A32" s="119" t="s">
        <v>148</v>
      </c>
      <c r="B32" s="120">
        <v>15837954.390000001</v>
      </c>
      <c r="C32" s="120">
        <v>1371231.53</v>
      </c>
      <c r="D32" s="120">
        <v>1188041.45</v>
      </c>
      <c r="E32" s="121">
        <v>16021144.470000001</v>
      </c>
    </row>
    <row r="33" spans="1:5" ht="21.95" customHeight="1">
      <c r="A33" s="119" t="s">
        <v>149</v>
      </c>
      <c r="B33" s="120">
        <v>1275032.21</v>
      </c>
      <c r="C33" s="120">
        <v>0</v>
      </c>
      <c r="D33" s="120">
        <v>334880.88</v>
      </c>
      <c r="E33" s="121">
        <v>940151.33</v>
      </c>
    </row>
    <row r="34" spans="1:5" ht="21.95" customHeight="1">
      <c r="A34" s="119" t="s">
        <v>150</v>
      </c>
      <c r="B34" s="120">
        <v>66274459.920000002</v>
      </c>
      <c r="C34" s="120">
        <v>33891.949999999997</v>
      </c>
      <c r="D34" s="120">
        <v>3288969.67</v>
      </c>
      <c r="E34" s="121">
        <v>63019382.200000003</v>
      </c>
    </row>
    <row r="35" spans="1:5" ht="21.95" customHeight="1">
      <c r="A35" s="119" t="s">
        <v>151</v>
      </c>
      <c r="B35" s="120">
        <v>5097948.22</v>
      </c>
      <c r="C35" s="120">
        <v>1362048.72</v>
      </c>
      <c r="D35" s="120">
        <v>1183672.19</v>
      </c>
      <c r="E35" s="121">
        <v>5276324.75</v>
      </c>
    </row>
    <row r="36" spans="1:5" ht="21.95" customHeight="1">
      <c r="A36" s="119" t="s">
        <v>152</v>
      </c>
      <c r="B36" s="120">
        <v>1076.6500000000001</v>
      </c>
      <c r="C36" s="120">
        <v>0.28999999999999998</v>
      </c>
      <c r="D36" s="120">
        <v>1076.94</v>
      </c>
      <c r="E36" s="121">
        <v>0</v>
      </c>
    </row>
    <row r="37" spans="1:5" ht="21.95" customHeight="1">
      <c r="A37" s="119" t="s">
        <v>153</v>
      </c>
      <c r="B37" s="120">
        <v>260664634.49000001</v>
      </c>
      <c r="C37" s="120">
        <v>275328751.23000002</v>
      </c>
      <c r="D37" s="120">
        <v>139754046.41</v>
      </c>
      <c r="E37" s="121">
        <v>396239339.31</v>
      </c>
    </row>
    <row r="38" spans="1:5" ht="21.95" customHeight="1">
      <c r="A38" s="119" t="s">
        <v>154</v>
      </c>
      <c r="B38" s="120">
        <v>1100000000</v>
      </c>
      <c r="C38" s="120">
        <v>0</v>
      </c>
      <c r="D38" s="120">
        <v>0</v>
      </c>
      <c r="E38" s="121">
        <v>1100000000</v>
      </c>
    </row>
    <row r="39" spans="1:5" ht="21.95" customHeight="1">
      <c r="A39" s="119" t="s">
        <v>155</v>
      </c>
      <c r="B39" s="120">
        <v>723619815.95000005</v>
      </c>
      <c r="C39" s="120">
        <v>43735768.5</v>
      </c>
      <c r="D39" s="120">
        <v>136795284.52000001</v>
      </c>
      <c r="E39" s="121">
        <v>630560299.92999995</v>
      </c>
    </row>
    <row r="40" spans="1:5" ht="21.95" customHeight="1">
      <c r="A40" s="119" t="s">
        <v>156</v>
      </c>
      <c r="B40" s="120">
        <v>7514727.3499999996</v>
      </c>
      <c r="C40" s="120">
        <v>12657479.68</v>
      </c>
      <c r="D40" s="120">
        <v>12253908.130000001</v>
      </c>
      <c r="E40" s="121">
        <v>7918298.9000000004</v>
      </c>
    </row>
    <row r="41" spans="1:5" ht="21.95" customHeight="1">
      <c r="A41" s="119" t="s">
        <v>157</v>
      </c>
      <c r="B41" s="120">
        <v>112180209.66</v>
      </c>
      <c r="C41" s="120">
        <v>592726.34</v>
      </c>
      <c r="D41" s="120">
        <v>33617577.280000001</v>
      </c>
      <c r="E41" s="121">
        <v>79155358.719999999</v>
      </c>
    </row>
    <row r="42" spans="1:5" ht="21.95" customHeight="1">
      <c r="A42" s="119" t="s">
        <v>158</v>
      </c>
      <c r="B42" s="120">
        <v>718551445.42999995</v>
      </c>
      <c r="C42" s="120">
        <v>238403138.24000001</v>
      </c>
      <c r="D42" s="120">
        <v>181266198.78</v>
      </c>
      <c r="E42" s="121">
        <v>775688384.88999999</v>
      </c>
    </row>
    <row r="43" spans="1:5" ht="21.95" customHeight="1">
      <c r="A43" s="119" t="s">
        <v>159</v>
      </c>
      <c r="B43" s="120">
        <v>614653.76</v>
      </c>
      <c r="C43" s="120">
        <v>0</v>
      </c>
      <c r="D43" s="120">
        <v>614653.76</v>
      </c>
      <c r="E43" s="121">
        <v>0</v>
      </c>
    </row>
    <row r="44" spans="1:5" ht="21.95" customHeight="1">
      <c r="A44" s="119" t="s">
        <v>891</v>
      </c>
      <c r="B44" s="120">
        <v>0</v>
      </c>
      <c r="C44" s="120">
        <v>302500.15999999997</v>
      </c>
      <c r="D44" s="120">
        <v>0</v>
      </c>
      <c r="E44" s="121">
        <v>302500.15999999997</v>
      </c>
    </row>
    <row r="45" spans="1:5" ht="21.95" customHeight="1">
      <c r="A45" s="119" t="s">
        <v>162</v>
      </c>
      <c r="B45" s="120">
        <v>764663.74</v>
      </c>
      <c r="C45" s="120">
        <v>0</v>
      </c>
      <c r="D45" s="120">
        <v>0</v>
      </c>
      <c r="E45" s="121">
        <v>764663.74</v>
      </c>
    </row>
    <row r="46" spans="1:5" ht="21.95" customHeight="1">
      <c r="A46" s="119" t="s">
        <v>163</v>
      </c>
      <c r="B46" s="120">
        <v>48165707.68</v>
      </c>
      <c r="C46" s="120">
        <v>80368028.879999995</v>
      </c>
      <c r="D46" s="120">
        <v>81104518.239999995</v>
      </c>
      <c r="E46" s="121">
        <v>47429218.32</v>
      </c>
    </row>
    <row r="47" spans="1:5" ht="21.95" customHeight="1">
      <c r="A47" s="119" t="s">
        <v>164</v>
      </c>
      <c r="B47" s="120">
        <v>440520.29</v>
      </c>
      <c r="C47" s="120">
        <v>0</v>
      </c>
      <c r="D47" s="120">
        <v>440520.29</v>
      </c>
      <c r="E47" s="121">
        <v>0</v>
      </c>
    </row>
    <row r="48" spans="1:5" ht="21.95" customHeight="1">
      <c r="A48" s="119" t="s">
        <v>165</v>
      </c>
      <c r="B48" s="120">
        <v>566994624.17999995</v>
      </c>
      <c r="C48" s="120">
        <v>5110.09</v>
      </c>
      <c r="D48" s="120">
        <v>536750955.95999998</v>
      </c>
      <c r="E48" s="121">
        <v>30248778.309999999</v>
      </c>
    </row>
    <row r="49" spans="1:5" ht="21.95" customHeight="1">
      <c r="A49" s="119" t="s">
        <v>166</v>
      </c>
      <c r="B49" s="120">
        <v>1454382.79</v>
      </c>
      <c r="C49" s="120">
        <v>2742913.82</v>
      </c>
      <c r="D49" s="120">
        <v>2430173.15</v>
      </c>
      <c r="E49" s="121">
        <v>1767123.46</v>
      </c>
    </row>
    <row r="50" spans="1:5" ht="21.95" customHeight="1">
      <c r="A50" s="119" t="s">
        <v>167</v>
      </c>
      <c r="B50" s="120">
        <v>123733916.42</v>
      </c>
      <c r="C50" s="120">
        <v>1128030.47</v>
      </c>
      <c r="D50" s="120">
        <v>55975625.079999998</v>
      </c>
      <c r="E50" s="121">
        <v>68886321.810000002</v>
      </c>
    </row>
    <row r="51" spans="1:5" ht="21.95" customHeight="1">
      <c r="A51" s="119" t="s">
        <v>168</v>
      </c>
      <c r="B51" s="120">
        <v>2275546897.8400002</v>
      </c>
      <c r="C51" s="120">
        <v>1709557613.8499999</v>
      </c>
      <c r="D51" s="120">
        <v>965859286.22000003</v>
      </c>
      <c r="E51" s="121">
        <v>3019245225.4699998</v>
      </c>
    </row>
    <row r="52" spans="1:5" ht="21.95" customHeight="1">
      <c r="A52" s="119" t="s">
        <v>169</v>
      </c>
      <c r="B52" s="120">
        <v>2276492605.8200002</v>
      </c>
      <c r="C52" s="120">
        <v>282493648.82999998</v>
      </c>
      <c r="D52" s="120">
        <v>347830048.29000002</v>
      </c>
      <c r="E52" s="121">
        <v>2211156206.3600001</v>
      </c>
    </row>
    <row r="53" spans="1:5" ht="21.95" customHeight="1">
      <c r="A53" s="119" t="s">
        <v>170</v>
      </c>
      <c r="B53" s="120">
        <v>14959021.51</v>
      </c>
      <c r="C53" s="120">
        <v>0.13</v>
      </c>
      <c r="D53" s="120">
        <v>2310079.89</v>
      </c>
      <c r="E53" s="121">
        <v>12648941.75</v>
      </c>
    </row>
    <row r="54" spans="1:5" ht="21.95" customHeight="1">
      <c r="A54" s="119" t="s">
        <v>171</v>
      </c>
      <c r="B54" s="120">
        <v>3468307.64</v>
      </c>
      <c r="C54" s="120">
        <v>26870.48</v>
      </c>
      <c r="D54" s="120">
        <v>2544681.64</v>
      </c>
      <c r="E54" s="121">
        <v>950496.48</v>
      </c>
    </row>
    <row r="55" spans="1:5" ht="21.95" customHeight="1">
      <c r="A55" s="119" t="s">
        <v>172</v>
      </c>
      <c r="B55" s="120">
        <v>2144917.2599999998</v>
      </c>
      <c r="C55" s="120">
        <v>3233556.54</v>
      </c>
      <c r="D55" s="120">
        <v>4140790.59</v>
      </c>
      <c r="E55" s="121">
        <v>1237683.21</v>
      </c>
    </row>
    <row r="56" spans="1:5" ht="21.95" customHeight="1">
      <c r="A56" s="119" t="s">
        <v>174</v>
      </c>
      <c r="B56" s="120">
        <v>1662945780.8900001</v>
      </c>
      <c r="C56" s="120">
        <v>254097271</v>
      </c>
      <c r="D56" s="120">
        <v>530394839.47000003</v>
      </c>
      <c r="E56" s="121">
        <v>1386648212.4200001</v>
      </c>
    </row>
    <row r="57" spans="1:5" ht="21.95" customHeight="1">
      <c r="A57" s="119" t="s">
        <v>175</v>
      </c>
      <c r="B57" s="120">
        <v>1229301348.1700001</v>
      </c>
      <c r="C57" s="120">
        <v>0</v>
      </c>
      <c r="D57" s="120">
        <v>0</v>
      </c>
      <c r="E57" s="121">
        <v>1229301348.1700001</v>
      </c>
    </row>
    <row r="58" spans="1:5" ht="21.95" customHeight="1">
      <c r="A58" s="119" t="s">
        <v>176</v>
      </c>
      <c r="B58" s="120">
        <v>5539438.8899999997</v>
      </c>
      <c r="C58" s="120">
        <v>568675998.26999998</v>
      </c>
      <c r="D58" s="120">
        <v>509445285.08999997</v>
      </c>
      <c r="E58" s="121">
        <v>64770152.07</v>
      </c>
    </row>
    <row r="59" spans="1:5" ht="21.95" customHeight="1">
      <c r="A59" s="119" t="s">
        <v>808</v>
      </c>
      <c r="B59" s="120">
        <v>17500000</v>
      </c>
      <c r="C59" s="120">
        <v>0</v>
      </c>
      <c r="D59" s="120">
        <v>17500000</v>
      </c>
      <c r="E59" s="121">
        <v>0</v>
      </c>
    </row>
    <row r="60" spans="1:5" ht="21.95" customHeight="1">
      <c r="A60" s="117" t="s">
        <v>121</v>
      </c>
      <c r="B60" s="109">
        <v>20321575.620000001</v>
      </c>
      <c r="C60" s="109">
        <v>24663923.469999999</v>
      </c>
      <c r="D60" s="109">
        <v>40721697.460000001</v>
      </c>
      <c r="E60" s="118">
        <v>4263801.63</v>
      </c>
    </row>
    <row r="61" spans="1:5" ht="21.95" customHeight="1">
      <c r="A61" s="119" t="s">
        <v>177</v>
      </c>
      <c r="B61" s="120">
        <v>20321575.620000001</v>
      </c>
      <c r="C61" s="120">
        <v>24663923.469999999</v>
      </c>
      <c r="D61" s="120">
        <v>40721697.460000001</v>
      </c>
      <c r="E61" s="121">
        <v>4263801.63</v>
      </c>
    </row>
    <row r="62" spans="1:5" ht="21.95" customHeight="1">
      <c r="A62" s="117" t="s">
        <v>124</v>
      </c>
      <c r="B62" s="109">
        <v>5850471844.4799995</v>
      </c>
      <c r="C62" s="109">
        <v>3573113748.1300001</v>
      </c>
      <c r="D62" s="109">
        <v>3396774123.6100001</v>
      </c>
      <c r="E62" s="118">
        <v>6026811469</v>
      </c>
    </row>
    <row r="63" spans="1:5" ht="21.95" customHeight="1">
      <c r="A63" s="119" t="s">
        <v>892</v>
      </c>
      <c r="B63" s="120">
        <v>290006.44</v>
      </c>
      <c r="C63" s="120">
        <v>635182.94999999995</v>
      </c>
      <c r="D63" s="120">
        <v>741449.06</v>
      </c>
      <c r="E63" s="121">
        <v>183740.33</v>
      </c>
    </row>
    <row r="64" spans="1:5" ht="21.95" customHeight="1">
      <c r="A64" s="119" t="s">
        <v>178</v>
      </c>
      <c r="B64" s="120">
        <v>3832</v>
      </c>
      <c r="C64" s="120">
        <v>69324.100000000006</v>
      </c>
      <c r="D64" s="120">
        <v>54320.29</v>
      </c>
      <c r="E64" s="121">
        <v>18835.810000000001</v>
      </c>
    </row>
    <row r="65" spans="1:5" ht="21.95" customHeight="1">
      <c r="A65" s="119" t="s">
        <v>179</v>
      </c>
      <c r="B65" s="120">
        <v>1608394994.6900001</v>
      </c>
      <c r="C65" s="120">
        <v>2841362848.1900001</v>
      </c>
      <c r="D65" s="120">
        <v>2481777093.3600001</v>
      </c>
      <c r="E65" s="121">
        <v>1967980749.52</v>
      </c>
    </row>
    <row r="66" spans="1:5" ht="21.95" customHeight="1">
      <c r="A66" s="119" t="s">
        <v>909</v>
      </c>
      <c r="B66" s="120">
        <v>0</v>
      </c>
      <c r="C66" s="120">
        <v>7237171.0499999998</v>
      </c>
      <c r="D66" s="120">
        <v>6964361.8899999997</v>
      </c>
      <c r="E66" s="121">
        <v>272809.15999999997</v>
      </c>
    </row>
    <row r="67" spans="1:5" ht="21.95" customHeight="1">
      <c r="A67" s="119" t="s">
        <v>922</v>
      </c>
      <c r="B67" s="120">
        <v>0</v>
      </c>
      <c r="C67" s="120">
        <v>1677815.7</v>
      </c>
      <c r="D67" s="120">
        <v>844097.51</v>
      </c>
      <c r="E67" s="121">
        <v>833718.19</v>
      </c>
    </row>
    <row r="68" spans="1:5" ht="21.95" customHeight="1">
      <c r="A68" s="119" t="s">
        <v>370</v>
      </c>
      <c r="B68" s="120">
        <v>162560436.34999999</v>
      </c>
      <c r="C68" s="120">
        <v>0</v>
      </c>
      <c r="D68" s="120">
        <v>162560436.34999999</v>
      </c>
      <c r="E68" s="121">
        <v>0</v>
      </c>
    </row>
    <row r="69" spans="1:5" ht="21.95" customHeight="1">
      <c r="A69" s="119" t="s">
        <v>160</v>
      </c>
      <c r="B69" s="120">
        <v>2312204287.48</v>
      </c>
      <c r="C69" s="120">
        <v>251183765.94</v>
      </c>
      <c r="D69" s="120">
        <v>103030243.81</v>
      </c>
      <c r="E69" s="121">
        <v>2460357809.6100001</v>
      </c>
    </row>
    <row r="70" spans="1:5" ht="21.95" customHeight="1">
      <c r="A70" s="119" t="s">
        <v>161</v>
      </c>
      <c r="B70" s="120">
        <v>1767018287.52</v>
      </c>
      <c r="C70" s="120">
        <v>470947640.19999999</v>
      </c>
      <c r="D70" s="120">
        <v>640802121.34000003</v>
      </c>
      <c r="E70" s="121">
        <v>1597163806.3800001</v>
      </c>
    </row>
    <row r="71" spans="1:5" ht="21.95" customHeight="1">
      <c r="A71" s="117" t="s">
        <v>181</v>
      </c>
      <c r="B71" s="109">
        <v>9300245616.3899994</v>
      </c>
      <c r="C71" s="109">
        <v>601526909287.71997</v>
      </c>
      <c r="D71" s="109">
        <v>599745151708.76001</v>
      </c>
      <c r="E71" s="118">
        <v>11082003195.35</v>
      </c>
    </row>
    <row r="72" spans="1:5" ht="21.95" customHeight="1">
      <c r="A72" s="119" t="s">
        <v>182</v>
      </c>
      <c r="B72" s="120">
        <v>9259219146.6700001</v>
      </c>
      <c r="C72" s="120">
        <v>601206554669.67004</v>
      </c>
      <c r="D72" s="120">
        <v>599448027132.75</v>
      </c>
      <c r="E72" s="121">
        <v>11017746683.59</v>
      </c>
    </row>
    <row r="73" spans="1:5" ht="21.95" customHeight="1">
      <c r="A73" s="119" t="s">
        <v>183</v>
      </c>
      <c r="B73" s="120">
        <v>40896306.369999997</v>
      </c>
      <c r="C73" s="120">
        <v>317001255.58999997</v>
      </c>
      <c r="D73" s="120">
        <v>293733476.69</v>
      </c>
      <c r="E73" s="121">
        <v>64164085.270000003</v>
      </c>
    </row>
    <row r="74" spans="1:5" ht="21.95" customHeight="1">
      <c r="A74" s="119" t="s">
        <v>184</v>
      </c>
      <c r="B74" s="120">
        <v>130163.35</v>
      </c>
      <c r="C74" s="120">
        <v>3353362.46</v>
      </c>
      <c r="D74" s="120">
        <v>3391099.32</v>
      </c>
      <c r="E74" s="121">
        <v>92426.49</v>
      </c>
    </row>
    <row r="75" spans="1:5" ht="21.95" customHeight="1">
      <c r="A75" s="117" t="s">
        <v>104</v>
      </c>
      <c r="B75" s="109">
        <v>783948955.00999999</v>
      </c>
      <c r="C75" s="109">
        <v>182185074.86000001</v>
      </c>
      <c r="D75" s="109">
        <v>189450830.88</v>
      </c>
      <c r="E75" s="118">
        <v>776683198.99000001</v>
      </c>
    </row>
    <row r="76" spans="1:5" ht="21.95" customHeight="1">
      <c r="A76" s="119" t="s">
        <v>185</v>
      </c>
      <c r="B76" s="120">
        <v>5695256.9400000004</v>
      </c>
      <c r="C76" s="120">
        <v>2025743.66</v>
      </c>
      <c r="D76" s="120">
        <v>3822454.69</v>
      </c>
      <c r="E76" s="121">
        <v>3898545.91</v>
      </c>
    </row>
    <row r="77" spans="1:5" ht="21.95" customHeight="1">
      <c r="A77" s="119" t="s">
        <v>186</v>
      </c>
      <c r="B77" s="120">
        <v>1500659.51</v>
      </c>
      <c r="C77" s="120">
        <v>1176524.71</v>
      </c>
      <c r="D77" s="120">
        <v>319472.65000000002</v>
      </c>
      <c r="E77" s="121">
        <v>2357711.5699999998</v>
      </c>
    </row>
    <row r="78" spans="1:5" ht="21.95" customHeight="1">
      <c r="A78" s="119" t="s">
        <v>187</v>
      </c>
      <c r="B78" s="120">
        <v>216436335.71000001</v>
      </c>
      <c r="C78" s="120">
        <v>59436638.219999999</v>
      </c>
      <c r="D78" s="120">
        <v>50649501.719999999</v>
      </c>
      <c r="E78" s="121">
        <v>225223472.21000001</v>
      </c>
    </row>
    <row r="79" spans="1:5" ht="21.95" customHeight="1">
      <c r="A79" s="119" t="s">
        <v>188</v>
      </c>
      <c r="B79" s="120">
        <v>306805365.08999997</v>
      </c>
      <c r="C79" s="120">
        <v>30758940.260000002</v>
      </c>
      <c r="D79" s="120">
        <v>36436259.200000003</v>
      </c>
      <c r="E79" s="121">
        <v>301128046.14999998</v>
      </c>
    </row>
    <row r="80" spans="1:5" ht="21.95" customHeight="1">
      <c r="A80" s="119" t="s">
        <v>189</v>
      </c>
      <c r="B80" s="120">
        <v>29661308.559999999</v>
      </c>
      <c r="C80" s="120">
        <v>53517614.359999999</v>
      </c>
      <c r="D80" s="120">
        <v>12829432.24</v>
      </c>
      <c r="E80" s="121">
        <v>70349490.680000007</v>
      </c>
    </row>
    <row r="81" spans="1:5" ht="21.95" customHeight="1">
      <c r="A81" s="119" t="s">
        <v>190</v>
      </c>
      <c r="B81" s="120">
        <v>1829055.88</v>
      </c>
      <c r="C81" s="120">
        <v>0</v>
      </c>
      <c r="D81" s="120">
        <v>0</v>
      </c>
      <c r="E81" s="121">
        <v>1829055.88</v>
      </c>
    </row>
    <row r="82" spans="1:5" ht="21.95" customHeight="1">
      <c r="A82" s="119" t="s">
        <v>161</v>
      </c>
      <c r="B82" s="120">
        <v>1953657.97</v>
      </c>
      <c r="C82" s="120">
        <v>0</v>
      </c>
      <c r="D82" s="120">
        <v>0</v>
      </c>
      <c r="E82" s="121">
        <v>1953657.97</v>
      </c>
    </row>
    <row r="83" spans="1:5" ht="21.95" customHeight="1">
      <c r="A83" s="119" t="s">
        <v>191</v>
      </c>
      <c r="B83" s="120">
        <v>77938426.640000001</v>
      </c>
      <c r="C83" s="120">
        <v>1269.19</v>
      </c>
      <c r="D83" s="120">
        <v>0</v>
      </c>
      <c r="E83" s="121">
        <v>77939695.829999998</v>
      </c>
    </row>
    <row r="84" spans="1:5" ht="21.95" customHeight="1">
      <c r="A84" s="119" t="s">
        <v>192</v>
      </c>
      <c r="B84" s="120">
        <v>81260179.340000004</v>
      </c>
      <c r="C84" s="120">
        <v>31891311.09</v>
      </c>
      <c r="D84" s="120">
        <v>66030334.840000004</v>
      </c>
      <c r="E84" s="121">
        <v>47121155.590000004</v>
      </c>
    </row>
    <row r="85" spans="1:5" ht="21.95" customHeight="1">
      <c r="A85" s="119" t="s">
        <v>171</v>
      </c>
      <c r="B85" s="120">
        <v>60868709.369999997</v>
      </c>
      <c r="C85" s="120">
        <v>3377033.37</v>
      </c>
      <c r="D85" s="120">
        <v>19363375.539999999</v>
      </c>
      <c r="E85" s="121">
        <v>44882367.200000003</v>
      </c>
    </row>
    <row r="86" spans="1:5" ht="21.95" customHeight="1">
      <c r="A86" s="117" t="s">
        <v>127</v>
      </c>
      <c r="B86" s="109">
        <v>17381554927.240002</v>
      </c>
      <c r="C86" s="109">
        <v>191168504512.73001</v>
      </c>
      <c r="D86" s="109">
        <v>180848956383.35001</v>
      </c>
      <c r="E86" s="118">
        <v>27701103056.619999</v>
      </c>
    </row>
    <row r="87" spans="1:5" ht="21.95" customHeight="1">
      <c r="A87" s="119" t="s">
        <v>193</v>
      </c>
      <c r="B87" s="120">
        <v>7842045.1200000001</v>
      </c>
      <c r="C87" s="120">
        <v>59.28</v>
      </c>
      <c r="D87" s="120">
        <v>183624.02</v>
      </c>
      <c r="E87" s="121">
        <v>7658480.3799999999</v>
      </c>
    </row>
    <row r="88" spans="1:5" ht="21.95" customHeight="1">
      <c r="A88" s="119" t="s">
        <v>194</v>
      </c>
      <c r="B88" s="120">
        <v>785646674.13999999</v>
      </c>
      <c r="C88" s="120">
        <v>4371218266.4099998</v>
      </c>
      <c r="D88" s="120">
        <v>4239295784.4299998</v>
      </c>
      <c r="E88" s="121">
        <v>917569156.12</v>
      </c>
    </row>
    <row r="89" spans="1:5" ht="21.95" customHeight="1">
      <c r="A89" s="119" t="s">
        <v>195</v>
      </c>
      <c r="B89" s="120">
        <v>16586555898.43</v>
      </c>
      <c r="C89" s="120">
        <v>186747844626.07999</v>
      </c>
      <c r="D89" s="120">
        <v>176560476974.89999</v>
      </c>
      <c r="E89" s="121">
        <v>26773923549.610001</v>
      </c>
    </row>
    <row r="90" spans="1:5" ht="21.95" customHeight="1">
      <c r="A90" s="119" t="s">
        <v>196</v>
      </c>
      <c r="B90" s="120">
        <v>1510309.55</v>
      </c>
      <c r="C90" s="120">
        <v>49441560.960000001</v>
      </c>
      <c r="D90" s="120">
        <v>49000000</v>
      </c>
      <c r="E90" s="121">
        <v>1951870.51</v>
      </c>
    </row>
    <row r="91" spans="1:5" ht="21.95" customHeight="1">
      <c r="A91" s="117" t="s">
        <v>197</v>
      </c>
      <c r="B91" s="109">
        <v>1586085064.3800001</v>
      </c>
      <c r="C91" s="109">
        <v>885903350.51999998</v>
      </c>
      <c r="D91" s="109">
        <v>540157158.96000004</v>
      </c>
      <c r="E91" s="118">
        <v>1931831255.9400001</v>
      </c>
    </row>
    <row r="92" spans="1:5" ht="21.95" customHeight="1">
      <c r="A92" s="119" t="s">
        <v>198</v>
      </c>
      <c r="B92" s="120">
        <v>3172882.44</v>
      </c>
      <c r="C92" s="120">
        <v>4758306.46</v>
      </c>
      <c r="D92" s="120">
        <v>913901.14</v>
      </c>
      <c r="E92" s="121">
        <v>7017287.7599999998</v>
      </c>
    </row>
    <row r="93" spans="1:5" ht="21.95" customHeight="1">
      <c r="A93" s="119" t="s">
        <v>199</v>
      </c>
      <c r="B93" s="120">
        <v>1275290.58</v>
      </c>
      <c r="C93" s="120">
        <v>1176437.01</v>
      </c>
      <c r="D93" s="120">
        <v>1237114.83</v>
      </c>
      <c r="E93" s="121">
        <v>1214612.76</v>
      </c>
    </row>
    <row r="94" spans="1:5" ht="21.95" customHeight="1">
      <c r="A94" s="119" t="s">
        <v>362</v>
      </c>
      <c r="B94" s="120">
        <v>4372457.5199999996</v>
      </c>
      <c r="C94" s="120">
        <v>13209525.99</v>
      </c>
      <c r="D94" s="120">
        <v>5821068.0700000003</v>
      </c>
      <c r="E94" s="121">
        <v>11760915.439999999</v>
      </c>
    </row>
    <row r="95" spans="1:5" ht="21.95" customHeight="1">
      <c r="A95" s="119" t="s">
        <v>200</v>
      </c>
      <c r="B95" s="120">
        <v>53412886.509999998</v>
      </c>
      <c r="C95" s="120">
        <v>15426753.699999999</v>
      </c>
      <c r="D95" s="120">
        <v>22774552.539999999</v>
      </c>
      <c r="E95" s="121">
        <v>46065087.670000002</v>
      </c>
    </row>
    <row r="96" spans="1:5" ht="21.95" customHeight="1">
      <c r="A96" s="119" t="s">
        <v>201</v>
      </c>
      <c r="B96" s="120">
        <v>841292.41</v>
      </c>
      <c r="C96" s="120">
        <v>0</v>
      </c>
      <c r="D96" s="120">
        <v>72086.31</v>
      </c>
      <c r="E96" s="121">
        <v>769206.1</v>
      </c>
    </row>
    <row r="97" spans="1:5" ht="21.95" customHeight="1">
      <c r="A97" s="119" t="s">
        <v>371</v>
      </c>
      <c r="B97" s="120">
        <v>12940958.24</v>
      </c>
      <c r="C97" s="120">
        <v>3090808.74</v>
      </c>
      <c r="D97" s="120">
        <v>677486.46</v>
      </c>
      <c r="E97" s="121">
        <v>15354280.52</v>
      </c>
    </row>
    <row r="98" spans="1:5" ht="21.95" customHeight="1">
      <c r="A98" s="119" t="s">
        <v>202</v>
      </c>
      <c r="B98" s="120">
        <v>118.79</v>
      </c>
      <c r="C98" s="120">
        <v>0</v>
      </c>
      <c r="D98" s="120">
        <v>0</v>
      </c>
      <c r="E98" s="121">
        <v>118.79</v>
      </c>
    </row>
    <row r="99" spans="1:5" ht="21.95" customHeight="1">
      <c r="A99" s="119" t="s">
        <v>203</v>
      </c>
      <c r="B99" s="120">
        <v>51179.28</v>
      </c>
      <c r="C99" s="120">
        <v>0</v>
      </c>
      <c r="D99" s="120">
        <v>0</v>
      </c>
      <c r="E99" s="121">
        <v>51179.28</v>
      </c>
    </row>
    <row r="100" spans="1:5" ht="21.95" customHeight="1">
      <c r="A100" s="119" t="s">
        <v>204</v>
      </c>
      <c r="B100" s="120">
        <v>133057.35</v>
      </c>
      <c r="C100" s="120">
        <v>0</v>
      </c>
      <c r="D100" s="120">
        <v>133057.35</v>
      </c>
      <c r="E100" s="121">
        <v>0</v>
      </c>
    </row>
    <row r="101" spans="1:5" ht="21.95" customHeight="1">
      <c r="A101" s="119" t="s">
        <v>205</v>
      </c>
      <c r="B101" s="120">
        <v>2481015.38</v>
      </c>
      <c r="C101" s="120">
        <v>14784485.73</v>
      </c>
      <c r="D101" s="120">
        <v>15483721.74</v>
      </c>
      <c r="E101" s="121">
        <v>1781779.37</v>
      </c>
    </row>
    <row r="102" spans="1:5" ht="21.95" customHeight="1">
      <c r="A102" s="119" t="s">
        <v>206</v>
      </c>
      <c r="B102" s="120">
        <v>4911894.67</v>
      </c>
      <c r="C102" s="120">
        <v>7519239.2699999996</v>
      </c>
      <c r="D102" s="120">
        <v>7373616.8799999999</v>
      </c>
      <c r="E102" s="121">
        <v>5057517.0599999996</v>
      </c>
    </row>
    <row r="103" spans="1:5" ht="21.95" customHeight="1">
      <c r="A103" s="119" t="s">
        <v>207</v>
      </c>
      <c r="B103" s="120">
        <v>745915.24</v>
      </c>
      <c r="C103" s="120">
        <v>2980092.17</v>
      </c>
      <c r="D103" s="120">
        <v>783455.06</v>
      </c>
      <c r="E103" s="121">
        <v>2942552.35</v>
      </c>
    </row>
    <row r="104" spans="1:5" ht="21.95" customHeight="1">
      <c r="A104" s="119" t="s">
        <v>208</v>
      </c>
      <c r="B104" s="120">
        <v>15900213.560000001</v>
      </c>
      <c r="C104" s="120">
        <v>99700</v>
      </c>
      <c r="D104" s="120">
        <v>325.5</v>
      </c>
      <c r="E104" s="121">
        <v>15999588.060000001</v>
      </c>
    </row>
    <row r="105" spans="1:5" ht="21.95" customHeight="1">
      <c r="A105" s="119" t="s">
        <v>209</v>
      </c>
      <c r="B105" s="120">
        <v>596073.55000000005</v>
      </c>
      <c r="C105" s="120">
        <v>0</v>
      </c>
      <c r="D105" s="120">
        <v>201700.1</v>
      </c>
      <c r="E105" s="121">
        <v>394373.45</v>
      </c>
    </row>
    <row r="106" spans="1:5" ht="21.95" customHeight="1">
      <c r="A106" s="119" t="s">
        <v>210</v>
      </c>
      <c r="B106" s="120">
        <v>777907.37</v>
      </c>
      <c r="C106" s="120">
        <v>3261.59</v>
      </c>
      <c r="D106" s="120">
        <v>756357.48</v>
      </c>
      <c r="E106" s="121">
        <v>24811.48</v>
      </c>
    </row>
    <row r="107" spans="1:5" ht="21.95" customHeight="1">
      <c r="A107" s="119" t="s">
        <v>211</v>
      </c>
      <c r="B107" s="120">
        <v>774.4</v>
      </c>
      <c r="C107" s="120">
        <v>0</v>
      </c>
      <c r="D107" s="120">
        <v>0</v>
      </c>
      <c r="E107" s="121">
        <v>774.4</v>
      </c>
    </row>
    <row r="108" spans="1:5" ht="21.95" customHeight="1">
      <c r="A108" s="119" t="s">
        <v>368</v>
      </c>
      <c r="B108" s="120">
        <v>20.16</v>
      </c>
      <c r="C108" s="120">
        <v>0</v>
      </c>
      <c r="D108" s="120">
        <v>20.16</v>
      </c>
      <c r="E108" s="121">
        <v>0</v>
      </c>
    </row>
    <row r="109" spans="1:5" ht="21.95" customHeight="1">
      <c r="A109" s="119" t="s">
        <v>212</v>
      </c>
      <c r="B109" s="120">
        <v>110278.55</v>
      </c>
      <c r="C109" s="120">
        <v>0</v>
      </c>
      <c r="D109" s="120">
        <v>93173.85</v>
      </c>
      <c r="E109" s="121">
        <v>17104.7</v>
      </c>
    </row>
    <row r="110" spans="1:5" ht="21.95" customHeight="1">
      <c r="A110" s="119" t="s">
        <v>213</v>
      </c>
      <c r="B110" s="120">
        <v>629455.61</v>
      </c>
      <c r="C110" s="120">
        <v>0</v>
      </c>
      <c r="D110" s="120">
        <v>10880.59</v>
      </c>
      <c r="E110" s="121">
        <v>618575.02</v>
      </c>
    </row>
    <row r="111" spans="1:5" ht="21.95" customHeight="1">
      <c r="A111" s="119" t="s">
        <v>214</v>
      </c>
      <c r="B111" s="120">
        <v>1892865.98</v>
      </c>
      <c r="C111" s="120">
        <v>0</v>
      </c>
      <c r="D111" s="120">
        <v>0</v>
      </c>
      <c r="E111" s="121">
        <v>1892865.98</v>
      </c>
    </row>
    <row r="112" spans="1:5" ht="21.95" customHeight="1">
      <c r="A112" s="119" t="s">
        <v>372</v>
      </c>
      <c r="B112" s="120">
        <v>243054876.49000001</v>
      </c>
      <c r="C112" s="120">
        <v>109857707.15000001</v>
      </c>
      <c r="D112" s="120">
        <v>70151792.060000002</v>
      </c>
      <c r="E112" s="121">
        <v>282760791.57999998</v>
      </c>
    </row>
    <row r="113" spans="1:5" ht="21.95" customHeight="1">
      <c r="A113" s="119" t="s">
        <v>215</v>
      </c>
      <c r="B113" s="120">
        <v>5295941.54</v>
      </c>
      <c r="C113" s="120">
        <v>0</v>
      </c>
      <c r="D113" s="120">
        <v>74208.63</v>
      </c>
      <c r="E113" s="121">
        <v>5221732.91</v>
      </c>
    </row>
    <row r="114" spans="1:5" ht="21.95" customHeight="1">
      <c r="A114" s="119" t="s">
        <v>216</v>
      </c>
      <c r="B114" s="120">
        <v>6740436.75</v>
      </c>
      <c r="C114" s="120">
        <v>3989676.96</v>
      </c>
      <c r="D114" s="120">
        <v>6089946.25</v>
      </c>
      <c r="E114" s="121">
        <v>4640167.46</v>
      </c>
    </row>
    <row r="115" spans="1:5" ht="21.95" customHeight="1">
      <c r="A115" s="119" t="s">
        <v>217</v>
      </c>
      <c r="B115" s="120">
        <v>950.42</v>
      </c>
      <c r="C115" s="120">
        <v>0</v>
      </c>
      <c r="D115" s="120">
        <v>0</v>
      </c>
      <c r="E115" s="121">
        <v>950.42</v>
      </c>
    </row>
    <row r="116" spans="1:5" ht="21.95" customHeight="1">
      <c r="A116" s="119" t="s">
        <v>218</v>
      </c>
      <c r="B116" s="120">
        <v>9300.0499999999993</v>
      </c>
      <c r="C116" s="120">
        <v>113494.08</v>
      </c>
      <c r="D116" s="120">
        <v>0</v>
      </c>
      <c r="E116" s="121">
        <v>122794.13</v>
      </c>
    </row>
    <row r="117" spans="1:5" ht="21.95" customHeight="1">
      <c r="A117" s="119" t="s">
        <v>219</v>
      </c>
      <c r="B117" s="120">
        <v>4363703.97</v>
      </c>
      <c r="C117" s="120">
        <v>420000</v>
      </c>
      <c r="D117" s="120">
        <v>2603483.85</v>
      </c>
      <c r="E117" s="121">
        <v>2180220.12</v>
      </c>
    </row>
    <row r="118" spans="1:5" ht="21.95" customHeight="1">
      <c r="A118" s="119" t="s">
        <v>220</v>
      </c>
      <c r="B118" s="120">
        <v>14141435</v>
      </c>
      <c r="C118" s="120">
        <v>22769.02</v>
      </c>
      <c r="D118" s="120">
        <v>81347.27</v>
      </c>
      <c r="E118" s="121">
        <v>14082856.75</v>
      </c>
    </row>
    <row r="119" spans="1:5" ht="21.95" customHeight="1">
      <c r="A119" s="119" t="s">
        <v>221</v>
      </c>
      <c r="B119" s="120">
        <v>1314.01</v>
      </c>
      <c r="C119" s="120">
        <v>0</v>
      </c>
      <c r="D119" s="120">
        <v>0</v>
      </c>
      <c r="E119" s="121">
        <v>1314.01</v>
      </c>
    </row>
    <row r="120" spans="1:5" ht="21.95" customHeight="1">
      <c r="A120" s="119" t="s">
        <v>171</v>
      </c>
      <c r="B120" s="120">
        <v>17894785.780000001</v>
      </c>
      <c r="C120" s="120">
        <v>10003206.4</v>
      </c>
      <c r="D120" s="120">
        <v>5338576.8</v>
      </c>
      <c r="E120" s="121">
        <v>22559415.379999999</v>
      </c>
    </row>
    <row r="121" spans="1:5" ht="21.95" customHeight="1">
      <c r="A121" s="119" t="s">
        <v>173</v>
      </c>
      <c r="B121" s="120">
        <v>1190335782.78</v>
      </c>
      <c r="C121" s="120">
        <v>698447886.25</v>
      </c>
      <c r="D121" s="120">
        <v>399485286.04000002</v>
      </c>
      <c r="E121" s="121">
        <v>1489298382.99</v>
      </c>
    </row>
    <row r="122" spans="1:5" ht="21.95" customHeight="1">
      <c r="A122" s="117" t="s">
        <v>128</v>
      </c>
      <c r="B122" s="109">
        <v>732429511.41999996</v>
      </c>
      <c r="C122" s="109">
        <v>155968993.38</v>
      </c>
      <c r="D122" s="109">
        <v>321456504.45999998</v>
      </c>
      <c r="E122" s="118">
        <v>566942000.34000003</v>
      </c>
    </row>
    <row r="123" spans="1:5" ht="21.95" customHeight="1">
      <c r="A123" s="119" t="s">
        <v>222</v>
      </c>
      <c r="B123" s="120">
        <v>2042.56</v>
      </c>
      <c r="C123" s="120">
        <v>0</v>
      </c>
      <c r="D123" s="120">
        <v>0</v>
      </c>
      <c r="E123" s="121">
        <v>2042.56</v>
      </c>
    </row>
    <row r="124" spans="1:5" ht="21.95" customHeight="1">
      <c r="A124" s="119" t="s">
        <v>223</v>
      </c>
      <c r="B124" s="120">
        <v>600210.80000000005</v>
      </c>
      <c r="C124" s="120">
        <v>70954.399999999994</v>
      </c>
      <c r="D124" s="120">
        <v>581293.22</v>
      </c>
      <c r="E124" s="121">
        <v>89871.98</v>
      </c>
    </row>
    <row r="125" spans="1:5" ht="21.95" customHeight="1">
      <c r="A125" s="119" t="s">
        <v>224</v>
      </c>
      <c r="B125" s="120">
        <v>22478055.489999998</v>
      </c>
      <c r="C125" s="120">
        <v>40112125</v>
      </c>
      <c r="D125" s="120">
        <v>40168779.969999999</v>
      </c>
      <c r="E125" s="121">
        <v>22421400.52</v>
      </c>
    </row>
    <row r="126" spans="1:5" ht="21.95" customHeight="1">
      <c r="A126" s="119" t="s">
        <v>225</v>
      </c>
      <c r="B126" s="120">
        <v>538225456.39999998</v>
      </c>
      <c r="C126" s="120">
        <v>113482214.03</v>
      </c>
      <c r="D126" s="120">
        <v>256089439.38999999</v>
      </c>
      <c r="E126" s="121">
        <v>395618231.04000002</v>
      </c>
    </row>
    <row r="127" spans="1:5" ht="21.95" customHeight="1">
      <c r="A127" s="119" t="s">
        <v>226</v>
      </c>
      <c r="B127" s="120">
        <v>170530597.71000001</v>
      </c>
      <c r="C127" s="120">
        <v>2303699.9500000002</v>
      </c>
      <c r="D127" s="120">
        <v>24596339.57</v>
      </c>
      <c r="E127" s="121">
        <v>148237958.09</v>
      </c>
    </row>
    <row r="128" spans="1:5" ht="21.95" customHeight="1">
      <c r="A128" s="119" t="s">
        <v>227</v>
      </c>
      <c r="B128" s="120">
        <v>356159.88</v>
      </c>
      <c r="C128" s="120">
        <v>0</v>
      </c>
      <c r="D128" s="120">
        <v>20652.310000000001</v>
      </c>
      <c r="E128" s="121">
        <v>335507.57</v>
      </c>
    </row>
    <row r="129" spans="1:5">
      <c r="A129" s="122" t="s">
        <v>228</v>
      </c>
      <c r="B129" s="110">
        <v>236988.58</v>
      </c>
      <c r="C129" s="110">
        <v>0</v>
      </c>
      <c r="D129" s="110">
        <v>0</v>
      </c>
      <c r="E129" s="123">
        <v>236988.58</v>
      </c>
    </row>
    <row r="130" spans="1:5">
      <c r="A130"/>
      <c r="B130"/>
      <c r="C130"/>
      <c r="D130"/>
      <c r="E130"/>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1"/>
  <sheetViews>
    <sheetView showGridLines="0" topLeftCell="A128" zoomScaleNormal="100" workbookViewId="0">
      <selection activeCell="J157" sqref="J157"/>
    </sheetView>
  </sheetViews>
  <sheetFormatPr defaultRowHeight="12.75"/>
  <cols>
    <col min="1" max="1" width="30" style="81" customWidth="1"/>
    <col min="2" max="5" width="16.7109375" style="81" customWidth="1"/>
    <col min="6" max="6" width="0.28515625" style="81" customWidth="1"/>
    <col min="7" max="7" width="9.140625" style="81"/>
    <col min="8" max="11" width="16.28515625" style="81" bestFit="1" customWidth="1"/>
    <col min="12" max="16384" width="9.140625" style="81"/>
  </cols>
  <sheetData>
    <row r="1" spans="1:5">
      <c r="A1" s="92" t="s">
        <v>366</v>
      </c>
      <c r="B1" s="79"/>
      <c r="C1" s="79"/>
      <c r="D1" s="79"/>
      <c r="E1" s="79"/>
    </row>
    <row r="2" spans="1:5">
      <c r="A2"/>
      <c r="B2" s="79"/>
      <c r="C2" s="79"/>
      <c r="D2" s="79"/>
      <c r="E2" s="79"/>
    </row>
    <row r="3" spans="1:5">
      <c r="A3" s="79"/>
      <c r="B3" s="96" t="s">
        <v>927</v>
      </c>
      <c r="C3" s="79"/>
      <c r="D3" s="79"/>
      <c r="E3" s="79"/>
    </row>
    <row r="4" spans="1:5">
      <c r="A4" s="79"/>
      <c r="B4" s="79"/>
      <c r="C4" s="79"/>
      <c r="D4" s="79"/>
      <c r="E4" s="79"/>
    </row>
    <row r="5" spans="1:5" ht="21.95" customHeight="1">
      <c r="A5" s="148"/>
      <c r="B5" s="149" t="s">
        <v>882</v>
      </c>
      <c r="C5" s="149" t="s">
        <v>105</v>
      </c>
      <c r="D5" s="149" t="s">
        <v>106</v>
      </c>
      <c r="E5" s="150" t="s">
        <v>107</v>
      </c>
    </row>
    <row r="6" spans="1:5" ht="21.95" customHeight="1">
      <c r="A6" s="127" t="s">
        <v>62</v>
      </c>
      <c r="B6" s="108">
        <v>93719672635.220001</v>
      </c>
      <c r="C6" s="108">
        <v>374698860027.83997</v>
      </c>
      <c r="D6" s="108">
        <v>364391401229.92999</v>
      </c>
      <c r="E6" s="161">
        <v>104027131433.13</v>
      </c>
    </row>
    <row r="7" spans="1:5" ht="21.95" customHeight="1">
      <c r="A7" s="117" t="s">
        <v>120</v>
      </c>
      <c r="B7" s="109">
        <v>4760291668.6400003</v>
      </c>
      <c r="C7" s="109">
        <v>20646813337.43</v>
      </c>
      <c r="D7" s="109">
        <v>20458170648.279999</v>
      </c>
      <c r="E7" s="118">
        <v>4948934357.79</v>
      </c>
    </row>
    <row r="8" spans="1:5" ht="21.95" customHeight="1">
      <c r="A8" s="124" t="s">
        <v>229</v>
      </c>
      <c r="B8" s="125">
        <v>174130154.50999999</v>
      </c>
      <c r="C8" s="125">
        <v>103254844.81</v>
      </c>
      <c r="D8" s="125">
        <v>99424557.640000001</v>
      </c>
      <c r="E8" s="126">
        <v>177960441.68000001</v>
      </c>
    </row>
    <row r="9" spans="1:5" ht="21.95" customHeight="1">
      <c r="A9" s="124" t="s">
        <v>230</v>
      </c>
      <c r="B9" s="125">
        <v>500535289.93000001</v>
      </c>
      <c r="C9" s="125">
        <v>357961302.14999998</v>
      </c>
      <c r="D9" s="125">
        <v>231861670.49000001</v>
      </c>
      <c r="E9" s="126">
        <v>626634921.59000003</v>
      </c>
    </row>
    <row r="10" spans="1:5" ht="21.95" customHeight="1">
      <c r="A10" s="124" t="s">
        <v>231</v>
      </c>
      <c r="B10" s="125">
        <v>30708172.789999999</v>
      </c>
      <c r="C10" s="125">
        <v>13372450.99</v>
      </c>
      <c r="D10" s="125">
        <v>7516134.8499999996</v>
      </c>
      <c r="E10" s="126">
        <v>36564488.93</v>
      </c>
    </row>
    <row r="11" spans="1:5" ht="21.95" customHeight="1">
      <c r="A11" s="124" t="s">
        <v>232</v>
      </c>
      <c r="B11" s="125">
        <v>376073656.13</v>
      </c>
      <c r="C11" s="125">
        <v>86454453.469999999</v>
      </c>
      <c r="D11" s="125">
        <v>86597665.920000002</v>
      </c>
      <c r="E11" s="126">
        <v>375930443.68000001</v>
      </c>
    </row>
    <row r="12" spans="1:5" ht="21.95" customHeight="1">
      <c r="A12" s="124" t="s">
        <v>233</v>
      </c>
      <c r="B12" s="125">
        <v>547535585.19000006</v>
      </c>
      <c r="C12" s="125">
        <v>44377272.609999999</v>
      </c>
      <c r="D12" s="125">
        <v>48517923.619999997</v>
      </c>
      <c r="E12" s="126">
        <v>543394934.17999995</v>
      </c>
    </row>
    <row r="13" spans="1:5" ht="21.95" customHeight="1">
      <c r="A13" s="124" t="s">
        <v>234</v>
      </c>
      <c r="B13" s="125">
        <v>1247773882.03</v>
      </c>
      <c r="C13" s="125">
        <v>3674002.56</v>
      </c>
      <c r="D13" s="125">
        <v>3739124.77</v>
      </c>
      <c r="E13" s="126">
        <v>1247708759.8199999</v>
      </c>
    </row>
    <row r="14" spans="1:5" ht="21.95" customHeight="1">
      <c r="A14" s="124" t="s">
        <v>235</v>
      </c>
      <c r="B14" s="125">
        <v>127469649.36</v>
      </c>
      <c r="C14" s="125">
        <v>17344419843.380001</v>
      </c>
      <c r="D14" s="125">
        <v>17360932053.450001</v>
      </c>
      <c r="E14" s="126">
        <v>110957439.29000001</v>
      </c>
    </row>
    <row r="15" spans="1:5" ht="21.95" customHeight="1">
      <c r="A15" s="124" t="s">
        <v>236</v>
      </c>
      <c r="B15" s="125">
        <v>1756065278.7</v>
      </c>
      <c r="C15" s="125">
        <v>2693299167.46</v>
      </c>
      <c r="D15" s="125">
        <v>2619581517.54001</v>
      </c>
      <c r="E15" s="126">
        <v>1829782928.6199999</v>
      </c>
    </row>
    <row r="16" spans="1:5" ht="21.95" customHeight="1">
      <c r="A16" s="117" t="s">
        <v>237</v>
      </c>
      <c r="B16" s="109">
        <v>3948770079.8000002</v>
      </c>
      <c r="C16" s="109">
        <v>3493212633.4699998</v>
      </c>
      <c r="D16" s="109">
        <v>3920472311.3099999</v>
      </c>
      <c r="E16" s="118">
        <v>3521510401.96</v>
      </c>
    </row>
    <row r="17" spans="1:5" ht="21.95" customHeight="1">
      <c r="A17" s="111" t="s">
        <v>238</v>
      </c>
      <c r="B17" s="151">
        <v>3948770079.8000002</v>
      </c>
      <c r="C17" s="151">
        <v>3493212633.4699998</v>
      </c>
      <c r="D17" s="151">
        <v>3920472311.3099999</v>
      </c>
      <c r="E17" s="152">
        <v>3521510401.96</v>
      </c>
    </row>
    <row r="18" spans="1:5" ht="21.95" customHeight="1">
      <c r="A18" s="117" t="s">
        <v>121</v>
      </c>
      <c r="B18" s="109">
        <v>798114454.24000001</v>
      </c>
      <c r="C18" s="109">
        <v>421267417.89999998</v>
      </c>
      <c r="D18" s="109">
        <v>369337002.41000003</v>
      </c>
      <c r="E18" s="118">
        <v>850044869.73000002</v>
      </c>
    </row>
    <row r="19" spans="1:5" ht="21.95" customHeight="1">
      <c r="A19" s="124" t="s">
        <v>239</v>
      </c>
      <c r="B19" s="125">
        <v>2226903.08</v>
      </c>
      <c r="C19" s="125">
        <v>6269246.25</v>
      </c>
      <c r="D19" s="125">
        <v>6395116.0499999998</v>
      </c>
      <c r="E19" s="126">
        <v>2101033.2799999998</v>
      </c>
    </row>
    <row r="20" spans="1:5" ht="21.95" customHeight="1">
      <c r="A20" s="124" t="s">
        <v>240</v>
      </c>
      <c r="B20" s="125">
        <v>8690050.6400000006</v>
      </c>
      <c r="C20" s="125">
        <v>3324330.55</v>
      </c>
      <c r="D20" s="125">
        <v>4580562.9800000004</v>
      </c>
      <c r="E20" s="126">
        <v>7433818.21</v>
      </c>
    </row>
    <row r="21" spans="1:5" ht="21.95" customHeight="1">
      <c r="A21" s="124" t="s">
        <v>241</v>
      </c>
      <c r="B21" s="125">
        <v>29856737</v>
      </c>
      <c r="C21" s="125">
        <v>7339455.3200000003</v>
      </c>
      <c r="D21" s="125">
        <v>4816657.28</v>
      </c>
      <c r="E21" s="126">
        <v>32379535.039999999</v>
      </c>
    </row>
    <row r="22" spans="1:5" ht="21.95" customHeight="1">
      <c r="A22" s="124" t="s">
        <v>242</v>
      </c>
      <c r="B22" s="125">
        <v>85780584.599999994</v>
      </c>
      <c r="C22" s="125">
        <v>11925501.43</v>
      </c>
      <c r="D22" s="125">
        <v>12302148.58</v>
      </c>
      <c r="E22" s="126">
        <v>85403937.450000003</v>
      </c>
    </row>
    <row r="23" spans="1:5" ht="21.95" customHeight="1">
      <c r="A23" s="124" t="s">
        <v>243</v>
      </c>
      <c r="B23" s="125">
        <v>247746526.25</v>
      </c>
      <c r="C23" s="125">
        <v>20244200.649999999</v>
      </c>
      <c r="D23" s="125">
        <v>52724776.189999998</v>
      </c>
      <c r="E23" s="126">
        <v>215265950.71000001</v>
      </c>
    </row>
    <row r="24" spans="1:5" ht="21.95" customHeight="1">
      <c r="A24" s="124" t="s">
        <v>244</v>
      </c>
      <c r="B24" s="125">
        <v>108608559.06</v>
      </c>
      <c r="C24" s="125">
        <v>250712949.56999999</v>
      </c>
      <c r="D24" s="125">
        <v>274494620.26999998</v>
      </c>
      <c r="E24" s="126">
        <v>84826888.359999999</v>
      </c>
    </row>
    <row r="25" spans="1:5" ht="21.95" customHeight="1">
      <c r="A25" s="111" t="s">
        <v>367</v>
      </c>
      <c r="B25" s="151">
        <v>315205093.61000001</v>
      </c>
      <c r="C25" s="151">
        <v>121451734.13</v>
      </c>
      <c r="D25" s="151">
        <v>14023121.060000001</v>
      </c>
      <c r="E25" s="152">
        <v>422633706.68000001</v>
      </c>
    </row>
    <row r="26" spans="1:5" ht="21.95" customHeight="1">
      <c r="A26" s="117" t="s">
        <v>122</v>
      </c>
      <c r="B26" s="109">
        <v>1007666268.59</v>
      </c>
      <c r="C26" s="109">
        <v>773503920.00999999</v>
      </c>
      <c r="D26" s="109">
        <v>534824613.32999998</v>
      </c>
      <c r="E26" s="118">
        <v>1246345575.27</v>
      </c>
    </row>
    <row r="27" spans="1:5" ht="21.95" customHeight="1">
      <c r="A27" s="124" t="s">
        <v>245</v>
      </c>
      <c r="B27" s="125">
        <v>28576475.850000001</v>
      </c>
      <c r="C27" s="125">
        <v>7469404.5099999998</v>
      </c>
      <c r="D27" s="125">
        <v>1747667.17</v>
      </c>
      <c r="E27" s="126">
        <v>34298213.189999998</v>
      </c>
    </row>
    <row r="28" spans="1:5" ht="21.95" customHeight="1">
      <c r="A28" s="124" t="s">
        <v>246</v>
      </c>
      <c r="B28" s="125">
        <v>564907844.88999999</v>
      </c>
      <c r="C28" s="125">
        <v>182122560.99000001</v>
      </c>
      <c r="D28" s="125">
        <v>83804628.670000002</v>
      </c>
      <c r="E28" s="126">
        <v>663225777.21000004</v>
      </c>
    </row>
    <row r="29" spans="1:5" ht="21.95" customHeight="1">
      <c r="A29" s="124" t="s">
        <v>247</v>
      </c>
      <c r="B29" s="125">
        <v>31626205.879999999</v>
      </c>
      <c r="C29" s="125">
        <v>3863359</v>
      </c>
      <c r="D29" s="125">
        <v>31415782.760000002</v>
      </c>
      <c r="E29" s="126">
        <v>4073782.12</v>
      </c>
    </row>
    <row r="30" spans="1:5" ht="21.95" customHeight="1">
      <c r="A30" s="124" t="s">
        <v>248</v>
      </c>
      <c r="B30" s="125">
        <v>10308230.08</v>
      </c>
      <c r="C30" s="125">
        <v>30091262.140000001</v>
      </c>
      <c r="D30" s="125">
        <v>20105766.530000001</v>
      </c>
      <c r="E30" s="126">
        <v>20293725.690000001</v>
      </c>
    </row>
    <row r="31" spans="1:5" ht="21.95" customHeight="1">
      <c r="A31" s="111" t="s">
        <v>180</v>
      </c>
      <c r="B31" s="151">
        <v>372247511.88999999</v>
      </c>
      <c r="C31" s="151">
        <v>549957333.37</v>
      </c>
      <c r="D31" s="151">
        <v>397750768.19999999</v>
      </c>
      <c r="E31" s="152">
        <v>524454077.06</v>
      </c>
    </row>
    <row r="32" spans="1:5" ht="21.95" customHeight="1">
      <c r="A32" s="117" t="s">
        <v>123</v>
      </c>
      <c r="B32" s="109">
        <v>518466311.16000003</v>
      </c>
      <c r="C32" s="109">
        <v>256762100.13</v>
      </c>
      <c r="D32" s="109">
        <v>221663376.62</v>
      </c>
      <c r="E32" s="118">
        <v>553565034.66999996</v>
      </c>
    </row>
    <row r="33" spans="1:5" ht="21.95" customHeight="1">
      <c r="A33" s="124" t="s">
        <v>249</v>
      </c>
      <c r="B33" s="125">
        <v>95262097.599999994</v>
      </c>
      <c r="C33" s="125">
        <v>70966461.760000005</v>
      </c>
      <c r="D33" s="125">
        <v>42913490.549999997</v>
      </c>
      <c r="E33" s="126">
        <v>123315068.81</v>
      </c>
    </row>
    <row r="34" spans="1:5" ht="21.95" customHeight="1">
      <c r="A34" s="124" t="s">
        <v>250</v>
      </c>
      <c r="B34" s="125">
        <v>128117148.62</v>
      </c>
      <c r="C34" s="125">
        <v>56723337.869999997</v>
      </c>
      <c r="D34" s="125">
        <v>35928487.280000001</v>
      </c>
      <c r="E34" s="126">
        <v>148911999.21000001</v>
      </c>
    </row>
    <row r="35" spans="1:5" ht="21.95" customHeight="1">
      <c r="A35" s="124" t="s">
        <v>251</v>
      </c>
      <c r="B35" s="125">
        <v>105875274.38</v>
      </c>
      <c r="C35" s="125">
        <v>67975065.280000001</v>
      </c>
      <c r="D35" s="125">
        <v>53831641.490000002</v>
      </c>
      <c r="E35" s="126">
        <v>120018698.17</v>
      </c>
    </row>
    <row r="36" spans="1:5" ht="21.95" customHeight="1">
      <c r="A36" s="124" t="s">
        <v>252</v>
      </c>
      <c r="B36" s="125">
        <v>19900848</v>
      </c>
      <c r="C36" s="125">
        <v>7691513.5300000003</v>
      </c>
      <c r="D36" s="125">
        <v>5269095.66</v>
      </c>
      <c r="E36" s="126">
        <v>22323265.870000001</v>
      </c>
    </row>
    <row r="37" spans="1:5" ht="21.95" customHeight="1">
      <c r="A37" s="124" t="s">
        <v>253</v>
      </c>
      <c r="B37" s="125">
        <v>2798690.11</v>
      </c>
      <c r="C37" s="125">
        <v>2218203.61</v>
      </c>
      <c r="D37" s="125">
        <v>1426734.83</v>
      </c>
      <c r="E37" s="126">
        <v>3590158.89</v>
      </c>
    </row>
    <row r="38" spans="1:5" ht="21.95" customHeight="1">
      <c r="A38" s="124" t="s">
        <v>254</v>
      </c>
      <c r="B38" s="125">
        <v>26537278.41</v>
      </c>
      <c r="C38" s="125">
        <v>18529309.039999999</v>
      </c>
      <c r="D38" s="125">
        <v>13140210.109999999</v>
      </c>
      <c r="E38" s="126">
        <v>31926377.34</v>
      </c>
    </row>
    <row r="39" spans="1:5" ht="21.95" customHeight="1">
      <c r="A39" s="124" t="s">
        <v>255</v>
      </c>
      <c r="B39" s="125">
        <v>96628146.209999993</v>
      </c>
      <c r="C39" s="125">
        <v>3188479.99</v>
      </c>
      <c r="D39" s="125">
        <v>50839435.990000002</v>
      </c>
      <c r="E39" s="126">
        <v>48977190.210000001</v>
      </c>
    </row>
    <row r="40" spans="1:5" ht="21.95" customHeight="1">
      <c r="A40" s="111" t="s">
        <v>256</v>
      </c>
      <c r="B40" s="151">
        <v>43346827.829999998</v>
      </c>
      <c r="C40" s="151">
        <v>29469729.050000001</v>
      </c>
      <c r="D40" s="151">
        <v>18314280.710000001</v>
      </c>
      <c r="E40" s="152">
        <v>54502276.170000002</v>
      </c>
    </row>
    <row r="41" spans="1:5" ht="21.95" customHeight="1">
      <c r="A41" s="117" t="s">
        <v>124</v>
      </c>
      <c r="B41" s="109">
        <v>1164306897.79</v>
      </c>
      <c r="C41" s="109">
        <v>3389261068.73</v>
      </c>
      <c r="D41" s="109">
        <v>3405769660.1500001</v>
      </c>
      <c r="E41" s="118">
        <v>1147798306.3699999</v>
      </c>
    </row>
    <row r="42" spans="1:5" ht="21.95" customHeight="1">
      <c r="A42" s="111" t="s">
        <v>258</v>
      </c>
      <c r="B42" s="151">
        <v>1164306897.79</v>
      </c>
      <c r="C42" s="151">
        <v>3389261068.73</v>
      </c>
      <c r="D42" s="151">
        <v>3405769660.1500001</v>
      </c>
      <c r="E42" s="152">
        <v>1147798306.3699999</v>
      </c>
    </row>
    <row r="43" spans="1:5" ht="21.95" customHeight="1">
      <c r="A43" s="117" t="s">
        <v>125</v>
      </c>
      <c r="B43" s="109">
        <v>88750763.269999996</v>
      </c>
      <c r="C43" s="109">
        <v>42300998.939999998</v>
      </c>
      <c r="D43" s="109">
        <v>43115457.270000003</v>
      </c>
      <c r="E43" s="118">
        <v>87936304.939999998</v>
      </c>
    </row>
    <row r="44" spans="1:5" ht="21.95" customHeight="1">
      <c r="A44" s="124" t="s">
        <v>896</v>
      </c>
      <c r="B44" s="125">
        <v>0</v>
      </c>
      <c r="C44" s="125">
        <v>23620805.879999999</v>
      </c>
      <c r="D44" s="125">
        <v>13381471.24</v>
      </c>
      <c r="E44" s="126">
        <v>10239334.640000001</v>
      </c>
    </row>
    <row r="45" spans="1:5" ht="21.95" customHeight="1">
      <c r="A45" s="124" t="s">
        <v>259</v>
      </c>
      <c r="B45" s="125">
        <v>3483952.47</v>
      </c>
      <c r="C45" s="125">
        <v>4884864.96</v>
      </c>
      <c r="D45" s="125">
        <v>4551470.41</v>
      </c>
      <c r="E45" s="126">
        <v>3817347.02</v>
      </c>
    </row>
    <row r="46" spans="1:5" ht="21.95" customHeight="1">
      <c r="A46" s="124" t="s">
        <v>260</v>
      </c>
      <c r="B46" s="125">
        <v>7011037.0899999999</v>
      </c>
      <c r="C46" s="125">
        <v>3589970.65</v>
      </c>
      <c r="D46" s="125">
        <v>2817117.42</v>
      </c>
      <c r="E46" s="126">
        <v>7783890.3200000003</v>
      </c>
    </row>
    <row r="47" spans="1:5" ht="21.95" customHeight="1">
      <c r="A47" s="124" t="s">
        <v>261</v>
      </c>
      <c r="B47" s="125">
        <v>702016.55</v>
      </c>
      <c r="C47" s="125">
        <v>1778918.37</v>
      </c>
      <c r="D47" s="125">
        <v>1586534.45</v>
      </c>
      <c r="E47" s="126">
        <v>894400.47</v>
      </c>
    </row>
    <row r="48" spans="1:5" ht="21.95" customHeight="1">
      <c r="A48" s="124" t="s">
        <v>809</v>
      </c>
      <c r="B48" s="125">
        <v>246944.18</v>
      </c>
      <c r="C48" s="125">
        <v>769934.75</v>
      </c>
      <c r="D48" s="125">
        <v>829742.69</v>
      </c>
      <c r="E48" s="126">
        <v>187136.24</v>
      </c>
    </row>
    <row r="49" spans="1:5" ht="21.95" customHeight="1">
      <c r="A49" s="111" t="s">
        <v>794</v>
      </c>
      <c r="B49" s="151">
        <v>47361996.329999998</v>
      </c>
      <c r="C49" s="151">
        <v>4355880.75</v>
      </c>
      <c r="D49" s="151">
        <v>10943017.25</v>
      </c>
      <c r="E49" s="152">
        <v>40774859.829999998</v>
      </c>
    </row>
    <row r="50" spans="1:5" ht="21.95" customHeight="1">
      <c r="A50" s="111" t="s">
        <v>262</v>
      </c>
      <c r="B50" s="151">
        <v>29944816.649999999</v>
      </c>
      <c r="C50" s="151">
        <v>3300623.58</v>
      </c>
      <c r="D50" s="151">
        <v>9006103.8100000005</v>
      </c>
      <c r="E50" s="152">
        <v>24239336.420000002</v>
      </c>
    </row>
    <row r="51" spans="1:5" ht="21.95" customHeight="1">
      <c r="A51" s="117" t="s">
        <v>126</v>
      </c>
      <c r="B51" s="109">
        <v>2509260544.0300002</v>
      </c>
      <c r="C51" s="109">
        <v>2836762316.1900001</v>
      </c>
      <c r="D51" s="109">
        <v>3005004825.25</v>
      </c>
      <c r="E51" s="118">
        <v>2341018034.9699998</v>
      </c>
    </row>
    <row r="52" spans="1:5" ht="21.95" customHeight="1">
      <c r="A52" s="124" t="s">
        <v>263</v>
      </c>
      <c r="B52" s="125">
        <v>29056688.670000002</v>
      </c>
      <c r="C52" s="125">
        <v>89286771.099999994</v>
      </c>
      <c r="D52" s="125">
        <v>79693706.870000005</v>
      </c>
      <c r="E52" s="126">
        <v>38649752.899999999</v>
      </c>
    </row>
    <row r="53" spans="1:5" ht="21.95" customHeight="1">
      <c r="A53" s="124" t="s">
        <v>264</v>
      </c>
      <c r="B53" s="125">
        <v>69285404.079999998</v>
      </c>
      <c r="C53" s="125">
        <v>151811540.09</v>
      </c>
      <c r="D53" s="125">
        <v>174663618.19</v>
      </c>
      <c r="E53" s="126">
        <v>46433325.979999997</v>
      </c>
    </row>
    <row r="54" spans="1:5" ht="21.95" customHeight="1">
      <c r="A54" s="124" t="s">
        <v>265</v>
      </c>
      <c r="B54" s="125">
        <v>10469589.99</v>
      </c>
      <c r="C54" s="125">
        <v>103203402.03</v>
      </c>
      <c r="D54" s="125">
        <v>90006804.280000001</v>
      </c>
      <c r="E54" s="126">
        <v>23666187.739999998</v>
      </c>
    </row>
    <row r="55" spans="1:5" ht="21.95" customHeight="1">
      <c r="A55" s="124" t="s">
        <v>266</v>
      </c>
      <c r="B55" s="125">
        <v>39186941.619999997</v>
      </c>
      <c r="C55" s="125">
        <v>14720504.27</v>
      </c>
      <c r="D55" s="125">
        <v>17810296.829999998</v>
      </c>
      <c r="E55" s="126">
        <v>36097149.060000002</v>
      </c>
    </row>
    <row r="56" spans="1:5" ht="21.95" customHeight="1">
      <c r="A56" s="124" t="s">
        <v>267</v>
      </c>
      <c r="B56" s="125">
        <v>9929646.9600000009</v>
      </c>
      <c r="C56" s="125">
        <v>27146353.359999999</v>
      </c>
      <c r="D56" s="125">
        <v>29669176.359999999</v>
      </c>
      <c r="E56" s="126">
        <v>7406823.96</v>
      </c>
    </row>
    <row r="57" spans="1:5" ht="21.95" customHeight="1">
      <c r="A57" s="124" t="s">
        <v>268</v>
      </c>
      <c r="B57" s="125">
        <v>223767023.58000001</v>
      </c>
      <c r="C57" s="125">
        <v>202310725.94</v>
      </c>
      <c r="D57" s="125">
        <v>187367777.84</v>
      </c>
      <c r="E57" s="126">
        <v>238709971.68000001</v>
      </c>
    </row>
    <row r="58" spans="1:5" ht="21.95" customHeight="1">
      <c r="A58" s="124" t="s">
        <v>269</v>
      </c>
      <c r="B58" s="125">
        <v>10303422.800000001</v>
      </c>
      <c r="C58" s="125">
        <v>19955706.890000001</v>
      </c>
      <c r="D58" s="125">
        <v>25112846.82</v>
      </c>
      <c r="E58" s="126">
        <v>5146282.87</v>
      </c>
    </row>
    <row r="59" spans="1:5" ht="21.95" customHeight="1">
      <c r="A59" s="124" t="s">
        <v>270</v>
      </c>
      <c r="B59" s="125">
        <v>31795294.440000001</v>
      </c>
      <c r="C59" s="125">
        <v>18756083</v>
      </c>
      <c r="D59" s="125">
        <v>39149404.689999998</v>
      </c>
      <c r="E59" s="126">
        <v>11401972.75</v>
      </c>
    </row>
    <row r="60" spans="1:5" ht="21.95" customHeight="1">
      <c r="A60" s="124" t="s">
        <v>271</v>
      </c>
      <c r="B60" s="125">
        <v>66239398.850000001</v>
      </c>
      <c r="C60" s="125">
        <v>75790078.060000002</v>
      </c>
      <c r="D60" s="125">
        <v>83652294.650000006</v>
      </c>
      <c r="E60" s="126">
        <v>58377182.259999998</v>
      </c>
    </row>
    <row r="61" spans="1:5" ht="21.95" customHeight="1">
      <c r="A61" s="124" t="s">
        <v>272</v>
      </c>
      <c r="B61" s="125">
        <v>34304894.579999998</v>
      </c>
      <c r="C61" s="125">
        <v>20754822.899999999</v>
      </c>
      <c r="D61" s="125">
        <v>25254836.149999999</v>
      </c>
      <c r="E61" s="126">
        <v>29804881.329999998</v>
      </c>
    </row>
    <row r="62" spans="1:5" ht="21.95" customHeight="1">
      <c r="A62" s="124" t="s">
        <v>273</v>
      </c>
      <c r="B62" s="125">
        <v>440683793.68000001</v>
      </c>
      <c r="C62" s="125">
        <v>141244244.27000001</v>
      </c>
      <c r="D62" s="125">
        <v>334652589.19999999</v>
      </c>
      <c r="E62" s="126">
        <v>247275448.75</v>
      </c>
    </row>
    <row r="63" spans="1:5" ht="21.95" customHeight="1">
      <c r="A63" s="124" t="s">
        <v>274</v>
      </c>
      <c r="B63" s="125">
        <v>668434391.71000004</v>
      </c>
      <c r="C63" s="125">
        <v>589562275.38999999</v>
      </c>
      <c r="D63" s="125">
        <v>692315949.09000003</v>
      </c>
      <c r="E63" s="126">
        <v>565680718.00999999</v>
      </c>
    </row>
    <row r="64" spans="1:5" ht="21.95" customHeight="1">
      <c r="A64" s="124" t="s">
        <v>275</v>
      </c>
      <c r="B64" s="125">
        <v>227558137.80000001</v>
      </c>
      <c r="C64" s="125">
        <v>261490007.06999999</v>
      </c>
      <c r="D64" s="125">
        <v>203697718.03999999</v>
      </c>
      <c r="E64" s="126">
        <v>285350426.82999998</v>
      </c>
    </row>
    <row r="65" spans="1:5" ht="21.95" customHeight="1">
      <c r="A65" s="124" t="s">
        <v>276</v>
      </c>
      <c r="B65" s="125">
        <v>427863607.27999997</v>
      </c>
      <c r="C65" s="125">
        <v>956727923.75</v>
      </c>
      <c r="D65" s="125">
        <v>768917520.66999996</v>
      </c>
      <c r="E65" s="126">
        <v>615674010.36000001</v>
      </c>
    </row>
    <row r="66" spans="1:5" ht="21.95" customHeight="1">
      <c r="A66" s="124" t="s">
        <v>277</v>
      </c>
      <c r="B66" s="125">
        <v>4100669.62</v>
      </c>
      <c r="C66" s="125">
        <v>231615.72</v>
      </c>
      <c r="D66" s="125">
        <v>2867470.68</v>
      </c>
      <c r="E66" s="126">
        <v>1464814.66</v>
      </c>
    </row>
    <row r="67" spans="1:5" ht="21.95" customHeight="1">
      <c r="A67" s="124" t="s">
        <v>278</v>
      </c>
      <c r="B67" s="125">
        <v>137541574.47</v>
      </c>
      <c r="C67" s="125">
        <v>52617914.439999998</v>
      </c>
      <c r="D67" s="125">
        <v>119436248.42</v>
      </c>
      <c r="E67" s="126">
        <v>70723240.489999995</v>
      </c>
    </row>
    <row r="68" spans="1:5" ht="21.95" customHeight="1">
      <c r="A68" s="111" t="s">
        <v>279</v>
      </c>
      <c r="B68" s="151">
        <v>74003718.040000007</v>
      </c>
      <c r="C68" s="151">
        <v>107684551.09999999</v>
      </c>
      <c r="D68" s="151">
        <v>125492687.77</v>
      </c>
      <c r="E68" s="152">
        <v>56195581.369999997</v>
      </c>
    </row>
    <row r="69" spans="1:5" ht="21.95" customHeight="1">
      <c r="A69" s="111" t="s">
        <v>280</v>
      </c>
      <c r="B69" s="151">
        <v>4736345.8600000003</v>
      </c>
      <c r="C69" s="151">
        <v>3467796.81</v>
      </c>
      <c r="D69" s="151">
        <v>5243878.7</v>
      </c>
      <c r="E69" s="152">
        <v>2960263.97</v>
      </c>
    </row>
    <row r="70" spans="1:5" ht="21.95" customHeight="1">
      <c r="A70" s="117" t="s">
        <v>104</v>
      </c>
      <c r="B70" s="109">
        <v>37583884.479999997</v>
      </c>
      <c r="C70" s="109">
        <v>26558649.050000001</v>
      </c>
      <c r="D70" s="109">
        <v>32177672.09</v>
      </c>
      <c r="E70" s="118">
        <v>31964861.440000001</v>
      </c>
    </row>
    <row r="71" spans="1:5" ht="21.95" customHeight="1">
      <c r="A71" s="124" t="s">
        <v>229</v>
      </c>
      <c r="B71" s="125">
        <v>537377.62</v>
      </c>
      <c r="C71" s="125">
        <v>0.01</v>
      </c>
      <c r="D71" s="125">
        <v>0</v>
      </c>
      <c r="E71" s="126">
        <v>537377.63</v>
      </c>
    </row>
    <row r="72" spans="1:5" ht="21.95" customHeight="1">
      <c r="A72" s="124" t="s">
        <v>281</v>
      </c>
      <c r="B72" s="125">
        <v>11061929.83</v>
      </c>
      <c r="C72" s="125">
        <v>2191635.79</v>
      </c>
      <c r="D72" s="125">
        <v>4382534.71</v>
      </c>
      <c r="E72" s="126">
        <v>8871030.9100000001</v>
      </c>
    </row>
    <row r="73" spans="1:5" ht="21.95" customHeight="1">
      <c r="A73" s="124" t="s">
        <v>282</v>
      </c>
      <c r="B73" s="125">
        <v>3816091.55</v>
      </c>
      <c r="C73" s="125">
        <v>403843.46</v>
      </c>
      <c r="D73" s="125">
        <v>2702840.17</v>
      </c>
      <c r="E73" s="126">
        <v>1517094.84</v>
      </c>
    </row>
    <row r="74" spans="1:5" ht="21.95" customHeight="1">
      <c r="A74" s="124" t="s">
        <v>283</v>
      </c>
      <c r="B74" s="125">
        <v>2582082.2400000002</v>
      </c>
      <c r="C74" s="125">
        <v>265583.63</v>
      </c>
      <c r="D74" s="125">
        <v>572769.56999999995</v>
      </c>
      <c r="E74" s="126">
        <v>2274896.2999999998</v>
      </c>
    </row>
    <row r="75" spans="1:5" ht="21.95" customHeight="1">
      <c r="A75" s="124" t="s">
        <v>799</v>
      </c>
      <c r="B75" s="125">
        <v>3794291</v>
      </c>
      <c r="C75" s="125">
        <v>8246186.3300000001</v>
      </c>
      <c r="D75" s="125">
        <v>5732989.5300000003</v>
      </c>
      <c r="E75" s="126">
        <v>6307487.7999999998</v>
      </c>
    </row>
    <row r="76" spans="1:5" ht="21.95" customHeight="1">
      <c r="A76" s="124" t="s">
        <v>285</v>
      </c>
      <c r="B76" s="125">
        <v>4893353.25</v>
      </c>
      <c r="C76" s="125">
        <v>3162395.33</v>
      </c>
      <c r="D76" s="125">
        <v>2207069.56</v>
      </c>
      <c r="E76" s="126">
        <v>5848679.0199999996</v>
      </c>
    </row>
    <row r="77" spans="1:5" ht="21.95" customHeight="1">
      <c r="A77" s="124" t="s">
        <v>286</v>
      </c>
      <c r="B77" s="125">
        <v>9111085.6500000004</v>
      </c>
      <c r="C77" s="125">
        <v>8583331.3399999999</v>
      </c>
      <c r="D77" s="125">
        <v>13244393.279999999</v>
      </c>
      <c r="E77" s="126">
        <v>4450023.71</v>
      </c>
    </row>
    <row r="78" spans="1:5" ht="21.95" customHeight="1">
      <c r="A78" s="124" t="s">
        <v>287</v>
      </c>
      <c r="B78" s="125">
        <v>419546.35</v>
      </c>
      <c r="C78" s="125">
        <v>1914412.08</v>
      </c>
      <c r="D78" s="125">
        <v>2109092.5699999998</v>
      </c>
      <c r="E78" s="126">
        <v>224865.86</v>
      </c>
    </row>
    <row r="79" spans="1:5" ht="21.95" customHeight="1">
      <c r="A79" s="124" t="s">
        <v>288</v>
      </c>
      <c r="B79" s="125">
        <v>1118337.31</v>
      </c>
      <c r="C79" s="125">
        <v>1791247.7</v>
      </c>
      <c r="D79" s="125">
        <v>1225756.3500000001</v>
      </c>
      <c r="E79" s="126">
        <v>1683828.66</v>
      </c>
    </row>
    <row r="80" spans="1:5" ht="21.95" customHeight="1">
      <c r="A80" s="111" t="s">
        <v>289</v>
      </c>
      <c r="B80" s="151">
        <v>249558.91</v>
      </c>
      <c r="C80" s="151">
        <v>13.38</v>
      </c>
      <c r="D80" s="151">
        <v>226.35</v>
      </c>
      <c r="E80" s="152">
        <v>249345.94</v>
      </c>
    </row>
    <row r="81" spans="1:5" ht="21.95" customHeight="1">
      <c r="A81" s="111" t="s">
        <v>795</v>
      </c>
      <c r="B81" s="151">
        <v>230.77</v>
      </c>
      <c r="C81" s="151">
        <v>0</v>
      </c>
      <c r="D81" s="151">
        <v>0</v>
      </c>
      <c r="E81" s="152">
        <v>230.77</v>
      </c>
    </row>
    <row r="82" spans="1:5" ht="21.95" customHeight="1">
      <c r="A82" s="117" t="s">
        <v>128</v>
      </c>
      <c r="B82" s="109">
        <v>78886461763.220001</v>
      </c>
      <c r="C82" s="109">
        <v>342812417585.98999</v>
      </c>
      <c r="D82" s="109">
        <v>332400865663.21997</v>
      </c>
      <c r="E82" s="118">
        <v>89298013685.990005</v>
      </c>
    </row>
    <row r="83" spans="1:5" ht="21.95" customHeight="1">
      <c r="A83" s="169" t="s">
        <v>291</v>
      </c>
      <c r="B83" s="108">
        <v>50445226420.849998</v>
      </c>
      <c r="C83" s="108">
        <v>215274718581.70999</v>
      </c>
      <c r="D83" s="108">
        <v>205704111813.72</v>
      </c>
      <c r="E83" s="161">
        <v>60015833188.839996</v>
      </c>
    </row>
    <row r="84" spans="1:5" ht="21.95" customHeight="1">
      <c r="A84" s="124" t="s">
        <v>292</v>
      </c>
      <c r="B84" s="125">
        <v>4248098336.73</v>
      </c>
      <c r="C84" s="125">
        <v>3764502400.1599998</v>
      </c>
      <c r="D84" s="125">
        <v>3327207146.4200001</v>
      </c>
      <c r="E84" s="126">
        <v>4685393590.4700003</v>
      </c>
    </row>
    <row r="85" spans="1:5" ht="21.95" customHeight="1">
      <c r="A85" s="124" t="s">
        <v>293</v>
      </c>
      <c r="B85" s="125">
        <v>15703663426.82</v>
      </c>
      <c r="C85" s="125">
        <v>35980292824.329903</v>
      </c>
      <c r="D85" s="125">
        <v>38577458630.769997</v>
      </c>
      <c r="E85" s="126">
        <v>13106497620.379999</v>
      </c>
    </row>
    <row r="86" spans="1:5" ht="21.95" customHeight="1">
      <c r="A86" s="111" t="s">
        <v>294</v>
      </c>
      <c r="B86" s="151">
        <v>14386962.25</v>
      </c>
      <c r="C86" s="151">
        <v>26969177.18</v>
      </c>
      <c r="D86" s="151">
        <v>37573953.409999996</v>
      </c>
      <c r="E86" s="152">
        <v>3782186.02</v>
      </c>
    </row>
    <row r="87" spans="1:5" ht="21.95" customHeight="1">
      <c r="A87" s="111" t="s">
        <v>295</v>
      </c>
      <c r="B87" s="151">
        <v>160155482.56999999</v>
      </c>
      <c r="C87" s="151">
        <v>309644362.94</v>
      </c>
      <c r="D87" s="151">
        <v>306520981.55000001</v>
      </c>
      <c r="E87" s="152">
        <v>163278863.96000001</v>
      </c>
    </row>
    <row r="88" spans="1:5" ht="21.95" customHeight="1">
      <c r="A88" s="111" t="s">
        <v>296</v>
      </c>
      <c r="B88" s="151">
        <v>862814597.85000002</v>
      </c>
      <c r="C88" s="151">
        <v>2181744275.1700001</v>
      </c>
      <c r="D88" s="151">
        <v>2147371799.3499999</v>
      </c>
      <c r="E88" s="152">
        <v>897187073.67000103</v>
      </c>
    </row>
    <row r="89" spans="1:5" ht="21.95" customHeight="1">
      <c r="A89" s="111" t="s">
        <v>297</v>
      </c>
      <c r="B89" s="151">
        <v>4657452492.6700201</v>
      </c>
      <c r="C89" s="151">
        <v>8708119656.1899891</v>
      </c>
      <c r="D89" s="151">
        <v>9309270495.6399899</v>
      </c>
      <c r="E89" s="152">
        <v>4056301653.2199998</v>
      </c>
    </row>
    <row r="90" spans="1:5" ht="21.95" customHeight="1">
      <c r="A90" s="111" t="s">
        <v>298</v>
      </c>
      <c r="B90" s="151">
        <v>43056932.219999999</v>
      </c>
      <c r="C90" s="151">
        <v>122043943.27</v>
      </c>
      <c r="D90" s="151">
        <v>130020376.53</v>
      </c>
      <c r="E90" s="152">
        <v>35080498.960000001</v>
      </c>
    </row>
    <row r="91" spans="1:5" ht="21.95" customHeight="1">
      <c r="A91" s="111" t="s">
        <v>299</v>
      </c>
      <c r="B91" s="151">
        <v>898290966.62</v>
      </c>
      <c r="C91" s="151">
        <v>220727189.58000001</v>
      </c>
      <c r="D91" s="151">
        <v>452589756.35000002</v>
      </c>
      <c r="E91" s="152">
        <v>666428399.85000002</v>
      </c>
    </row>
    <row r="92" spans="1:5" ht="21.95" customHeight="1">
      <c r="A92" s="111" t="s">
        <v>300</v>
      </c>
      <c r="B92" s="151">
        <v>1850337795.4400001</v>
      </c>
      <c r="C92" s="151">
        <v>1203289524.95</v>
      </c>
      <c r="D92" s="151">
        <v>1331371373.4300001</v>
      </c>
      <c r="E92" s="152">
        <v>1722255946.96</v>
      </c>
    </row>
    <row r="93" spans="1:5" ht="21.95" customHeight="1">
      <c r="A93" s="111" t="s">
        <v>329</v>
      </c>
      <c r="B93" s="151">
        <v>0</v>
      </c>
      <c r="C93" s="151">
        <v>6147239.96</v>
      </c>
      <c r="D93" s="151">
        <v>3041869.23</v>
      </c>
      <c r="E93" s="152">
        <v>3105370.73</v>
      </c>
    </row>
    <row r="94" spans="1:5" ht="21.95" customHeight="1">
      <c r="A94" s="111" t="s">
        <v>301</v>
      </c>
      <c r="B94" s="151">
        <v>313389683.10000002</v>
      </c>
      <c r="C94" s="151">
        <v>2166147769.6500001</v>
      </c>
      <c r="D94" s="151">
        <v>2314208011.9200001</v>
      </c>
      <c r="E94" s="152">
        <v>165329440.83000001</v>
      </c>
    </row>
    <row r="95" spans="1:5" ht="21.95" customHeight="1">
      <c r="A95" s="111" t="s">
        <v>302</v>
      </c>
      <c r="B95" s="151">
        <v>2807705701.3099999</v>
      </c>
      <c r="C95" s="151">
        <v>2971282980.8400002</v>
      </c>
      <c r="D95" s="151">
        <v>2476203622.5100002</v>
      </c>
      <c r="E95" s="152">
        <v>3302785059.6399999</v>
      </c>
    </row>
    <row r="96" spans="1:5" ht="21.95" customHeight="1">
      <c r="A96" s="111" t="s">
        <v>303</v>
      </c>
      <c r="B96" s="151">
        <v>787728386.03999996</v>
      </c>
      <c r="C96" s="151">
        <v>1762455517.1400001</v>
      </c>
      <c r="D96" s="151">
        <v>1594848271.5899999</v>
      </c>
      <c r="E96" s="152">
        <v>955335631.59000003</v>
      </c>
    </row>
    <row r="97" spans="1:5" ht="21.95" customHeight="1">
      <c r="A97" s="111" t="s">
        <v>304</v>
      </c>
      <c r="B97" s="151">
        <v>129427537.68000001</v>
      </c>
      <c r="C97" s="151">
        <v>877188064.09000003</v>
      </c>
      <c r="D97" s="151">
        <v>812400885.84000003</v>
      </c>
      <c r="E97" s="152">
        <v>194214715.93000001</v>
      </c>
    </row>
    <row r="98" spans="1:5" ht="21.95" customHeight="1">
      <c r="A98" s="111" t="s">
        <v>305</v>
      </c>
      <c r="B98" s="151">
        <v>403128911.27999997</v>
      </c>
      <c r="C98" s="151">
        <v>1532400396.45</v>
      </c>
      <c r="D98" s="151">
        <v>1679339265.6600001</v>
      </c>
      <c r="E98" s="152">
        <v>256190042.06999999</v>
      </c>
    </row>
    <row r="99" spans="1:5" ht="21.95" customHeight="1">
      <c r="A99" s="111" t="s">
        <v>306</v>
      </c>
      <c r="B99" s="151">
        <v>299745363.16000003</v>
      </c>
      <c r="C99" s="151">
        <v>1807258703.45</v>
      </c>
      <c r="D99" s="151">
        <v>1663839750.5599999</v>
      </c>
      <c r="E99" s="152">
        <v>443164316.05000001</v>
      </c>
    </row>
    <row r="100" spans="1:5" ht="21.95" customHeight="1">
      <c r="A100" s="111" t="s">
        <v>307</v>
      </c>
      <c r="B100" s="151">
        <v>146589669.56</v>
      </c>
      <c r="C100" s="151">
        <v>483836161.06999999</v>
      </c>
      <c r="D100" s="151">
        <v>427241703.37</v>
      </c>
      <c r="E100" s="152">
        <v>203184127.25999999</v>
      </c>
    </row>
    <row r="101" spans="1:5" ht="21.95" customHeight="1">
      <c r="A101" s="111" t="s">
        <v>308</v>
      </c>
      <c r="B101" s="151">
        <v>75450821.920000002</v>
      </c>
      <c r="C101" s="151">
        <v>528532830.37</v>
      </c>
      <c r="D101" s="151">
        <v>474191662.39999998</v>
      </c>
      <c r="E101" s="152">
        <v>129791989.89</v>
      </c>
    </row>
    <row r="102" spans="1:5" ht="21.95" customHeight="1">
      <c r="A102" s="111" t="s">
        <v>309</v>
      </c>
      <c r="B102" s="151">
        <v>426861404.44</v>
      </c>
      <c r="C102" s="151">
        <v>3718942374.3800001</v>
      </c>
      <c r="D102" s="151">
        <v>3544770416.2600002</v>
      </c>
      <c r="E102" s="152">
        <v>601033362.55999994</v>
      </c>
    </row>
    <row r="103" spans="1:5" ht="21.95" customHeight="1">
      <c r="A103" s="111" t="s">
        <v>310</v>
      </c>
      <c r="B103" s="151">
        <v>128057938.94</v>
      </c>
      <c r="C103" s="151">
        <v>735702041.65999997</v>
      </c>
      <c r="D103" s="151">
        <v>681954982.50999999</v>
      </c>
      <c r="E103" s="152">
        <v>181804998.09</v>
      </c>
    </row>
    <row r="104" spans="1:5" ht="21.95" customHeight="1">
      <c r="A104" s="111" t="s">
        <v>311</v>
      </c>
      <c r="B104" s="151">
        <v>11521019.310000001</v>
      </c>
      <c r="C104" s="151">
        <v>325672975.42000002</v>
      </c>
      <c r="D104" s="151">
        <v>319139812.79000002</v>
      </c>
      <c r="E104" s="152">
        <v>18054181.940000001</v>
      </c>
    </row>
    <row r="105" spans="1:5" ht="21.95" customHeight="1">
      <c r="A105" s="111" t="s">
        <v>312</v>
      </c>
      <c r="B105" s="151">
        <v>179718977.31</v>
      </c>
      <c r="C105" s="151">
        <v>3675456028.8400002</v>
      </c>
      <c r="D105" s="151">
        <v>3418430168.6900001</v>
      </c>
      <c r="E105" s="152">
        <v>436744837.45999998</v>
      </c>
    </row>
    <row r="106" spans="1:5" ht="21.95" customHeight="1">
      <c r="A106" s="111" t="s">
        <v>313</v>
      </c>
      <c r="B106" s="151">
        <v>1204673909.3499999</v>
      </c>
      <c r="C106" s="151">
        <v>2322888745.5799999</v>
      </c>
      <c r="D106" s="151">
        <v>1665407832.51</v>
      </c>
      <c r="E106" s="152">
        <v>1862154822.4200001</v>
      </c>
    </row>
    <row r="107" spans="1:5" ht="21.95" customHeight="1">
      <c r="A107" s="111" t="s">
        <v>314</v>
      </c>
      <c r="B107" s="151">
        <v>134450254.88</v>
      </c>
      <c r="C107" s="151">
        <v>619068488.5</v>
      </c>
      <c r="D107" s="151">
        <v>630223112.84000003</v>
      </c>
      <c r="E107" s="152">
        <v>123295630.54000001</v>
      </c>
    </row>
    <row r="108" spans="1:5" ht="21.95" customHeight="1">
      <c r="A108" s="111" t="s">
        <v>315</v>
      </c>
      <c r="B108" s="151">
        <v>429927570.38</v>
      </c>
      <c r="C108" s="151">
        <v>1275432040.72</v>
      </c>
      <c r="D108" s="151">
        <v>1443756387.47</v>
      </c>
      <c r="E108" s="152">
        <v>261603223.63</v>
      </c>
    </row>
    <row r="109" spans="1:5" ht="21.95" customHeight="1">
      <c r="A109" s="111" t="s">
        <v>316</v>
      </c>
      <c r="B109" s="151">
        <v>265511226.36000001</v>
      </c>
      <c r="C109" s="151">
        <v>994451046.97000003</v>
      </c>
      <c r="D109" s="151">
        <v>959781028.12</v>
      </c>
      <c r="E109" s="152">
        <v>300181245.20999998</v>
      </c>
    </row>
    <row r="110" spans="1:5" ht="21.95" customHeight="1">
      <c r="A110" s="111" t="s">
        <v>317</v>
      </c>
      <c r="B110" s="151">
        <v>1396730627.28</v>
      </c>
      <c r="C110" s="151">
        <v>4901017076.2799997</v>
      </c>
      <c r="D110" s="151">
        <v>4578326423.29</v>
      </c>
      <c r="E110" s="152">
        <v>1719421280.27</v>
      </c>
    </row>
    <row r="111" spans="1:5" ht="21.95" customHeight="1">
      <c r="A111" s="111" t="s">
        <v>318</v>
      </c>
      <c r="B111" s="151">
        <v>1777820509.4100001</v>
      </c>
      <c r="C111" s="151">
        <v>4376650396.1700001</v>
      </c>
      <c r="D111" s="151">
        <v>3383055805.2800002</v>
      </c>
      <c r="E111" s="152">
        <v>2771415100.3000002</v>
      </c>
    </row>
    <row r="112" spans="1:5" ht="21.95" customHeight="1">
      <c r="A112" s="111" t="s">
        <v>319</v>
      </c>
      <c r="B112" s="151">
        <v>170776047.75</v>
      </c>
      <c r="C112" s="151">
        <v>560317900.77999997</v>
      </c>
      <c r="D112" s="151">
        <v>276287312.04000002</v>
      </c>
      <c r="E112" s="152">
        <v>454806636.49000001</v>
      </c>
    </row>
    <row r="113" spans="1:5" ht="21.95" customHeight="1">
      <c r="A113" s="111" t="s">
        <v>320</v>
      </c>
      <c r="B113" s="151">
        <v>2317806687.8299999</v>
      </c>
      <c r="C113" s="151">
        <v>5115471296.2299995</v>
      </c>
      <c r="D113" s="151">
        <v>5046071299.2399998</v>
      </c>
      <c r="E113" s="152">
        <v>2387206684.8200002</v>
      </c>
    </row>
    <row r="114" spans="1:5" ht="21.95" customHeight="1">
      <c r="A114" s="111" t="s">
        <v>321</v>
      </c>
      <c r="B114" s="151">
        <v>599781409.38999999</v>
      </c>
      <c r="C114" s="151">
        <v>13000029533.49</v>
      </c>
      <c r="D114" s="151">
        <v>12502516535.18</v>
      </c>
      <c r="E114" s="152">
        <v>1097294407.7</v>
      </c>
    </row>
    <row r="115" spans="1:5" ht="21.95" customHeight="1">
      <c r="A115" s="111" t="s">
        <v>322</v>
      </c>
      <c r="B115" s="151">
        <v>408991908.02999997</v>
      </c>
      <c r="C115" s="151">
        <v>6676127563.6300001</v>
      </c>
      <c r="D115" s="151">
        <v>5687526140.1999998</v>
      </c>
      <c r="E115" s="152">
        <v>1397593331.46</v>
      </c>
    </row>
    <row r="116" spans="1:5" ht="21.95" customHeight="1">
      <c r="A116" s="111" t="s">
        <v>323</v>
      </c>
      <c r="B116" s="151">
        <v>7591173862.9700003</v>
      </c>
      <c r="C116" s="151">
        <v>102324908056.27</v>
      </c>
      <c r="D116" s="151">
        <v>94502165000.770004</v>
      </c>
      <c r="E116" s="152">
        <v>15413916918.469999</v>
      </c>
    </row>
    <row r="117" spans="1:5" ht="21.95" customHeight="1">
      <c r="A117" s="169" t="s">
        <v>324</v>
      </c>
      <c r="B117" s="108">
        <v>14468790251.299999</v>
      </c>
      <c r="C117" s="108">
        <v>114371011298.67999</v>
      </c>
      <c r="D117" s="108">
        <v>114571457450.2</v>
      </c>
      <c r="E117" s="161">
        <v>14268344099.780001</v>
      </c>
    </row>
    <row r="118" spans="1:5" ht="21.95" customHeight="1">
      <c r="A118" s="111" t="s">
        <v>325</v>
      </c>
      <c r="B118" s="151">
        <v>282.79000000000002</v>
      </c>
      <c r="C118" s="151">
        <v>0</v>
      </c>
      <c r="D118" s="151">
        <v>0</v>
      </c>
      <c r="E118" s="152">
        <v>282.79000000000002</v>
      </c>
    </row>
    <row r="119" spans="1:5" ht="21.95" customHeight="1">
      <c r="A119" s="111" t="s">
        <v>326</v>
      </c>
      <c r="B119" s="151">
        <v>108962044.05</v>
      </c>
      <c r="C119" s="151">
        <v>20509480.140000001</v>
      </c>
      <c r="D119" s="151">
        <v>16088481.029999999</v>
      </c>
      <c r="E119" s="152">
        <v>113383043.16</v>
      </c>
    </row>
    <row r="120" spans="1:5" ht="21.95" customHeight="1">
      <c r="A120" s="111" t="s">
        <v>327</v>
      </c>
      <c r="B120" s="151">
        <v>43404422.240000002</v>
      </c>
      <c r="C120" s="151">
        <v>2127521.09</v>
      </c>
      <c r="D120" s="151">
        <v>6647532.6900000004</v>
      </c>
      <c r="E120" s="152">
        <v>38884410.640000001</v>
      </c>
    </row>
    <row r="121" spans="1:5" ht="21.95" customHeight="1">
      <c r="A121" s="111" t="s">
        <v>328</v>
      </c>
      <c r="B121" s="151">
        <v>7404189.1900000004</v>
      </c>
      <c r="C121" s="151">
        <v>118645883.36</v>
      </c>
      <c r="D121" s="151">
        <v>113443180.95999999</v>
      </c>
      <c r="E121" s="152">
        <v>12606891.59</v>
      </c>
    </row>
    <row r="122" spans="1:5" ht="21.95" customHeight="1">
      <c r="A122" s="111" t="s">
        <v>329</v>
      </c>
      <c r="B122" s="151">
        <v>13948293601.68</v>
      </c>
      <c r="C122" s="151">
        <v>113934725021.09</v>
      </c>
      <c r="D122" s="151">
        <v>114133875748.03999</v>
      </c>
      <c r="E122" s="152">
        <v>13749142874.73</v>
      </c>
    </row>
    <row r="123" spans="1:5" ht="21.95" customHeight="1">
      <c r="A123" s="111" t="s">
        <v>330</v>
      </c>
      <c r="B123" s="151">
        <v>360725711.35000002</v>
      </c>
      <c r="C123" s="151">
        <v>295003393</v>
      </c>
      <c r="D123" s="151">
        <v>301402507.48000002</v>
      </c>
      <c r="E123" s="152">
        <v>354326596.87</v>
      </c>
    </row>
    <row r="124" spans="1:5" ht="21.95" customHeight="1">
      <c r="A124" s="169" t="s">
        <v>331</v>
      </c>
      <c r="B124" s="108">
        <v>9503016252.8299999</v>
      </c>
      <c r="C124" s="108">
        <v>11069547958.9</v>
      </c>
      <c r="D124" s="108">
        <v>10311758673.370001</v>
      </c>
      <c r="E124" s="161">
        <v>10260805538.360001</v>
      </c>
    </row>
    <row r="125" spans="1:5" ht="21.95" customHeight="1">
      <c r="A125" s="111" t="s">
        <v>332</v>
      </c>
      <c r="B125" s="151">
        <v>60792609.670000002</v>
      </c>
      <c r="C125" s="151">
        <v>121165253.29000001</v>
      </c>
      <c r="D125" s="151">
        <v>122183716.91</v>
      </c>
      <c r="E125" s="152">
        <v>59774146.049999997</v>
      </c>
    </row>
    <row r="126" spans="1:5" ht="21.95" customHeight="1">
      <c r="A126" s="111" t="s">
        <v>333</v>
      </c>
      <c r="B126" s="151">
        <v>8770359850.6399994</v>
      </c>
      <c r="C126" s="151">
        <v>10230898979.26</v>
      </c>
      <c r="D126" s="151">
        <v>9499038897.3600006</v>
      </c>
      <c r="E126" s="152">
        <v>9502219932.5400105</v>
      </c>
    </row>
    <row r="127" spans="1:5" ht="21.95" customHeight="1">
      <c r="A127" s="111" t="s">
        <v>334</v>
      </c>
      <c r="B127" s="151">
        <v>3017050.47</v>
      </c>
      <c r="C127" s="151">
        <v>1995419.42</v>
      </c>
      <c r="D127" s="151">
        <v>1731132.35</v>
      </c>
      <c r="E127" s="152">
        <v>3281337.54</v>
      </c>
    </row>
    <row r="128" spans="1:5" ht="21.95" customHeight="1">
      <c r="A128" s="111" t="s">
        <v>335</v>
      </c>
      <c r="B128" s="151">
        <v>668811689.11000001</v>
      </c>
      <c r="C128" s="151">
        <v>715485057.38999999</v>
      </c>
      <c r="D128" s="151">
        <v>688804926.75</v>
      </c>
      <c r="E128" s="152">
        <v>695491819.75</v>
      </c>
    </row>
    <row r="129" spans="1:5" ht="21.95" customHeight="1">
      <c r="A129" s="111" t="s">
        <v>296</v>
      </c>
      <c r="B129" s="151">
        <v>35052.94</v>
      </c>
      <c r="C129" s="151">
        <v>3249.54</v>
      </c>
      <c r="D129" s="151">
        <v>0</v>
      </c>
      <c r="E129" s="152">
        <v>38302.480000000003</v>
      </c>
    </row>
    <row r="130" spans="1:5" ht="21.95" customHeight="1">
      <c r="A130" s="169" t="s">
        <v>336</v>
      </c>
      <c r="B130" s="108">
        <v>4469428838.2399998</v>
      </c>
      <c r="C130" s="108">
        <v>2097139746.7</v>
      </c>
      <c r="D130" s="108">
        <v>1813537725.9300001</v>
      </c>
      <c r="E130" s="161">
        <v>4753030859.0100002</v>
      </c>
    </row>
    <row r="131" spans="1:5" ht="21.95" customHeight="1">
      <c r="A131" s="111" t="s">
        <v>337</v>
      </c>
      <c r="B131" s="151">
        <v>2346311172.4099998</v>
      </c>
      <c r="C131" s="151">
        <v>662651254.63999999</v>
      </c>
      <c r="D131" s="151">
        <v>561564596.64999998</v>
      </c>
      <c r="E131" s="152">
        <v>2447397830.4000001</v>
      </c>
    </row>
    <row r="132" spans="1:5" ht="21.95" customHeight="1">
      <c r="A132" s="111" t="s">
        <v>338</v>
      </c>
      <c r="B132" s="151">
        <v>162546719.97</v>
      </c>
      <c r="C132" s="151">
        <v>107727815.73</v>
      </c>
      <c r="D132" s="151">
        <v>86461480.739999995</v>
      </c>
      <c r="E132" s="152">
        <v>183813054.96000001</v>
      </c>
    </row>
    <row r="133" spans="1:5" ht="21.95" customHeight="1">
      <c r="A133" s="111" t="s">
        <v>339</v>
      </c>
      <c r="B133" s="151">
        <v>10073187.539999999</v>
      </c>
      <c r="C133" s="151">
        <v>9191594.6600000001</v>
      </c>
      <c r="D133" s="151">
        <v>12170378.27</v>
      </c>
      <c r="E133" s="152">
        <v>7094403.9299999997</v>
      </c>
    </row>
    <row r="134" spans="1:5" ht="21.95" customHeight="1">
      <c r="A134" s="111" t="s">
        <v>340</v>
      </c>
      <c r="B134" s="151">
        <v>4385076.18</v>
      </c>
      <c r="C134" s="151">
        <v>17840348.559999999</v>
      </c>
      <c r="D134" s="151">
        <v>14769470.630000001</v>
      </c>
      <c r="E134" s="152">
        <v>7455954.1100000003</v>
      </c>
    </row>
    <row r="135" spans="1:5" ht="21.95" customHeight="1">
      <c r="A135" s="111" t="s">
        <v>341</v>
      </c>
      <c r="B135" s="151">
        <v>67122727.810000002</v>
      </c>
      <c r="C135" s="151">
        <v>98503969.230000094</v>
      </c>
      <c r="D135" s="151">
        <v>86016968.939999998</v>
      </c>
      <c r="E135" s="152">
        <v>79609728.099999994</v>
      </c>
    </row>
    <row r="136" spans="1:5" ht="21.95" customHeight="1">
      <c r="A136" s="111" t="s">
        <v>342</v>
      </c>
      <c r="B136" s="151">
        <v>1752795754.3299999</v>
      </c>
      <c r="C136" s="151">
        <v>983549443</v>
      </c>
      <c r="D136" s="151">
        <v>850587498.59000003</v>
      </c>
      <c r="E136" s="152">
        <v>1885757698.74</v>
      </c>
    </row>
    <row r="137" spans="1:5" ht="21.95" customHeight="1">
      <c r="A137" s="111" t="s">
        <v>343</v>
      </c>
      <c r="B137" s="151">
        <v>67274503.439999998</v>
      </c>
      <c r="C137" s="151">
        <v>168271772.5</v>
      </c>
      <c r="D137" s="151">
        <v>158463759.69</v>
      </c>
      <c r="E137" s="152">
        <v>77082516.25</v>
      </c>
    </row>
    <row r="138" spans="1:5" ht="21.95" customHeight="1">
      <c r="A138" s="111" t="s">
        <v>344</v>
      </c>
      <c r="B138" s="151">
        <v>201196.29</v>
      </c>
      <c r="C138" s="151">
        <v>533187.06999999995</v>
      </c>
      <c r="D138" s="151">
        <v>639041.93000000005</v>
      </c>
      <c r="E138" s="152">
        <v>95341.43</v>
      </c>
    </row>
    <row r="139" spans="1:5" ht="21.95" customHeight="1">
      <c r="A139" s="111" t="s">
        <v>345</v>
      </c>
      <c r="B139" s="151">
        <v>52020394.399999999</v>
      </c>
      <c r="C139" s="151">
        <v>35062060.009999998</v>
      </c>
      <c r="D139" s="151">
        <v>35497289.789999999</v>
      </c>
      <c r="E139" s="152">
        <v>51585164.619999997</v>
      </c>
    </row>
    <row r="140" spans="1:5" ht="21.95" customHeight="1">
      <c r="A140" s="111" t="s">
        <v>346</v>
      </c>
      <c r="B140" s="151">
        <v>5969125.8899999997</v>
      </c>
      <c r="C140" s="151">
        <v>13554205.289999999</v>
      </c>
      <c r="D140" s="151">
        <v>6384164.71</v>
      </c>
      <c r="E140" s="152">
        <v>13139166.470000001</v>
      </c>
    </row>
    <row r="141" spans="1:5" ht="21.95" customHeight="1">
      <c r="A141" s="153" t="s">
        <v>347</v>
      </c>
      <c r="B141" s="154">
        <v>728979.98</v>
      </c>
      <c r="C141" s="154">
        <v>254096.01</v>
      </c>
      <c r="D141" s="154">
        <v>983075.99</v>
      </c>
      <c r="E141" s="155">
        <v>0</v>
      </c>
    </row>
  </sheetData>
  <pageMargins left="0.7" right="0.7"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workbookViewId="0">
      <selection activeCell="F6" sqref="F6"/>
    </sheetView>
  </sheetViews>
  <sheetFormatPr defaultColWidth="20.28515625" defaultRowHeight="34.5" customHeight="1"/>
  <cols>
    <col min="1" max="1" width="31" style="6" customWidth="1"/>
    <col min="2" max="2" width="20.42578125" style="6" customWidth="1"/>
    <col min="3" max="3" width="20" style="6" customWidth="1"/>
    <col min="4" max="4" width="19.140625" style="6" customWidth="1"/>
    <col min="5" max="5" width="20.140625" style="6" customWidth="1"/>
    <col min="6" max="16384" width="20.28515625" style="6"/>
  </cols>
  <sheetData>
    <row r="1" spans="1:5" ht="12">
      <c r="A1" s="92" t="s">
        <v>358</v>
      </c>
      <c r="B1" s="104"/>
      <c r="C1" s="104"/>
      <c r="D1" s="104"/>
      <c r="E1" s="104"/>
    </row>
    <row r="2" spans="1:5" ht="11.25">
      <c r="A2" s="104"/>
      <c r="B2" s="104"/>
      <c r="C2" s="104"/>
      <c r="D2" s="104"/>
      <c r="E2" s="104"/>
    </row>
    <row r="3" spans="1:5" ht="17.25" customHeight="1">
      <c r="A3" s="104"/>
      <c r="B3" s="96" t="s">
        <v>927</v>
      </c>
      <c r="C3" s="104"/>
      <c r="D3" s="104"/>
      <c r="E3" s="104"/>
    </row>
    <row r="4" spans="1:5" ht="18" customHeight="1">
      <c r="A4" s="105"/>
      <c r="B4" s="104"/>
      <c r="C4" s="104"/>
      <c r="D4" s="104"/>
      <c r="E4" s="104"/>
    </row>
    <row r="5" spans="1:5" ht="15" customHeight="1">
      <c r="A5" s="233" t="s">
        <v>70</v>
      </c>
      <c r="B5" s="202" t="s">
        <v>71</v>
      </c>
      <c r="C5" s="232" t="s">
        <v>72</v>
      </c>
      <c r="D5" s="232"/>
      <c r="E5" s="24" t="s">
        <v>71</v>
      </c>
    </row>
    <row r="6" spans="1:5" ht="22.5">
      <c r="A6" s="234"/>
      <c r="B6" s="25" t="s">
        <v>806</v>
      </c>
      <c r="C6" s="26" t="s">
        <v>79</v>
      </c>
      <c r="D6" s="26" t="s">
        <v>80</v>
      </c>
      <c r="E6" s="27" t="s">
        <v>932</v>
      </c>
    </row>
    <row r="7" spans="1:5" ht="16.5" customHeight="1">
      <c r="A7" s="10" t="s">
        <v>73</v>
      </c>
      <c r="B7" s="7">
        <v>1863536.59</v>
      </c>
      <c r="C7" s="7">
        <v>12741169.4</v>
      </c>
      <c r="D7" s="7">
        <v>13468260.91</v>
      </c>
      <c r="E7" s="8">
        <f>B7+C7-D7</f>
        <v>1136445.08</v>
      </c>
    </row>
    <row r="8" spans="1:5" ht="16.5" customHeight="1">
      <c r="A8" s="10" t="s">
        <v>74</v>
      </c>
      <c r="B8" s="7">
        <v>1958858.0699999984</v>
      </c>
      <c r="C8" s="7">
        <v>8842876.3699999992</v>
      </c>
      <c r="D8" s="7">
        <v>6158251.3700000001</v>
      </c>
      <c r="E8" s="8">
        <f t="shared" ref="E8:E13" si="0">B8+C8-D8</f>
        <v>4643483.0699999975</v>
      </c>
    </row>
    <row r="9" spans="1:5" ht="16.5" customHeight="1">
      <c r="A9" s="10" t="s">
        <v>75</v>
      </c>
      <c r="B9" s="7">
        <v>47913424.900000006</v>
      </c>
      <c r="C9" s="7">
        <v>172764410.78999999</v>
      </c>
      <c r="D9" s="7">
        <v>217891613.81999999</v>
      </c>
      <c r="E9" s="8">
        <f t="shared" si="0"/>
        <v>2786221.8700000048</v>
      </c>
    </row>
    <row r="10" spans="1:5" ht="16.5" customHeight="1">
      <c r="A10" s="10" t="s">
        <v>76</v>
      </c>
      <c r="B10" s="7">
        <v>52123488.020000003</v>
      </c>
      <c r="C10" s="7">
        <v>265352878.47999999</v>
      </c>
      <c r="D10" s="7">
        <v>274758167.95999998</v>
      </c>
      <c r="E10" s="8">
        <f t="shared" si="0"/>
        <v>42718198.540000021</v>
      </c>
    </row>
    <row r="11" spans="1:5" ht="16.5" customHeight="1">
      <c r="A11" s="10" t="s">
        <v>77</v>
      </c>
      <c r="B11" s="7">
        <v>1145532365.23</v>
      </c>
      <c r="C11" s="7">
        <v>2244892769.0500002</v>
      </c>
      <c r="D11" s="7">
        <v>2248010509.1399999</v>
      </c>
      <c r="E11" s="8">
        <f t="shared" si="0"/>
        <v>1142414625.1400003</v>
      </c>
    </row>
    <row r="12" spans="1:5" ht="16.5" hidden="1" customHeight="1">
      <c r="A12" s="10"/>
      <c r="B12" s="7">
        <v>0</v>
      </c>
      <c r="C12" s="7">
        <v>0</v>
      </c>
      <c r="D12" s="7">
        <v>0</v>
      </c>
      <c r="E12" s="8">
        <f t="shared" si="0"/>
        <v>0</v>
      </c>
    </row>
    <row r="13" spans="1:5" ht="16.5" customHeight="1">
      <c r="A13" s="10" t="s">
        <v>63</v>
      </c>
      <c r="B13" s="7">
        <v>1271593.76</v>
      </c>
      <c r="C13" s="7">
        <v>4567536.71</v>
      </c>
      <c r="D13" s="7">
        <v>5570530.0899999999</v>
      </c>
      <c r="E13" s="8">
        <f t="shared" si="0"/>
        <v>268600.37999999989</v>
      </c>
    </row>
    <row r="14" spans="1:5" ht="25.5" customHeight="1">
      <c r="A14" s="3" t="s">
        <v>62</v>
      </c>
      <c r="B14" s="172">
        <f>SUM(B7:B13)</f>
        <v>1250663266.5699999</v>
      </c>
      <c r="C14" s="172">
        <f>SUM(C7:C13)</f>
        <v>2709161640.8000002</v>
      </c>
      <c r="D14" s="172">
        <f t="shared" ref="D14" si="1">SUM(D7:D13)</f>
        <v>2765857333.29</v>
      </c>
      <c r="E14" s="9">
        <f>B14+C14-D14</f>
        <v>1193967574.0799999</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showGridLines="0" zoomScaleNormal="100" workbookViewId="0">
      <selection activeCell="K20" sqref="K20"/>
    </sheetView>
  </sheetViews>
  <sheetFormatPr defaultRowHeight="11.25"/>
  <cols>
    <col min="1" max="1" width="42.5703125" style="4" bestFit="1" customWidth="1"/>
    <col min="2" max="2" width="16" style="4" bestFit="1" customWidth="1"/>
    <col min="3" max="3" width="16.5703125" style="4" bestFit="1" customWidth="1"/>
    <col min="4" max="4" width="18" style="4" customWidth="1"/>
    <col min="5" max="16384" width="9.140625" style="4"/>
  </cols>
  <sheetData>
    <row r="1" spans="1:4" ht="12">
      <c r="A1" s="106" t="s">
        <v>359</v>
      </c>
      <c r="B1" s="107"/>
      <c r="C1" s="107"/>
      <c r="D1" s="107"/>
    </row>
    <row r="2" spans="1:4">
      <c r="A2" s="107"/>
      <c r="B2" s="107"/>
      <c r="C2" s="107"/>
      <c r="D2" s="107"/>
    </row>
    <row r="3" spans="1:4" ht="12">
      <c r="A3" s="92"/>
      <c r="B3" s="96" t="s">
        <v>927</v>
      </c>
      <c r="C3" s="107"/>
      <c r="D3" s="107"/>
    </row>
    <row r="4" spans="1:4" ht="15" customHeight="1">
      <c r="A4" s="105"/>
      <c r="B4" s="107"/>
      <c r="C4" s="107"/>
      <c r="D4" s="107"/>
    </row>
    <row r="5" spans="1:4" s="12" customFormat="1" ht="33.75">
      <c r="A5" s="28" t="s">
        <v>64</v>
      </c>
      <c r="B5" s="29" t="s">
        <v>78</v>
      </c>
      <c r="C5" s="29" t="s">
        <v>933</v>
      </c>
      <c r="D5" s="30" t="s">
        <v>81</v>
      </c>
    </row>
    <row r="6" spans="1:4" ht="15" customHeight="1">
      <c r="A6" s="13" t="s">
        <v>65</v>
      </c>
      <c r="B6" s="14">
        <v>3721153.2</v>
      </c>
      <c r="C6" s="14">
        <v>10584</v>
      </c>
      <c r="D6" s="15">
        <f>B6+C6</f>
        <v>3731737.2</v>
      </c>
    </row>
    <row r="7" spans="1:4" ht="15" customHeight="1">
      <c r="A7" s="13" t="s">
        <v>66</v>
      </c>
      <c r="B7" s="14">
        <v>13224200</v>
      </c>
      <c r="C7" s="14">
        <v>399480</v>
      </c>
      <c r="D7" s="15">
        <f t="shared" ref="D7:D15" si="0">B7+C7</f>
        <v>13623680</v>
      </c>
    </row>
    <row r="8" spans="1:4" ht="15" customHeight="1">
      <c r="A8" s="22">
        <v>2</v>
      </c>
      <c r="B8" s="14">
        <v>1637099504</v>
      </c>
      <c r="C8" s="14">
        <v>51708800</v>
      </c>
      <c r="D8" s="15">
        <f t="shared" si="0"/>
        <v>1688808304</v>
      </c>
    </row>
    <row r="9" spans="1:4" ht="15" customHeight="1">
      <c r="A9" s="22">
        <v>1</v>
      </c>
      <c r="B9" s="14">
        <v>1618664374</v>
      </c>
      <c r="C9" s="14">
        <v>21059000</v>
      </c>
      <c r="D9" s="15">
        <f t="shared" si="0"/>
        <v>1639723374</v>
      </c>
    </row>
    <row r="10" spans="1:4" ht="15" customHeight="1">
      <c r="A10" s="22">
        <v>0.5</v>
      </c>
      <c r="B10" s="14">
        <v>604393494.5</v>
      </c>
      <c r="C10" s="14">
        <v>13723262</v>
      </c>
      <c r="D10" s="15">
        <f t="shared" si="0"/>
        <v>618116756.5</v>
      </c>
    </row>
    <row r="11" spans="1:4" ht="15" customHeight="1">
      <c r="A11" s="22">
        <v>0.2</v>
      </c>
      <c r="B11" s="14">
        <v>342097381.80000001</v>
      </c>
      <c r="C11" s="14">
        <v>6722962.5999999996</v>
      </c>
      <c r="D11" s="15">
        <f t="shared" si="0"/>
        <v>348820344.40000004</v>
      </c>
    </row>
    <row r="12" spans="1:4" ht="15" customHeight="1">
      <c r="A12" s="22">
        <v>0.1</v>
      </c>
      <c r="B12" s="14">
        <v>218595692</v>
      </c>
      <c r="C12" s="14">
        <v>5478440</v>
      </c>
      <c r="D12" s="15">
        <f t="shared" si="0"/>
        <v>224074132</v>
      </c>
    </row>
    <row r="13" spans="1:4" ht="15" customHeight="1">
      <c r="A13" s="22">
        <v>0.05</v>
      </c>
      <c r="B13" s="14">
        <v>115684550.5</v>
      </c>
      <c r="C13" s="14">
        <v>3138000</v>
      </c>
      <c r="D13" s="15">
        <f t="shared" si="0"/>
        <v>118822550.5</v>
      </c>
    </row>
    <row r="14" spans="1:4" ht="15" customHeight="1">
      <c r="A14" s="22">
        <v>0.02</v>
      </c>
      <c r="B14" s="14">
        <v>59996741.68</v>
      </c>
      <c r="C14" s="14">
        <v>10</v>
      </c>
      <c r="D14" s="15">
        <f t="shared" si="0"/>
        <v>59996751.68</v>
      </c>
    </row>
    <row r="15" spans="1:4" ht="15" customHeight="1">
      <c r="A15" s="22">
        <v>0.01</v>
      </c>
      <c r="B15" s="14">
        <v>38836560.220000006</v>
      </c>
      <c r="C15" s="14">
        <v>16.27</v>
      </c>
      <c r="D15" s="15">
        <f t="shared" si="0"/>
        <v>38836576.49000001</v>
      </c>
    </row>
    <row r="16" spans="1:4" ht="25.5" customHeight="1">
      <c r="A16" s="17" t="s">
        <v>62</v>
      </c>
      <c r="B16" s="18">
        <f>SUM(B6:B15)</f>
        <v>4652313651.9000006</v>
      </c>
      <c r="C16" s="18">
        <f>SUM(C6:C15)</f>
        <v>102240554.86999999</v>
      </c>
      <c r="D16" s="19">
        <f>SUM(D6:D15)</f>
        <v>4754554206.7699995</v>
      </c>
    </row>
    <row r="18" spans="1:4">
      <c r="A18" s="16" t="s">
        <v>69</v>
      </c>
    </row>
    <row r="20" spans="1:4" ht="39.75" customHeight="1">
      <c r="A20" s="203" t="s">
        <v>67</v>
      </c>
      <c r="B20" s="29" t="s">
        <v>78</v>
      </c>
      <c r="C20" s="29" t="s">
        <v>933</v>
      </c>
      <c r="D20" s="30" t="s">
        <v>81</v>
      </c>
    </row>
    <row r="21" spans="1:4" ht="15" customHeight="1">
      <c r="A21" s="20" t="s">
        <v>802</v>
      </c>
      <c r="B21" s="5">
        <v>453300</v>
      </c>
      <c r="C21" s="5">
        <v>0</v>
      </c>
      <c r="D21" s="21">
        <f>B21+C21</f>
        <v>453300</v>
      </c>
    </row>
    <row r="22" spans="1:4" ht="15" customHeight="1">
      <c r="A22" s="20" t="s">
        <v>88</v>
      </c>
      <c r="B22" s="11">
        <v>3781880</v>
      </c>
      <c r="C22" s="5">
        <v>111500</v>
      </c>
      <c r="D22" s="21">
        <f t="shared" ref="D22:D26" si="1">B22+C22</f>
        <v>3893380</v>
      </c>
    </row>
    <row r="23" spans="1:4" ht="15" customHeight="1">
      <c r="A23" s="20" t="s">
        <v>68</v>
      </c>
      <c r="B23" s="11">
        <v>5529640</v>
      </c>
      <c r="C23" s="5">
        <v>259680</v>
      </c>
      <c r="D23" s="21">
        <f t="shared" si="1"/>
        <v>5789320</v>
      </c>
    </row>
    <row r="24" spans="1:4" ht="15" customHeight="1">
      <c r="A24" s="20" t="s">
        <v>913</v>
      </c>
      <c r="B24" s="11">
        <v>0</v>
      </c>
      <c r="C24" s="5">
        <v>11500</v>
      </c>
      <c r="D24" s="21">
        <v>11500</v>
      </c>
    </row>
    <row r="25" spans="1:4" ht="15" customHeight="1">
      <c r="A25" s="20" t="s">
        <v>803</v>
      </c>
      <c r="B25" s="11">
        <v>1655080</v>
      </c>
      <c r="C25" s="5">
        <v>16800</v>
      </c>
      <c r="D25" s="21">
        <f t="shared" si="1"/>
        <v>1671880</v>
      </c>
    </row>
    <row r="26" spans="1:4" ht="25.5" customHeight="1">
      <c r="A26" s="20" t="s">
        <v>804</v>
      </c>
      <c r="B26" s="11">
        <v>1804300</v>
      </c>
      <c r="C26" s="5">
        <v>0</v>
      </c>
      <c r="D26" s="21">
        <f t="shared" si="1"/>
        <v>1804300</v>
      </c>
    </row>
    <row r="27" spans="1:4" ht="18.75" customHeight="1">
      <c r="A27" s="17" t="s">
        <v>62</v>
      </c>
      <c r="B27" s="18">
        <f>SUM(B21:B26)</f>
        <v>13224200</v>
      </c>
      <c r="C27" s="18">
        <f>SUM(C21:C26)</f>
        <v>399480</v>
      </c>
      <c r="D27" s="23">
        <f>SUM(D21:D26)</f>
        <v>13623680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showGridLines="0" workbookViewId="0">
      <selection activeCell="G21" sqref="G21"/>
    </sheetView>
  </sheetViews>
  <sheetFormatPr defaultRowHeight="12.75"/>
  <cols>
    <col min="1" max="1" width="23.42578125" customWidth="1"/>
    <col min="2" max="2" width="20.42578125" customWidth="1"/>
    <col min="3" max="3" width="22" customWidth="1"/>
    <col min="4" max="4" width="21.85546875" customWidth="1"/>
    <col min="5" max="5" width="19.140625" customWidth="1"/>
    <col min="7" max="7" width="16.5703125" bestFit="1" customWidth="1"/>
    <col min="8" max="9" width="17.7109375" bestFit="1" customWidth="1"/>
    <col min="10" max="10" width="16.5703125" bestFit="1" customWidth="1"/>
  </cols>
  <sheetData>
    <row r="1" spans="1:5">
      <c r="A1" s="92" t="s">
        <v>349</v>
      </c>
      <c r="B1" s="93"/>
      <c r="C1" s="93"/>
    </row>
    <row r="2" spans="1:5">
      <c r="A2" s="93"/>
      <c r="B2" s="93"/>
      <c r="C2" s="93"/>
    </row>
    <row r="3" spans="1:5">
      <c r="A3" s="93"/>
      <c r="B3" s="92" t="s">
        <v>927</v>
      </c>
      <c r="C3" s="93"/>
    </row>
    <row r="4" spans="1:5" ht="15">
      <c r="A4" s="2"/>
    </row>
    <row r="5" spans="1:5" ht="30" customHeight="1">
      <c r="A5" s="195" t="s">
        <v>18</v>
      </c>
      <c r="B5" s="45" t="s">
        <v>805</v>
      </c>
      <c r="C5" s="45" t="s">
        <v>6</v>
      </c>
      <c r="D5" s="45" t="s">
        <v>7</v>
      </c>
      <c r="E5" s="196" t="s">
        <v>928</v>
      </c>
    </row>
    <row r="6" spans="1:5" ht="33" customHeight="1">
      <c r="A6" s="31" t="s">
        <v>19</v>
      </c>
      <c r="B6" s="32"/>
      <c r="C6" s="32"/>
      <c r="D6" s="33"/>
      <c r="E6" s="34"/>
    </row>
    <row r="7" spans="1:5" ht="22.5">
      <c r="A7" s="35" t="s">
        <v>0</v>
      </c>
      <c r="B7" s="36">
        <v>107453000000</v>
      </c>
      <c r="C7" s="36">
        <v>154766706000</v>
      </c>
      <c r="D7" s="36">
        <v>141713000000</v>
      </c>
      <c r="E7" s="37">
        <f>B7+C7-D7</f>
        <v>120506706000</v>
      </c>
    </row>
    <row r="8" spans="1:5" ht="22.5">
      <c r="A8" s="35" t="s">
        <v>1</v>
      </c>
      <c r="B8" s="36">
        <v>0</v>
      </c>
      <c r="C8" s="36">
        <v>0</v>
      </c>
      <c r="D8" s="36">
        <v>0</v>
      </c>
      <c r="E8" s="37">
        <f>B8+C8-D8</f>
        <v>0</v>
      </c>
    </row>
    <row r="9" spans="1:5" ht="25.5" customHeight="1">
      <c r="A9" s="76" t="s">
        <v>13</v>
      </c>
      <c r="B9" s="71">
        <f>SUM(B7:B8)</f>
        <v>107453000000</v>
      </c>
      <c r="C9" s="71">
        <f>SUM(C7:C8)</f>
        <v>154766706000</v>
      </c>
      <c r="D9" s="71">
        <f>SUM(D7:D8)</f>
        <v>141713000000</v>
      </c>
      <c r="E9" s="72">
        <f>SUM(E7:E8)</f>
        <v>120506706000</v>
      </c>
    </row>
    <row r="10" spans="1:5" ht="22.5">
      <c r="A10" s="38" t="s">
        <v>83</v>
      </c>
      <c r="B10" s="39"/>
      <c r="C10" s="39"/>
      <c r="D10" s="40"/>
      <c r="E10" s="41"/>
    </row>
    <row r="11" spans="1:5">
      <c r="A11" s="35" t="s">
        <v>910</v>
      </c>
      <c r="B11" s="36">
        <v>200356209115.73999</v>
      </c>
      <c r="C11" s="36">
        <v>132625755110.87</v>
      </c>
      <c r="D11" s="36">
        <v>131302977807.2</v>
      </c>
      <c r="E11" s="37">
        <f>B11+C11-D11</f>
        <v>201678986419.40997</v>
      </c>
    </row>
    <row r="12" spans="1:5" ht="15" customHeight="1">
      <c r="A12" s="35" t="s">
        <v>911</v>
      </c>
      <c r="B12" s="36">
        <v>170230000867.41</v>
      </c>
      <c r="C12" s="36">
        <v>399322081856.40002</v>
      </c>
      <c r="D12" s="36">
        <v>406013606287.14001</v>
      </c>
      <c r="E12" s="37">
        <f>B12+C12-D12</f>
        <v>163538476436.67004</v>
      </c>
    </row>
    <row r="13" spans="1:5" ht="15" customHeight="1">
      <c r="A13" s="35" t="s">
        <v>2</v>
      </c>
      <c r="B13" s="36">
        <v>56060171883.790001</v>
      </c>
      <c r="C13" s="36">
        <v>818526546481.71997</v>
      </c>
      <c r="D13" s="36">
        <v>808038529558.17004</v>
      </c>
      <c r="E13" s="37">
        <f>B13+C13-D13</f>
        <v>66548188807.339966</v>
      </c>
    </row>
    <row r="14" spans="1:5" ht="15" customHeight="1">
      <c r="A14" s="35" t="s">
        <v>912</v>
      </c>
      <c r="B14" s="36">
        <v>93719672635.220001</v>
      </c>
      <c r="C14" s="36">
        <v>374698860027.84003</v>
      </c>
      <c r="D14" s="36">
        <v>364391401229.92999</v>
      </c>
      <c r="E14" s="37">
        <f>B14+C14-D14</f>
        <v>104027131433.13007</v>
      </c>
    </row>
    <row r="15" spans="1:5" ht="25.5" customHeight="1">
      <c r="A15" s="76" t="s">
        <v>13</v>
      </c>
      <c r="B15" s="71">
        <f>SUM(B11:B14)</f>
        <v>520366054502.16003</v>
      </c>
      <c r="C15" s="71">
        <f>SUM(C11:C14)</f>
        <v>1725173243476.8301</v>
      </c>
      <c r="D15" s="71">
        <f t="shared" ref="D15:E15" si="0">SUM(D11:D14)</f>
        <v>1709746514882.4399</v>
      </c>
      <c r="E15" s="72">
        <f t="shared" si="0"/>
        <v>535792783096.55005</v>
      </c>
    </row>
    <row r="16" spans="1:5" ht="15" customHeight="1">
      <c r="A16" s="38" t="s">
        <v>20</v>
      </c>
      <c r="B16" s="39"/>
      <c r="C16" s="39"/>
      <c r="D16" s="40"/>
      <c r="E16" s="41"/>
    </row>
    <row r="17" spans="1:10" ht="22.5">
      <c r="A17" s="35" t="s">
        <v>3</v>
      </c>
      <c r="B17" s="36">
        <v>1017017141.25</v>
      </c>
      <c r="C17" s="36">
        <v>7250084460.04</v>
      </c>
      <c r="D17" s="36">
        <v>7237767894.1700001</v>
      </c>
      <c r="E17" s="37">
        <f>B17+C17-D17</f>
        <v>1029333707.1199999</v>
      </c>
    </row>
    <row r="18" spans="1:10" ht="15" customHeight="1">
      <c r="A18" s="35" t="s">
        <v>21</v>
      </c>
      <c r="B18" s="36">
        <v>192800887.86000001</v>
      </c>
      <c r="C18" s="36">
        <v>74503331876.080002</v>
      </c>
      <c r="D18" s="36">
        <v>74602237697.360001</v>
      </c>
      <c r="E18" s="37">
        <f>B18+C18-D18</f>
        <v>93895066.580001831</v>
      </c>
    </row>
    <row r="19" spans="1:10" ht="15" customHeight="1">
      <c r="A19" s="35" t="s">
        <v>4</v>
      </c>
      <c r="B19" s="36">
        <v>327175531.13</v>
      </c>
      <c r="C19" s="36">
        <v>851032113.88</v>
      </c>
      <c r="D19" s="36">
        <v>849440554.07000005</v>
      </c>
      <c r="E19" s="37">
        <f>B19+C19-D19</f>
        <v>328767090.93999994</v>
      </c>
    </row>
    <row r="20" spans="1:10" ht="15" customHeight="1">
      <c r="A20" s="35" t="s">
        <v>5</v>
      </c>
      <c r="B20" s="36">
        <v>21608044.199999999</v>
      </c>
      <c r="C20" s="36">
        <v>11527997.09</v>
      </c>
      <c r="D20" s="36">
        <v>10272958.5</v>
      </c>
      <c r="E20" s="37">
        <f>B20+C20-D20</f>
        <v>22863082.789999999</v>
      </c>
    </row>
    <row r="21" spans="1:10" ht="25.5" customHeight="1">
      <c r="A21" s="76" t="s">
        <v>13</v>
      </c>
      <c r="B21" s="71">
        <f>SUM(B17:B20)</f>
        <v>1558601604.4400003</v>
      </c>
      <c r="C21" s="71">
        <f t="shared" ref="C21:E21" si="1">SUM(C17:C20)</f>
        <v>82615976447.089996</v>
      </c>
      <c r="D21" s="71">
        <f t="shared" si="1"/>
        <v>82699719104.100006</v>
      </c>
      <c r="E21" s="72">
        <f t="shared" si="1"/>
        <v>1474858947.4300017</v>
      </c>
      <c r="G21" s="1"/>
      <c r="H21" s="1"/>
      <c r="I21" s="1"/>
      <c r="J21" s="1"/>
    </row>
    <row r="22" spans="1:10" ht="25.5" customHeight="1">
      <c r="A22" s="42" t="s">
        <v>62</v>
      </c>
      <c r="B22" s="43">
        <f>B9+B15+B21</f>
        <v>629377656106.59998</v>
      </c>
      <c r="C22" s="43">
        <f t="shared" ref="C22:D22" si="2">C9+C15+C21</f>
        <v>1962555925923.9202</v>
      </c>
      <c r="D22" s="43">
        <f t="shared" si="2"/>
        <v>1934159233986.54</v>
      </c>
      <c r="E22" s="44">
        <f>B22+C22-D22</f>
        <v>657774348043.97998</v>
      </c>
    </row>
  </sheetData>
  <pageMargins left="0.7" right="0.7" top="0.75" bottom="0.75" header="0.3" footer="0.3"/>
  <pageSetup paperSize="9" orientation="landscape" r:id="rId1"/>
  <ignoredErrors>
    <ignoredError sqref="E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topLeftCell="A5" zoomScaleNormal="100" workbookViewId="0">
      <selection activeCell="F27" sqref="F27"/>
    </sheetView>
  </sheetViews>
  <sheetFormatPr defaultRowHeight="12.75"/>
  <cols>
    <col min="1" max="1" width="23.28515625" customWidth="1"/>
    <col min="2" max="2" width="22.5703125" customWidth="1"/>
    <col min="3" max="3" width="20.42578125" customWidth="1"/>
    <col min="4" max="4" width="19" customWidth="1"/>
    <col min="5" max="5" width="20.28515625" customWidth="1"/>
    <col min="6" max="6" width="16.42578125" bestFit="1" customWidth="1"/>
  </cols>
  <sheetData>
    <row r="1" spans="1:7">
      <c r="A1" s="94" t="s">
        <v>350</v>
      </c>
      <c r="B1" s="93"/>
      <c r="C1" s="93"/>
    </row>
    <row r="2" spans="1:7">
      <c r="A2" s="93"/>
      <c r="B2" s="93"/>
      <c r="C2" s="93"/>
    </row>
    <row r="3" spans="1:7">
      <c r="A3" s="93"/>
      <c r="B3" s="92" t="s">
        <v>927</v>
      </c>
      <c r="C3" s="93"/>
    </row>
    <row r="5" spans="1:7" ht="30" customHeight="1">
      <c r="A5" s="28" t="s">
        <v>929</v>
      </c>
      <c r="B5" s="29" t="s">
        <v>805</v>
      </c>
      <c r="C5" s="29" t="s">
        <v>7</v>
      </c>
      <c r="D5" s="29" t="s">
        <v>6</v>
      </c>
      <c r="E5" s="196" t="s">
        <v>928</v>
      </c>
    </row>
    <row r="6" spans="1:7" ht="22.5">
      <c r="A6" s="38" t="s">
        <v>22</v>
      </c>
      <c r="B6" s="39"/>
      <c r="C6" s="39"/>
      <c r="D6" s="40"/>
      <c r="E6" s="46"/>
    </row>
    <row r="7" spans="1:7" ht="22.5">
      <c r="A7" s="35" t="s">
        <v>23</v>
      </c>
      <c r="B7" s="36">
        <v>31660330549.439999</v>
      </c>
      <c r="C7" s="36">
        <v>96517717335.190002</v>
      </c>
      <c r="D7" s="36">
        <v>103456418935.52</v>
      </c>
      <c r="E7" s="37">
        <f>B7+C7-D7</f>
        <v>24721628949.110001</v>
      </c>
      <c r="F7" s="67"/>
      <c r="G7" s="68"/>
    </row>
    <row r="8" spans="1:7" ht="22.5">
      <c r="A8" s="35" t="s">
        <v>24</v>
      </c>
      <c r="B8" s="36">
        <v>3000000000</v>
      </c>
      <c r="C8" s="36">
        <v>262755000000</v>
      </c>
      <c r="D8" s="36">
        <v>235355000000</v>
      </c>
      <c r="E8" s="37">
        <f>B8+C8-D8</f>
        <v>30400000000</v>
      </c>
    </row>
    <row r="9" spans="1:7" ht="25.5" customHeight="1">
      <c r="A9" s="76" t="s">
        <v>13</v>
      </c>
      <c r="B9" s="71">
        <f>SUM(B7:B8)</f>
        <v>34660330549.440002</v>
      </c>
      <c r="C9" s="71">
        <f>SUM(C7:C8)</f>
        <v>359272717335.19</v>
      </c>
      <c r="D9" s="71">
        <f t="shared" ref="D9" si="0">SUM(D7:D8)</f>
        <v>338811418935.52002</v>
      </c>
      <c r="E9" s="72">
        <f t="shared" ref="E9:E32" si="1">+B9+C9-D9</f>
        <v>55121628949.109985</v>
      </c>
    </row>
    <row r="10" spans="1:7">
      <c r="A10" s="38" t="s">
        <v>25</v>
      </c>
      <c r="B10" s="39"/>
      <c r="C10" s="39"/>
      <c r="D10" s="40"/>
      <c r="E10" s="46"/>
    </row>
    <row r="11" spans="1:7" ht="22.5">
      <c r="A11" s="35" t="s">
        <v>26</v>
      </c>
      <c r="B11" s="36">
        <v>607550569.28999996</v>
      </c>
      <c r="C11" s="36">
        <v>5109759596.6400003</v>
      </c>
      <c r="D11" s="36">
        <v>4906905270.1199999</v>
      </c>
      <c r="E11" s="37">
        <f>B11+C11-D11</f>
        <v>810404895.81000042</v>
      </c>
      <c r="F11" s="69"/>
    </row>
    <row r="12" spans="1:7" ht="22.5">
      <c r="A12" s="35" t="s">
        <v>27</v>
      </c>
      <c r="B12" s="36">
        <v>275707795</v>
      </c>
      <c r="C12" s="36">
        <v>71743029.599999994</v>
      </c>
      <c r="D12" s="36">
        <v>260708985</v>
      </c>
      <c r="E12" s="37">
        <f>B12+C12-D12</f>
        <v>86741839.600000024</v>
      </c>
    </row>
    <row r="13" spans="1:7" ht="22.5">
      <c r="A13" s="35" t="s">
        <v>28</v>
      </c>
      <c r="B13" s="36">
        <v>33195447368.48</v>
      </c>
      <c r="C13" s="36">
        <v>15839389818.82</v>
      </c>
      <c r="D13" s="36">
        <v>14268968196.940001</v>
      </c>
      <c r="E13" s="37">
        <f>B13+C13-D13</f>
        <v>34765868990.360001</v>
      </c>
    </row>
    <row r="14" spans="1:7" ht="22.5">
      <c r="A14" s="35" t="s">
        <v>82</v>
      </c>
      <c r="B14" s="36">
        <v>3723831771.25</v>
      </c>
      <c r="C14" s="36">
        <v>135895970554.53999</v>
      </c>
      <c r="D14" s="36">
        <v>135303932808.74001</v>
      </c>
      <c r="E14" s="37">
        <f>B14+C14-D14</f>
        <v>4315869517.0499725</v>
      </c>
    </row>
    <row r="15" spans="1:7">
      <c r="A15" s="47" t="s">
        <v>29</v>
      </c>
      <c r="B15" s="48"/>
      <c r="C15" s="48"/>
      <c r="D15" s="48"/>
      <c r="E15" s="49"/>
    </row>
    <row r="16" spans="1:7" ht="22.5">
      <c r="A16" s="50" t="s">
        <v>30</v>
      </c>
      <c r="B16" s="51">
        <v>601226811.20999146</v>
      </c>
      <c r="C16" s="51">
        <v>63356660284.629997</v>
      </c>
      <c r="D16" s="51">
        <v>63060686879.349998</v>
      </c>
      <c r="E16" s="52">
        <f>B16+C16-D16</f>
        <v>897200216.48999023</v>
      </c>
    </row>
    <row r="17" spans="1:6">
      <c r="A17" s="50" t="s">
        <v>31</v>
      </c>
      <c r="B17" s="51">
        <v>3122604960.0400009</v>
      </c>
      <c r="C17" s="51">
        <v>72539310269.910004</v>
      </c>
      <c r="D17" s="51">
        <v>72243245929.389999</v>
      </c>
      <c r="E17" s="52">
        <f>B17+C17-D17</f>
        <v>3418669300.5600128</v>
      </c>
    </row>
    <row r="18" spans="1:6" ht="3.75" customHeight="1">
      <c r="A18" s="50"/>
      <c r="B18" s="48"/>
      <c r="C18" s="48"/>
      <c r="D18" s="48"/>
      <c r="E18" s="49"/>
    </row>
    <row r="19" spans="1:6" ht="22.5">
      <c r="A19" s="35" t="s">
        <v>32</v>
      </c>
      <c r="B19" s="36">
        <v>7849023380.250001</v>
      </c>
      <c r="C19" s="36">
        <v>2050000000</v>
      </c>
      <c r="D19" s="36">
        <v>3558864131</v>
      </c>
      <c r="E19" s="37">
        <f>B19+C19-D19</f>
        <v>6340159249.25</v>
      </c>
    </row>
    <row r="20" spans="1:6" ht="22.5">
      <c r="A20" s="35" t="s">
        <v>84</v>
      </c>
      <c r="B20" s="36">
        <v>0</v>
      </c>
      <c r="C20" s="36">
        <v>0</v>
      </c>
      <c r="D20" s="36">
        <v>0</v>
      </c>
      <c r="E20" s="37">
        <f>B20+C20-D20</f>
        <v>0</v>
      </c>
    </row>
    <row r="21" spans="1:6">
      <c r="A21" s="35" t="s">
        <v>33</v>
      </c>
      <c r="B21" s="36">
        <v>368355033.84000015</v>
      </c>
      <c r="C21" s="36">
        <v>6836000400.4700003</v>
      </c>
      <c r="D21" s="36">
        <v>7079383751.4700003</v>
      </c>
      <c r="E21" s="37">
        <f>B21+C21-D21</f>
        <v>124971682.84000015</v>
      </c>
    </row>
    <row r="22" spans="1:6">
      <c r="A22" s="47" t="s">
        <v>29</v>
      </c>
      <c r="B22" s="48"/>
      <c r="C22" s="48"/>
      <c r="D22" s="48"/>
      <c r="E22" s="49"/>
    </row>
    <row r="23" spans="1:6">
      <c r="A23" s="50" t="s">
        <v>34</v>
      </c>
      <c r="B23" s="53">
        <v>180287945.82000065</v>
      </c>
      <c r="C23" s="53">
        <v>3952747019.4499998</v>
      </c>
      <c r="D23" s="53">
        <v>4008063282.4299998</v>
      </c>
      <c r="E23" s="52">
        <f>B23+C23-D23</f>
        <v>124971682.84000063</v>
      </c>
      <c r="F23" s="69"/>
    </row>
    <row r="24" spans="1:6">
      <c r="A24" s="50" t="s">
        <v>35</v>
      </c>
      <c r="B24" s="53">
        <v>188067088.01999998</v>
      </c>
      <c r="C24" s="53">
        <v>2883253381.02</v>
      </c>
      <c r="D24" s="51">
        <v>3071320469.04</v>
      </c>
      <c r="E24" s="52">
        <f>B24+C24-D24</f>
        <v>0</v>
      </c>
      <c r="F24" s="131"/>
    </row>
    <row r="25" spans="1:6" ht="22.5">
      <c r="A25" s="35" t="s">
        <v>36</v>
      </c>
      <c r="B25" s="36">
        <v>4212810.2699999996</v>
      </c>
      <c r="C25" s="36">
        <v>517194450</v>
      </c>
      <c r="D25" s="36">
        <v>490335646.62</v>
      </c>
      <c r="E25" s="37">
        <f>B25+C25-D25</f>
        <v>31071613.649999976</v>
      </c>
    </row>
    <row r="26" spans="1:6">
      <c r="A26" s="35" t="s">
        <v>37</v>
      </c>
      <c r="B26" s="36">
        <v>797803136.39999998</v>
      </c>
      <c r="C26" s="36">
        <v>701284756.09000003</v>
      </c>
      <c r="D26" s="36">
        <v>1399335029.78</v>
      </c>
      <c r="E26" s="37">
        <f>B26+C26-D26</f>
        <v>99752862.710000038</v>
      </c>
      <c r="F26" s="69"/>
    </row>
    <row r="27" spans="1:6" ht="25.5" customHeight="1">
      <c r="A27" s="76" t="s">
        <v>13</v>
      </c>
      <c r="B27" s="71">
        <f>B11+B12+B13+B14+B19+B20+B21+B25+B26</f>
        <v>46821931864.779999</v>
      </c>
      <c r="C27" s="71">
        <f t="shared" ref="C27:D27" si="2">C11+C12+C13+C14+C19+C20+C21+C25+C26</f>
        <v>167021342606.16</v>
      </c>
      <c r="D27" s="71">
        <f t="shared" si="2"/>
        <v>167268433819.67001</v>
      </c>
      <c r="E27" s="72">
        <f t="shared" si="1"/>
        <v>46574840651.269989</v>
      </c>
    </row>
    <row r="28" spans="1:6">
      <c r="A28" s="38" t="s">
        <v>38</v>
      </c>
      <c r="B28" s="39"/>
      <c r="C28" s="39"/>
      <c r="D28" s="40"/>
      <c r="E28" s="41"/>
    </row>
    <row r="29" spans="1:6" ht="56.25">
      <c r="A29" s="35" t="s">
        <v>39</v>
      </c>
      <c r="B29" s="36">
        <v>1250663266.5699997</v>
      </c>
      <c r="C29" s="36">
        <v>2709161640.8000002</v>
      </c>
      <c r="D29" s="36">
        <v>2765857333.29</v>
      </c>
      <c r="E29" s="37">
        <f>B29+C29-D29</f>
        <v>1193967574.0799999</v>
      </c>
    </row>
    <row r="30" spans="1:6" ht="22.5">
      <c r="A30" s="35" t="s">
        <v>40</v>
      </c>
      <c r="B30" s="36">
        <v>33628831727.810001</v>
      </c>
      <c r="C30" s="36">
        <v>0</v>
      </c>
      <c r="D30" s="36">
        <v>0</v>
      </c>
      <c r="E30" s="37">
        <f>B30+C30-D30</f>
        <v>33628831727.810001</v>
      </c>
    </row>
    <row r="31" spans="1:6">
      <c r="A31" s="35" t="s">
        <v>4</v>
      </c>
      <c r="B31" s="36">
        <v>294256301.52999997</v>
      </c>
      <c r="C31" s="36">
        <v>864518480.53999996</v>
      </c>
      <c r="D31" s="36">
        <v>849440554.07000005</v>
      </c>
      <c r="E31" s="37">
        <f>B31+C31-D31</f>
        <v>309334227.99999988</v>
      </c>
    </row>
    <row r="32" spans="1:6" ht="25.5" customHeight="1">
      <c r="A32" s="76" t="s">
        <v>13</v>
      </c>
      <c r="B32" s="71">
        <f>SUM(B29:B31)</f>
        <v>35173751295.910004</v>
      </c>
      <c r="C32" s="71">
        <f t="shared" ref="C32:D32" si="3">SUM(C29:C31)</f>
        <v>3573680121.3400002</v>
      </c>
      <c r="D32" s="71">
        <f t="shared" si="3"/>
        <v>3615297887.3600001</v>
      </c>
      <c r="E32" s="72">
        <f t="shared" si="1"/>
        <v>35132133529.889999</v>
      </c>
    </row>
    <row r="33" spans="1:5" ht="25.5" customHeight="1">
      <c r="A33" s="42" t="s">
        <v>62</v>
      </c>
      <c r="B33" s="43">
        <f>+B9+B27+B32</f>
        <v>116656013710.13</v>
      </c>
      <c r="C33" s="43">
        <f t="shared" ref="C33:E33" si="4">+C9+C27+C32</f>
        <v>529867740062.69</v>
      </c>
      <c r="D33" s="43">
        <f t="shared" si="4"/>
        <v>509695150642.55005</v>
      </c>
      <c r="E33" s="44">
        <f t="shared" si="4"/>
        <v>136828603130.26997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1"/>
  <sheetViews>
    <sheetView showGridLines="0" workbookViewId="0">
      <selection activeCell="C26" sqref="C26"/>
    </sheetView>
  </sheetViews>
  <sheetFormatPr defaultRowHeight="15" customHeight="1"/>
  <cols>
    <col min="1" max="1" width="71.5703125" customWidth="1"/>
    <col min="2" max="2" width="19" bestFit="1" customWidth="1"/>
    <col min="3" max="3" width="17.7109375" bestFit="1" customWidth="1"/>
    <col min="4" max="5" width="15.28515625" bestFit="1" customWidth="1"/>
  </cols>
  <sheetData>
    <row r="1" spans="1:3" ht="15" customHeight="1">
      <c r="A1" s="94" t="s">
        <v>360</v>
      </c>
      <c r="B1" s="93"/>
      <c r="C1" s="93"/>
    </row>
    <row r="2" spans="1:3" ht="15" customHeight="1">
      <c r="A2" s="93"/>
      <c r="B2" s="93"/>
      <c r="C2" s="93"/>
    </row>
    <row r="3" spans="1:3" ht="15" customHeight="1">
      <c r="A3" s="96" t="s">
        <v>927</v>
      </c>
      <c r="B3" s="132"/>
    </row>
    <row r="5" spans="1:3" ht="30" customHeight="1">
      <c r="A5" s="213"/>
      <c r="B5" s="214"/>
    </row>
    <row r="6" spans="1:3" ht="15" customHeight="1">
      <c r="A6" s="215" t="s">
        <v>42</v>
      </c>
      <c r="B6" s="216"/>
    </row>
    <row r="7" spans="1:3" ht="15" customHeight="1">
      <c r="A7" s="38" t="s">
        <v>43</v>
      </c>
      <c r="B7" s="134">
        <v>-64962982636.02002</v>
      </c>
    </row>
    <row r="8" spans="1:3" ht="15" customHeight="1">
      <c r="A8" s="35" t="s">
        <v>10</v>
      </c>
      <c r="B8" s="37">
        <v>433273195789.02002</v>
      </c>
    </row>
    <row r="9" spans="1:3" ht="15" customHeight="1">
      <c r="A9" s="35" t="s">
        <v>44</v>
      </c>
      <c r="B9" s="37">
        <v>-498236178425.04004</v>
      </c>
    </row>
    <row r="10" spans="1:3" ht="15" customHeight="1">
      <c r="A10" s="38" t="s">
        <v>45</v>
      </c>
      <c r="B10" s="134">
        <v>14119595486.629957</v>
      </c>
    </row>
    <row r="11" spans="1:3" ht="15" customHeight="1">
      <c r="A11" s="35" t="s">
        <v>46</v>
      </c>
      <c r="B11" s="37">
        <v>14103951290.719971</v>
      </c>
    </row>
    <row r="12" spans="1:3" ht="15" customHeight="1">
      <c r="A12" s="35" t="s">
        <v>47</v>
      </c>
      <c r="B12" s="37">
        <v>15644195.909986153</v>
      </c>
    </row>
    <row r="13" spans="1:3" ht="15" customHeight="1">
      <c r="A13" s="50" t="s">
        <v>48</v>
      </c>
      <c r="B13" s="49"/>
    </row>
    <row r="14" spans="1:3" ht="15" customHeight="1">
      <c r="A14" s="50" t="s">
        <v>49</v>
      </c>
      <c r="B14" s="52">
        <v>30566665.889984131</v>
      </c>
      <c r="C14" s="69"/>
    </row>
    <row r="15" spans="1:3" ht="15" customHeight="1">
      <c r="A15" s="50" t="s">
        <v>50</v>
      </c>
      <c r="B15" s="52">
        <v>56695692.489999771</v>
      </c>
    </row>
    <row r="16" spans="1:3" ht="15" customHeight="1">
      <c r="A16" s="50" t="s">
        <v>51</v>
      </c>
      <c r="B16" s="52">
        <v>55316262.979999363</v>
      </c>
    </row>
    <row r="17" spans="1:3" ht="25.5" customHeight="1">
      <c r="A17" s="76" t="s">
        <v>89</v>
      </c>
      <c r="B17" s="72">
        <v>-50843387149.39006</v>
      </c>
      <c r="C17" s="69"/>
    </row>
    <row r="18" spans="1:3" ht="15" customHeight="1">
      <c r="A18" s="215" t="s">
        <v>52</v>
      </c>
      <c r="B18" s="216"/>
    </row>
    <row r="19" spans="1:3" ht="15" customHeight="1">
      <c r="A19" s="38" t="s">
        <v>43</v>
      </c>
      <c r="B19" s="134">
        <v>56738880118.779999</v>
      </c>
      <c r="C19" s="69"/>
    </row>
    <row r="20" spans="1:3" ht="15" customHeight="1">
      <c r="A20" s="35" t="s">
        <v>53</v>
      </c>
      <c r="B20" s="37">
        <v>253838056839</v>
      </c>
    </row>
    <row r="21" spans="1:3" ht="15" customHeight="1">
      <c r="A21" s="35" t="s">
        <v>12</v>
      </c>
      <c r="B21" s="37">
        <v>-197099176720.22</v>
      </c>
    </row>
    <row r="22" spans="1:3" ht="15" customHeight="1">
      <c r="A22" s="38" t="s">
        <v>45</v>
      </c>
      <c r="B22" s="134">
        <v>14565805430.280014</v>
      </c>
    </row>
    <row r="23" spans="1:3" ht="15" customHeight="1">
      <c r="A23" s="35" t="s">
        <v>54</v>
      </c>
      <c r="B23" s="37">
        <v>13053706000</v>
      </c>
      <c r="C23" s="69"/>
    </row>
    <row r="24" spans="1:3" ht="15" customHeight="1">
      <c r="A24" s="35" t="s">
        <v>55</v>
      </c>
      <c r="B24" s="37">
        <v>1322777303.6700134</v>
      </c>
    </row>
    <row r="25" spans="1:3" ht="15" customHeight="1">
      <c r="A25" s="35" t="s">
        <v>47</v>
      </c>
      <c r="B25" s="37">
        <v>189322126.60999984</v>
      </c>
      <c r="C25" s="69"/>
    </row>
    <row r="26" spans="1:3" ht="15" customHeight="1">
      <c r="A26" s="50" t="s">
        <v>99</v>
      </c>
      <c r="B26" s="52">
        <v>188067088.02000001</v>
      </c>
    </row>
    <row r="27" spans="1:3" ht="15" customHeight="1">
      <c r="A27" s="50" t="s">
        <v>100</v>
      </c>
      <c r="B27" s="52">
        <v>1255038.5899998285</v>
      </c>
      <c r="C27" s="69"/>
    </row>
    <row r="28" spans="1:3" ht="15" customHeight="1">
      <c r="A28" s="38" t="s">
        <v>56</v>
      </c>
      <c r="B28" s="134">
        <v>-20461298399.670002</v>
      </c>
    </row>
    <row r="29" spans="1:3" ht="15" customHeight="1">
      <c r="A29" s="35" t="s">
        <v>90</v>
      </c>
      <c r="B29" s="37">
        <v>-27400000000</v>
      </c>
    </row>
    <row r="30" spans="1:3" ht="15" customHeight="1">
      <c r="A30" s="35" t="s">
        <v>91</v>
      </c>
      <c r="B30" s="37">
        <v>6938701600.329998</v>
      </c>
    </row>
    <row r="31" spans="1:3" ht="25.5" customHeight="1">
      <c r="A31" s="76" t="s">
        <v>89</v>
      </c>
      <c r="B31" s="72">
        <v>50843387149.390015</v>
      </c>
      <c r="C31" s="69"/>
    </row>
    <row r="32" spans="1:3" ht="15" customHeight="1">
      <c r="A32" s="215" t="s">
        <v>41</v>
      </c>
      <c r="B32" s="216"/>
    </row>
    <row r="33" spans="1:5" ht="15" customHeight="1">
      <c r="A33" s="38" t="s">
        <v>13</v>
      </c>
      <c r="B33" s="134">
        <v>-636612108.80999994</v>
      </c>
    </row>
    <row r="34" spans="1:5" ht="15" customHeight="1">
      <c r="A34" s="35" t="s">
        <v>57</v>
      </c>
      <c r="B34" s="37">
        <v>-440702108.81</v>
      </c>
    </row>
    <row r="35" spans="1:5" ht="15" customHeight="1">
      <c r="A35" s="35" t="s">
        <v>92</v>
      </c>
      <c r="B35" s="37">
        <v>-151910000</v>
      </c>
    </row>
    <row r="36" spans="1:5" ht="15" customHeight="1">
      <c r="A36" s="35" t="s">
        <v>93</v>
      </c>
      <c r="B36" s="37">
        <v>-44000000</v>
      </c>
    </row>
    <row r="37" spans="1:5" ht="15" customHeight="1">
      <c r="A37" s="35" t="s">
        <v>58</v>
      </c>
      <c r="B37" s="37">
        <v>0</v>
      </c>
      <c r="E37" s="69"/>
    </row>
    <row r="38" spans="1:5" ht="15" customHeight="1">
      <c r="A38" s="35" t="s">
        <v>923</v>
      </c>
      <c r="B38" s="37">
        <v>0</v>
      </c>
    </row>
    <row r="39" spans="1:5" ht="25.5" customHeight="1">
      <c r="A39" s="135" t="s">
        <v>98</v>
      </c>
      <c r="B39" s="64">
        <v>-51479999258.200058</v>
      </c>
      <c r="C39" s="131"/>
    </row>
    <row r="40" spans="1:5" ht="15" customHeight="1">
      <c r="A40" s="133"/>
    </row>
    <row r="41" spans="1:5" ht="15" customHeight="1">
      <c r="B41" s="69"/>
    </row>
  </sheetData>
  <mergeCells count="4">
    <mergeCell ref="A5:B5"/>
    <mergeCell ref="A6:B6"/>
    <mergeCell ref="A18:B18"/>
    <mergeCell ref="A32:B3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workbookViewId="0">
      <selection activeCell="A5" sqref="A5:B15"/>
    </sheetView>
  </sheetViews>
  <sheetFormatPr defaultRowHeight="12.75"/>
  <cols>
    <col min="1" max="1" width="63.28515625" customWidth="1"/>
    <col min="2" max="2" width="19.7109375" customWidth="1"/>
    <col min="3" max="3" width="17.7109375" bestFit="1" customWidth="1"/>
    <col min="4" max="4" width="51.7109375" customWidth="1"/>
    <col min="5" max="5" width="20.7109375" customWidth="1"/>
  </cols>
  <sheetData>
    <row r="1" spans="1:2">
      <c r="A1" s="94" t="s">
        <v>364</v>
      </c>
    </row>
    <row r="2" spans="1:2">
      <c r="A2" s="93"/>
    </row>
    <row r="3" spans="1:2">
      <c r="A3" s="96" t="s">
        <v>927</v>
      </c>
    </row>
    <row r="5" spans="1:2" ht="30.75" customHeight="1">
      <c r="A5" s="213"/>
      <c r="B5" s="214"/>
    </row>
    <row r="6" spans="1:2" ht="21.95" customHeight="1">
      <c r="A6" s="38" t="s">
        <v>94</v>
      </c>
      <c r="B6" s="134">
        <v>69792586118.779999</v>
      </c>
    </row>
    <row r="7" spans="1:2" ht="21.95" customHeight="1">
      <c r="A7" s="35" t="s">
        <v>95</v>
      </c>
      <c r="B7" s="37">
        <v>56738880118.779999</v>
      </c>
    </row>
    <row r="8" spans="1:2" ht="21.95" customHeight="1">
      <c r="A8" s="50" t="s">
        <v>48</v>
      </c>
      <c r="B8" s="49"/>
    </row>
    <row r="9" spans="1:2" ht="21.95" customHeight="1">
      <c r="A9" s="50" t="s">
        <v>96</v>
      </c>
      <c r="B9" s="136">
        <v>56738880118.779999</v>
      </c>
    </row>
    <row r="10" spans="1:2" ht="21.95" customHeight="1">
      <c r="A10" s="35" t="s">
        <v>54</v>
      </c>
      <c r="B10" s="37">
        <v>13053706000</v>
      </c>
    </row>
    <row r="11" spans="1:2" ht="21.95" customHeight="1">
      <c r="A11" s="38" t="s">
        <v>97</v>
      </c>
      <c r="B11" s="134">
        <v>1512099430.2800133</v>
      </c>
    </row>
    <row r="12" spans="1:2" ht="21.95" customHeight="1">
      <c r="A12" s="76" t="s">
        <v>59</v>
      </c>
      <c r="B12" s="72">
        <v>71304685549.060013</v>
      </c>
    </row>
    <row r="13" spans="1:2" ht="21.95" customHeight="1">
      <c r="A13" s="35" t="s">
        <v>56</v>
      </c>
      <c r="B13" s="37">
        <v>-20461298399.670002</v>
      </c>
    </row>
    <row r="14" spans="1:2" ht="21.95" customHeight="1">
      <c r="A14" s="35" t="s">
        <v>60</v>
      </c>
      <c r="B14" s="37">
        <v>-50843387149.39006</v>
      </c>
    </row>
    <row r="15" spans="1:2" ht="21.95" customHeight="1">
      <c r="A15" s="76" t="s">
        <v>61</v>
      </c>
      <c r="B15" s="72">
        <v>-71304685549.060059</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8"/>
  <sheetViews>
    <sheetView tabSelected="1" zoomScaleNormal="100" workbookViewId="0">
      <selection activeCell="I20" sqref="I20"/>
    </sheetView>
  </sheetViews>
  <sheetFormatPr defaultRowHeight="12.75"/>
  <cols>
    <col min="1" max="1" width="47.42578125" style="79" customWidth="1"/>
    <col min="2" max="2" width="17.42578125" style="79" bestFit="1" customWidth="1"/>
    <col min="3" max="3" width="15.28515625" style="79" bestFit="1" customWidth="1"/>
    <col min="4" max="4" width="17.42578125" style="79" bestFit="1" customWidth="1"/>
    <col min="5" max="5" width="2.7109375" style="79" customWidth="1"/>
    <col min="6" max="6" width="4.7109375" style="79" customWidth="1"/>
    <col min="7" max="16384" width="9.140625" style="79"/>
  </cols>
  <sheetData>
    <row r="1" spans="1:5">
      <c r="A1" s="95" t="s">
        <v>351</v>
      </c>
    </row>
    <row r="3" spans="1:5" s="78" customFormat="1" ht="12.75" customHeight="1">
      <c r="A3" s="218" t="s">
        <v>927</v>
      </c>
      <c r="B3" s="219"/>
      <c r="C3" s="219"/>
    </row>
    <row r="4" spans="1:5" s="78" customFormat="1" ht="12.75" customHeight="1">
      <c r="A4" s="217"/>
      <c r="B4" s="217"/>
      <c r="C4" s="217"/>
      <c r="D4" s="217"/>
      <c r="E4" s="217"/>
    </row>
    <row r="6" spans="1:5">
      <c r="A6" s="173" t="s">
        <v>807</v>
      </c>
      <c r="B6" s="174" t="s">
        <v>587</v>
      </c>
      <c r="C6" s="174" t="s">
        <v>588</v>
      </c>
      <c r="D6" s="175" t="s">
        <v>13</v>
      </c>
    </row>
    <row r="7" spans="1:5" ht="18" customHeight="1">
      <c r="A7" s="176" t="s">
        <v>669</v>
      </c>
      <c r="B7" s="108">
        <v>381547441573.73999</v>
      </c>
      <c r="C7" s="108">
        <v>5001862228.0699997</v>
      </c>
      <c r="D7" s="177">
        <v>386549303801.81</v>
      </c>
    </row>
    <row r="8" spans="1:5" ht="21.75" customHeight="1">
      <c r="A8" s="178" t="s">
        <v>670</v>
      </c>
      <c r="B8" s="109">
        <v>201348149372.66</v>
      </c>
      <c r="C8" s="109">
        <v>1130519230.78</v>
      </c>
      <c r="D8" s="179">
        <v>202478668603.44</v>
      </c>
    </row>
    <row r="9" spans="1:5">
      <c r="A9" s="180" t="s">
        <v>671</v>
      </c>
      <c r="B9" s="181">
        <v>159688467305.92999</v>
      </c>
      <c r="C9" s="181">
        <v>830207626.40999997</v>
      </c>
      <c r="D9" s="182">
        <v>160518674932.34</v>
      </c>
    </row>
    <row r="10" spans="1:5">
      <c r="A10" s="180" t="s">
        <v>672</v>
      </c>
      <c r="B10" s="181">
        <v>20367427544.740002</v>
      </c>
      <c r="C10" s="181">
        <v>232981205.94</v>
      </c>
      <c r="D10" s="182">
        <v>20600408750.68</v>
      </c>
    </row>
    <row r="11" spans="1:5" ht="22.5">
      <c r="A11" s="180" t="s">
        <v>673</v>
      </c>
      <c r="B11" s="181">
        <v>7567525390.4799995</v>
      </c>
      <c r="C11" s="181">
        <v>757855.51</v>
      </c>
      <c r="D11" s="182">
        <v>7568283245.9899998</v>
      </c>
    </row>
    <row r="12" spans="1:5" ht="22.5">
      <c r="A12" s="180" t="s">
        <v>674</v>
      </c>
      <c r="B12" s="181">
        <v>300279847.94</v>
      </c>
      <c r="C12" s="181">
        <v>1947733.92</v>
      </c>
      <c r="D12" s="182">
        <v>302227581.86000001</v>
      </c>
    </row>
    <row r="13" spans="1:5" ht="22.5">
      <c r="A13" s="180" t="s">
        <v>675</v>
      </c>
      <c r="B13" s="181">
        <v>1957608781.9400001</v>
      </c>
      <c r="C13" s="181">
        <v>3283709.87</v>
      </c>
      <c r="D13" s="182">
        <v>1960892491.8099999</v>
      </c>
    </row>
    <row r="14" spans="1:5" ht="22.5">
      <c r="A14" s="180" t="s">
        <v>676</v>
      </c>
      <c r="B14" s="181">
        <v>2861026944.9699998</v>
      </c>
      <c r="C14" s="181">
        <v>12568.1</v>
      </c>
      <c r="D14" s="182">
        <v>2861039513.0700002</v>
      </c>
    </row>
    <row r="15" spans="1:5" ht="56.25">
      <c r="A15" s="180" t="s">
        <v>926</v>
      </c>
      <c r="B15" s="181">
        <v>1549597396.3</v>
      </c>
      <c r="C15" s="181">
        <v>6325120.8600000003</v>
      </c>
      <c r="D15" s="182">
        <v>1555922517.1600001</v>
      </c>
    </row>
    <row r="16" spans="1:5" ht="22.5">
      <c r="A16" s="180" t="s">
        <v>677</v>
      </c>
      <c r="B16" s="181">
        <v>154373604.50999999</v>
      </c>
      <c r="C16" s="181">
        <v>2721870.32</v>
      </c>
      <c r="D16" s="182">
        <v>157095474.83000001</v>
      </c>
    </row>
    <row r="17" spans="1:4" ht="22.5">
      <c r="A17" s="180" t="s">
        <v>678</v>
      </c>
      <c r="B17" s="181">
        <v>958824883.85000002</v>
      </c>
      <c r="C17" s="181">
        <v>38.58</v>
      </c>
      <c r="D17" s="182">
        <v>958824922.42999995</v>
      </c>
    </row>
    <row r="18" spans="1:4" ht="33.75">
      <c r="A18" s="180" t="s">
        <v>679</v>
      </c>
      <c r="B18" s="181">
        <v>1355269358.3800001</v>
      </c>
      <c r="C18" s="181">
        <v>1956337.94</v>
      </c>
      <c r="D18" s="182">
        <v>1357225696.3199999</v>
      </c>
    </row>
    <row r="19" spans="1:4" ht="22.5">
      <c r="A19" s="180" t="s">
        <v>680</v>
      </c>
      <c r="B19" s="181">
        <v>60190097.670000002</v>
      </c>
      <c r="C19" s="181">
        <v>616916.56000000006</v>
      </c>
      <c r="D19" s="182">
        <v>60807014.229999997</v>
      </c>
    </row>
    <row r="20" spans="1:4" ht="22.5">
      <c r="A20" s="180" t="s">
        <v>681</v>
      </c>
      <c r="B20" s="181">
        <v>518453989.49000001</v>
      </c>
      <c r="C20" s="181">
        <v>2093414.06</v>
      </c>
      <c r="D20" s="182">
        <v>520547403.55000001</v>
      </c>
    </row>
    <row r="21" spans="1:4" ht="33.75">
      <c r="A21" s="180" t="s">
        <v>682</v>
      </c>
      <c r="B21" s="181">
        <v>130075977.16</v>
      </c>
      <c r="C21" s="181">
        <v>0</v>
      </c>
      <c r="D21" s="182">
        <v>130075977.16</v>
      </c>
    </row>
    <row r="22" spans="1:4" ht="33.75">
      <c r="A22" s="180" t="s">
        <v>683</v>
      </c>
      <c r="B22" s="181">
        <v>4418467.8600000003</v>
      </c>
      <c r="C22" s="181">
        <v>787423.06</v>
      </c>
      <c r="D22" s="182">
        <v>5205890.92</v>
      </c>
    </row>
    <row r="23" spans="1:4" ht="33.75">
      <c r="A23" s="180" t="s">
        <v>684</v>
      </c>
      <c r="B23" s="181">
        <v>89061864.480000004</v>
      </c>
      <c r="C23" s="181">
        <v>1248292.8799999999</v>
      </c>
      <c r="D23" s="182">
        <v>90310157.359999999</v>
      </c>
    </row>
    <row r="24" spans="1:4" ht="45">
      <c r="A24" s="180" t="s">
        <v>685</v>
      </c>
      <c r="B24" s="181">
        <v>37267915.439999998</v>
      </c>
      <c r="C24" s="181">
        <v>4547784.13</v>
      </c>
      <c r="D24" s="182">
        <v>41815699.57</v>
      </c>
    </row>
    <row r="25" spans="1:4" ht="22.5">
      <c r="A25" s="180" t="s">
        <v>686</v>
      </c>
      <c r="B25" s="181">
        <v>159788185.21000001</v>
      </c>
      <c r="C25" s="181">
        <v>1629851.62</v>
      </c>
      <c r="D25" s="182">
        <v>161418036.83000001</v>
      </c>
    </row>
    <row r="26" spans="1:4" ht="33.75">
      <c r="A26" s="180" t="s">
        <v>687</v>
      </c>
      <c r="B26" s="181">
        <v>41229508.390000001</v>
      </c>
      <c r="C26" s="181">
        <v>606307.02</v>
      </c>
      <c r="D26" s="182">
        <v>41835815.409999996</v>
      </c>
    </row>
    <row r="27" spans="1:4">
      <c r="A27" s="180" t="s">
        <v>688</v>
      </c>
      <c r="B27" s="181">
        <v>3547262307.9200001</v>
      </c>
      <c r="C27" s="181">
        <v>38795174</v>
      </c>
      <c r="D27" s="182">
        <v>3586057481.9200001</v>
      </c>
    </row>
    <row r="28" spans="1:4" ht="20.25" customHeight="1">
      <c r="A28" s="178" t="s">
        <v>689</v>
      </c>
      <c r="B28" s="109">
        <v>134510920657.71001</v>
      </c>
      <c r="C28" s="109">
        <v>3168391868.1500001</v>
      </c>
      <c r="D28" s="179">
        <v>137679312525.85999</v>
      </c>
    </row>
    <row r="29" spans="1:4">
      <c r="A29" s="180" t="s">
        <v>690</v>
      </c>
      <c r="B29" s="181">
        <v>114970458593.99001</v>
      </c>
      <c r="C29" s="181">
        <v>2586033387.21</v>
      </c>
      <c r="D29" s="182">
        <v>117556491981.2</v>
      </c>
    </row>
    <row r="30" spans="1:4">
      <c r="A30" s="180" t="s">
        <v>691</v>
      </c>
      <c r="B30" s="181">
        <v>5865323540.4200001</v>
      </c>
      <c r="C30" s="181">
        <v>49380411.229999997</v>
      </c>
      <c r="D30" s="182">
        <v>5914703951.6499996</v>
      </c>
    </row>
    <row r="31" spans="1:4">
      <c r="A31" s="180" t="s">
        <v>692</v>
      </c>
      <c r="B31" s="181">
        <v>3760891752.1399999</v>
      </c>
      <c r="C31" s="181">
        <v>253084751.46000001</v>
      </c>
      <c r="D31" s="182">
        <v>4013976503.5999999</v>
      </c>
    </row>
    <row r="32" spans="1:4">
      <c r="A32" s="180" t="s">
        <v>693</v>
      </c>
      <c r="B32" s="181">
        <v>3701077145.0599999</v>
      </c>
      <c r="C32" s="181">
        <v>41485614.899999999</v>
      </c>
      <c r="D32" s="182">
        <v>3742562759.96</v>
      </c>
    </row>
    <row r="33" spans="1:4" ht="22.5">
      <c r="A33" s="180" t="s">
        <v>694</v>
      </c>
      <c r="B33" s="181">
        <v>1765759678.21</v>
      </c>
      <c r="C33" s="181">
        <v>14908423.289999999</v>
      </c>
      <c r="D33" s="182">
        <v>1780668101.5</v>
      </c>
    </row>
    <row r="34" spans="1:4">
      <c r="A34" s="180" t="s">
        <v>695</v>
      </c>
      <c r="B34" s="181">
        <v>258883748.97</v>
      </c>
      <c r="C34" s="181">
        <v>20501131.449999999</v>
      </c>
      <c r="D34" s="182">
        <v>279384880.42000002</v>
      </c>
    </row>
    <row r="35" spans="1:4">
      <c r="A35" s="180" t="s">
        <v>696</v>
      </c>
      <c r="B35" s="181">
        <v>643942648.48000002</v>
      </c>
      <c r="C35" s="181">
        <v>28706690.510000002</v>
      </c>
      <c r="D35" s="182">
        <v>672649338.99000001</v>
      </c>
    </row>
    <row r="36" spans="1:4">
      <c r="A36" s="180" t="s">
        <v>697</v>
      </c>
      <c r="B36" s="181">
        <v>1262903057.8499999</v>
      </c>
      <c r="C36" s="181">
        <v>54018189.659999996</v>
      </c>
      <c r="D36" s="182">
        <v>1316921247.51</v>
      </c>
    </row>
    <row r="37" spans="1:4" ht="22.5">
      <c r="A37" s="180" t="s">
        <v>698</v>
      </c>
      <c r="B37" s="181">
        <v>687681641.01999998</v>
      </c>
      <c r="C37" s="181">
        <v>1485261.62</v>
      </c>
      <c r="D37" s="182">
        <v>689166902.63999999</v>
      </c>
    </row>
    <row r="38" spans="1:4">
      <c r="A38" s="180" t="s">
        <v>699</v>
      </c>
      <c r="B38" s="181">
        <v>494359868.04000002</v>
      </c>
      <c r="C38" s="181">
        <v>37420739.859999999</v>
      </c>
      <c r="D38" s="182">
        <v>531780607.89999998</v>
      </c>
    </row>
    <row r="39" spans="1:4">
      <c r="A39" s="180" t="s">
        <v>700</v>
      </c>
      <c r="B39" s="181">
        <v>321218754.97000003</v>
      </c>
      <c r="C39" s="181">
        <v>25157.97</v>
      </c>
      <c r="D39" s="182">
        <v>321243912.94</v>
      </c>
    </row>
    <row r="40" spans="1:4" ht="22.5">
      <c r="A40" s="180" t="s">
        <v>701</v>
      </c>
      <c r="B40" s="181">
        <v>372977304.56</v>
      </c>
      <c r="C40" s="181">
        <v>5204439.6399999997</v>
      </c>
      <c r="D40" s="182">
        <v>378181744.19999999</v>
      </c>
    </row>
    <row r="41" spans="1:4" ht="22.5">
      <c r="A41" s="180" t="s">
        <v>702</v>
      </c>
      <c r="B41" s="181">
        <v>114342140.97</v>
      </c>
      <c r="C41" s="181">
        <v>963728.7</v>
      </c>
      <c r="D41" s="182">
        <v>115305869.67</v>
      </c>
    </row>
    <row r="42" spans="1:4">
      <c r="A42" s="180" t="s">
        <v>703</v>
      </c>
      <c r="B42" s="181">
        <v>25880641.25</v>
      </c>
      <c r="C42" s="181">
        <v>187000.68</v>
      </c>
      <c r="D42" s="182">
        <v>26067641.93</v>
      </c>
    </row>
    <row r="43" spans="1:4">
      <c r="A43" s="180" t="s">
        <v>704</v>
      </c>
      <c r="B43" s="181">
        <v>26312859.199999999</v>
      </c>
      <c r="C43" s="181">
        <v>37277.46</v>
      </c>
      <c r="D43" s="182">
        <v>26350136.66</v>
      </c>
    </row>
    <row r="44" spans="1:4" ht="22.5">
      <c r="A44" s="180" t="s">
        <v>705</v>
      </c>
      <c r="B44" s="181">
        <v>4518449.28</v>
      </c>
      <c r="C44" s="181">
        <v>5081701.74</v>
      </c>
      <c r="D44" s="182">
        <v>9600151.0199999996</v>
      </c>
    </row>
    <row r="45" spans="1:4">
      <c r="A45" s="180" t="s">
        <v>706</v>
      </c>
      <c r="B45" s="181">
        <v>234388833.30000001</v>
      </c>
      <c r="C45" s="181">
        <v>69867960.769999996</v>
      </c>
      <c r="D45" s="182">
        <v>304256794.06999999</v>
      </c>
    </row>
    <row r="46" spans="1:4" ht="22.5">
      <c r="A46" s="178" t="s">
        <v>707</v>
      </c>
      <c r="B46" s="109">
        <v>29065738215.220001</v>
      </c>
      <c r="C46" s="109">
        <v>35509206.810000002</v>
      </c>
      <c r="D46" s="179">
        <v>29101247422.029999</v>
      </c>
    </row>
    <row r="47" spans="1:4">
      <c r="A47" s="180" t="s">
        <v>708</v>
      </c>
      <c r="B47" s="181">
        <v>21915982634.799999</v>
      </c>
      <c r="C47" s="181">
        <v>7631364.4000000004</v>
      </c>
      <c r="D47" s="182">
        <v>21923613999.200001</v>
      </c>
    </row>
    <row r="48" spans="1:4">
      <c r="A48" s="180" t="s">
        <v>709</v>
      </c>
      <c r="B48" s="181">
        <v>2961359674.7600002</v>
      </c>
      <c r="C48" s="181">
        <v>8477287.1199999992</v>
      </c>
      <c r="D48" s="182">
        <v>2969836961.8800001</v>
      </c>
    </row>
    <row r="49" spans="1:4">
      <c r="A49" s="180" t="s">
        <v>710</v>
      </c>
      <c r="B49" s="181">
        <v>2188379896.3800001</v>
      </c>
      <c r="C49" s="181">
        <v>7355259.5800000001</v>
      </c>
      <c r="D49" s="182">
        <v>2195735155.96</v>
      </c>
    </row>
    <row r="50" spans="1:4">
      <c r="A50" s="180" t="s">
        <v>711</v>
      </c>
      <c r="B50" s="181">
        <v>581534408.70000005</v>
      </c>
      <c r="C50" s="181">
        <v>723194.51</v>
      </c>
      <c r="D50" s="182">
        <v>582257603.21000004</v>
      </c>
    </row>
    <row r="51" spans="1:4">
      <c r="A51" s="180" t="s">
        <v>712</v>
      </c>
      <c r="B51" s="181">
        <v>532719989.76999998</v>
      </c>
      <c r="C51" s="181">
        <v>4043499.68</v>
      </c>
      <c r="D51" s="182">
        <v>536763489.44999999</v>
      </c>
    </row>
    <row r="52" spans="1:4" ht="33.75">
      <c r="A52" s="180" t="s">
        <v>713</v>
      </c>
      <c r="B52" s="181">
        <v>550435804.50999999</v>
      </c>
      <c r="C52" s="181">
        <v>282541.78999999998</v>
      </c>
      <c r="D52" s="182">
        <v>550718346.29999995</v>
      </c>
    </row>
    <row r="53" spans="1:4">
      <c r="A53" s="180" t="s">
        <v>714</v>
      </c>
      <c r="B53" s="181">
        <v>262048209.91</v>
      </c>
      <c r="C53" s="181">
        <v>383394.61</v>
      </c>
      <c r="D53" s="182">
        <v>262431604.52000001</v>
      </c>
    </row>
    <row r="54" spans="1:4" ht="22.5">
      <c r="A54" s="180" t="s">
        <v>715</v>
      </c>
      <c r="B54" s="181">
        <v>43454.19</v>
      </c>
      <c r="C54" s="181">
        <v>5793.96</v>
      </c>
      <c r="D54" s="182">
        <v>49248.15</v>
      </c>
    </row>
    <row r="55" spans="1:4" ht="22.5">
      <c r="A55" s="180" t="s">
        <v>716</v>
      </c>
      <c r="B55" s="181">
        <v>18301428.75</v>
      </c>
      <c r="C55" s="181">
        <v>18213.75</v>
      </c>
      <c r="D55" s="182">
        <v>18319642.5</v>
      </c>
    </row>
    <row r="56" spans="1:4" ht="45">
      <c r="A56" s="180" t="s">
        <v>717</v>
      </c>
      <c r="B56" s="181">
        <v>10026499.779999999</v>
      </c>
      <c r="C56" s="181">
        <v>38678.910000000003</v>
      </c>
      <c r="D56" s="182">
        <v>10065178.689999999</v>
      </c>
    </row>
    <row r="57" spans="1:4" ht="33.75">
      <c r="A57" s="180" t="s">
        <v>718</v>
      </c>
      <c r="B57" s="181">
        <v>4927852.87</v>
      </c>
      <c r="C57" s="181">
        <v>334836.38</v>
      </c>
      <c r="D57" s="182">
        <v>5262689.25</v>
      </c>
    </row>
    <row r="58" spans="1:4">
      <c r="A58" s="180" t="s">
        <v>719</v>
      </c>
      <c r="B58" s="181">
        <v>39978360.799999997</v>
      </c>
      <c r="C58" s="181">
        <v>6215142.1200000001</v>
      </c>
      <c r="D58" s="182">
        <v>46193502.920000002</v>
      </c>
    </row>
    <row r="59" spans="1:4">
      <c r="A59" s="178" t="s">
        <v>720</v>
      </c>
      <c r="B59" s="109">
        <v>9240975280.2900009</v>
      </c>
      <c r="C59" s="109">
        <v>100576.88</v>
      </c>
      <c r="D59" s="179">
        <v>9241075857.1700001</v>
      </c>
    </row>
    <row r="60" spans="1:4">
      <c r="A60" s="180" t="s">
        <v>721</v>
      </c>
      <c r="B60" s="181">
        <v>9228386268.0300007</v>
      </c>
      <c r="C60" s="181">
        <v>45526.67</v>
      </c>
      <c r="D60" s="182">
        <v>9228431794.7000008</v>
      </c>
    </row>
    <row r="61" spans="1:4" ht="22.5">
      <c r="A61" s="180" t="s">
        <v>722</v>
      </c>
      <c r="B61" s="181">
        <v>13.88</v>
      </c>
      <c r="C61" s="181">
        <v>0</v>
      </c>
      <c r="D61" s="182">
        <v>13.88</v>
      </c>
    </row>
    <row r="62" spans="1:4">
      <c r="A62" s="180" t="s">
        <v>723</v>
      </c>
      <c r="B62" s="181">
        <v>12588998.380000001</v>
      </c>
      <c r="C62" s="181">
        <v>55050.21</v>
      </c>
      <c r="D62" s="182">
        <v>12644048.59</v>
      </c>
    </row>
    <row r="63" spans="1:4" ht="22.5">
      <c r="A63" s="178" t="s">
        <v>724</v>
      </c>
      <c r="B63" s="109">
        <v>7381658047.8599997</v>
      </c>
      <c r="C63" s="109">
        <v>667341345.45000005</v>
      </c>
      <c r="D63" s="179">
        <v>8048999393.3100004</v>
      </c>
    </row>
    <row r="64" spans="1:4">
      <c r="A64" s="180" t="s">
        <v>725</v>
      </c>
      <c r="B64" s="181">
        <v>1021218524.58</v>
      </c>
      <c r="C64" s="181">
        <v>661245228.41999996</v>
      </c>
      <c r="D64" s="182">
        <v>1682463753</v>
      </c>
    </row>
    <row r="65" spans="1:4" ht="33.75">
      <c r="A65" s="180" t="s">
        <v>726</v>
      </c>
      <c r="B65" s="181">
        <v>5753776081.5200005</v>
      </c>
      <c r="C65" s="181">
        <v>411324.36</v>
      </c>
      <c r="D65" s="182">
        <v>5754187405.8800001</v>
      </c>
    </row>
    <row r="66" spans="1:4">
      <c r="A66" s="180" t="s">
        <v>727</v>
      </c>
      <c r="B66" s="181">
        <v>291135396.85000002</v>
      </c>
      <c r="C66" s="181">
        <v>6076.22</v>
      </c>
      <c r="D66" s="182">
        <v>291141473.06999999</v>
      </c>
    </row>
    <row r="67" spans="1:4" ht="22.5">
      <c r="A67" s="180" t="s">
        <v>728</v>
      </c>
      <c r="B67" s="181">
        <v>183332986.47999999</v>
      </c>
      <c r="C67" s="181">
        <v>2174154.83</v>
      </c>
      <c r="D67" s="182">
        <v>185507141.31</v>
      </c>
    </row>
    <row r="68" spans="1:4">
      <c r="A68" s="180" t="s">
        <v>729</v>
      </c>
      <c r="B68" s="181">
        <v>63713224.07</v>
      </c>
      <c r="C68" s="181">
        <v>214164.45</v>
      </c>
      <c r="D68" s="182">
        <v>63927388.520000003</v>
      </c>
    </row>
    <row r="69" spans="1:4">
      <c r="A69" s="240" t="s">
        <v>730</v>
      </c>
      <c r="B69" s="184">
        <v>68481834.359999999</v>
      </c>
      <c r="C69" s="184">
        <v>3290397.17</v>
      </c>
      <c r="D69" s="185">
        <v>71772231.530000001</v>
      </c>
    </row>
    <row r="70" spans="1:4">
      <c r="A70" s="176" t="s">
        <v>731</v>
      </c>
      <c r="B70" s="108">
        <v>42611800634.160004</v>
      </c>
      <c r="C70" s="108">
        <v>2816699135.3499999</v>
      </c>
      <c r="D70" s="177">
        <v>45428499769.510002</v>
      </c>
    </row>
    <row r="71" spans="1:4">
      <c r="A71" s="235" t="s">
        <v>732</v>
      </c>
      <c r="B71" s="236">
        <v>839476839.85000002</v>
      </c>
      <c r="C71" s="236">
        <v>42359107.390000001</v>
      </c>
      <c r="D71" s="237">
        <v>881835947.24000001</v>
      </c>
    </row>
    <row r="72" spans="1:4">
      <c r="A72" s="180" t="s">
        <v>733</v>
      </c>
      <c r="B72" s="181">
        <v>12918626.43</v>
      </c>
      <c r="C72" s="181">
        <v>1949478.36</v>
      </c>
      <c r="D72" s="182">
        <v>14868104.789999999</v>
      </c>
    </row>
    <row r="73" spans="1:4" ht="22.5">
      <c r="A73" s="180" t="s">
        <v>883</v>
      </c>
      <c r="B73" s="181">
        <v>353462313.68000001</v>
      </c>
      <c r="C73" s="181">
        <v>0</v>
      </c>
      <c r="D73" s="182">
        <v>353462313.68000001</v>
      </c>
    </row>
    <row r="74" spans="1:4" ht="22.5">
      <c r="A74" s="180" t="s">
        <v>734</v>
      </c>
      <c r="B74" s="181">
        <v>159739567.08000001</v>
      </c>
      <c r="C74" s="181">
        <v>34764277.68</v>
      </c>
      <c r="D74" s="182">
        <v>194503844.75999999</v>
      </c>
    </row>
    <row r="75" spans="1:4">
      <c r="A75" s="180" t="s">
        <v>735</v>
      </c>
      <c r="B75" s="181">
        <v>313356332.66000003</v>
      </c>
      <c r="C75" s="181">
        <v>5645351.3499999996</v>
      </c>
      <c r="D75" s="182">
        <v>319001684.00999999</v>
      </c>
    </row>
    <row r="76" spans="1:4">
      <c r="A76" s="238" t="s">
        <v>736</v>
      </c>
      <c r="B76" s="186">
        <v>13926420084.57</v>
      </c>
      <c r="C76" s="186">
        <v>1868127699.3199999</v>
      </c>
      <c r="D76" s="187">
        <v>15794547783.889999</v>
      </c>
    </row>
    <row r="77" spans="1:4" ht="33.75">
      <c r="A77" s="180" t="s">
        <v>884</v>
      </c>
      <c r="B77" s="181">
        <v>18452470.140000001</v>
      </c>
      <c r="C77" s="181">
        <v>0</v>
      </c>
      <c r="D77" s="182">
        <v>18452470.140000001</v>
      </c>
    </row>
    <row r="78" spans="1:4" ht="33.75">
      <c r="A78" s="180" t="s">
        <v>905</v>
      </c>
      <c r="B78" s="181">
        <v>1454430382.23</v>
      </c>
      <c r="C78" s="181">
        <v>0</v>
      </c>
      <c r="D78" s="182">
        <v>1454430382.23</v>
      </c>
    </row>
    <row r="79" spans="1:4" ht="22.5">
      <c r="A79" s="180" t="s">
        <v>737</v>
      </c>
      <c r="B79" s="181">
        <v>1144288377.5</v>
      </c>
      <c r="C79" s="181">
        <v>1432689553.0799999</v>
      </c>
      <c r="D79" s="182">
        <v>2576977930.5799999</v>
      </c>
    </row>
    <row r="80" spans="1:4" ht="33.75">
      <c r="A80" s="180" t="s">
        <v>738</v>
      </c>
      <c r="B80" s="181">
        <v>1620472205.5599999</v>
      </c>
      <c r="C80" s="181">
        <v>9702230.5700000003</v>
      </c>
      <c r="D80" s="182">
        <v>1630174436.1300001</v>
      </c>
    </row>
    <row r="81" spans="1:4" ht="22.5">
      <c r="A81" s="180" t="s">
        <v>906</v>
      </c>
      <c r="B81" s="181">
        <v>5709527895</v>
      </c>
      <c r="C81" s="181">
        <v>0</v>
      </c>
      <c r="D81" s="182">
        <v>5709527895</v>
      </c>
    </row>
    <row r="82" spans="1:4">
      <c r="A82" s="180" t="s">
        <v>739</v>
      </c>
      <c r="B82" s="181">
        <v>160073865.61000001</v>
      </c>
      <c r="C82" s="181">
        <v>1378257.21</v>
      </c>
      <c r="D82" s="182">
        <v>161452122.81999999</v>
      </c>
    </row>
    <row r="83" spans="1:4" ht="33.75">
      <c r="A83" s="180" t="s">
        <v>740</v>
      </c>
      <c r="B83" s="181">
        <v>318084445.49000001</v>
      </c>
      <c r="C83" s="181">
        <v>740496.86</v>
      </c>
      <c r="D83" s="182">
        <v>318824942.35000002</v>
      </c>
    </row>
    <row r="84" spans="1:4" ht="45">
      <c r="A84" s="180" t="s">
        <v>741</v>
      </c>
      <c r="B84" s="181">
        <v>227347643.49000001</v>
      </c>
      <c r="C84" s="181">
        <v>54829777.840000004</v>
      </c>
      <c r="D84" s="182">
        <v>282177421.32999998</v>
      </c>
    </row>
    <row r="85" spans="1:4" ht="33.75">
      <c r="A85" s="180" t="s">
        <v>742</v>
      </c>
      <c r="B85" s="181">
        <v>378273569.67000002</v>
      </c>
      <c r="C85" s="181">
        <v>24333.62</v>
      </c>
      <c r="D85" s="182">
        <v>378297903.29000002</v>
      </c>
    </row>
    <row r="86" spans="1:4" ht="22.5">
      <c r="A86" s="180" t="s">
        <v>743</v>
      </c>
      <c r="B86" s="181">
        <v>293143567.57999998</v>
      </c>
      <c r="C86" s="181">
        <v>52614332.810000002</v>
      </c>
      <c r="D86" s="182">
        <v>345757900.38999999</v>
      </c>
    </row>
    <row r="87" spans="1:4">
      <c r="A87" s="180" t="s">
        <v>744</v>
      </c>
      <c r="B87" s="181">
        <v>409728325.85000002</v>
      </c>
      <c r="C87" s="181">
        <v>54994144.609999999</v>
      </c>
      <c r="D87" s="182">
        <v>464722470.45999998</v>
      </c>
    </row>
    <row r="88" spans="1:4" ht="33.75">
      <c r="A88" s="180" t="s">
        <v>745</v>
      </c>
      <c r="B88" s="181">
        <v>133314265.18000001</v>
      </c>
      <c r="C88" s="181">
        <v>67033011.890000001</v>
      </c>
      <c r="D88" s="182">
        <v>200347277.06999999</v>
      </c>
    </row>
    <row r="89" spans="1:4">
      <c r="A89" s="180" t="s">
        <v>746</v>
      </c>
      <c r="B89" s="181">
        <v>143904920.34</v>
      </c>
      <c r="C89" s="181">
        <v>0</v>
      </c>
      <c r="D89" s="182">
        <v>143904920.34</v>
      </c>
    </row>
    <row r="90" spans="1:4">
      <c r="A90" s="180" t="s">
        <v>747</v>
      </c>
      <c r="B90" s="181">
        <v>1915378150.9300001</v>
      </c>
      <c r="C90" s="181">
        <v>194121560.83000001</v>
      </c>
      <c r="D90" s="182">
        <v>2109499711.76</v>
      </c>
    </row>
    <row r="91" spans="1:4">
      <c r="A91" s="178" t="s">
        <v>748</v>
      </c>
      <c r="B91" s="109">
        <v>272872979.23000002</v>
      </c>
      <c r="C91" s="109">
        <v>12347908.67</v>
      </c>
      <c r="D91" s="179">
        <v>285220887.89999998</v>
      </c>
    </row>
    <row r="92" spans="1:4" ht="33.75">
      <c r="A92" s="180" t="s">
        <v>749</v>
      </c>
      <c r="B92" s="181">
        <v>27445846.800000001</v>
      </c>
      <c r="C92" s="181">
        <v>0</v>
      </c>
      <c r="D92" s="182">
        <v>27445846.800000001</v>
      </c>
    </row>
    <row r="93" spans="1:4" ht="22.5">
      <c r="A93" s="180" t="s">
        <v>750</v>
      </c>
      <c r="B93" s="181">
        <v>121769036.43000001</v>
      </c>
      <c r="C93" s="181">
        <v>7313072.71</v>
      </c>
      <c r="D93" s="182">
        <v>129082109.14</v>
      </c>
    </row>
    <row r="94" spans="1:4" ht="45">
      <c r="A94" s="180" t="s">
        <v>914</v>
      </c>
      <c r="B94" s="181">
        <v>53484165.689999998</v>
      </c>
      <c r="C94" s="181">
        <v>0</v>
      </c>
      <c r="D94" s="182">
        <v>53484165.689999998</v>
      </c>
    </row>
    <row r="95" spans="1:4" ht="45">
      <c r="A95" s="180" t="s">
        <v>751</v>
      </c>
      <c r="B95" s="181">
        <v>9269344.4000000004</v>
      </c>
      <c r="C95" s="181">
        <v>0</v>
      </c>
      <c r="D95" s="182">
        <v>9269344.4000000004</v>
      </c>
    </row>
    <row r="96" spans="1:4" ht="78.75">
      <c r="A96" s="180" t="s">
        <v>752</v>
      </c>
      <c r="B96" s="181">
        <v>15114838.130000001</v>
      </c>
      <c r="C96" s="181">
        <v>119076.54</v>
      </c>
      <c r="D96" s="182">
        <v>15233914.67</v>
      </c>
    </row>
    <row r="97" spans="1:4" ht="56.25">
      <c r="A97" s="180" t="s">
        <v>753</v>
      </c>
      <c r="B97" s="181">
        <v>27802071.600000001</v>
      </c>
      <c r="C97" s="181">
        <v>2131398.0499999998</v>
      </c>
      <c r="D97" s="182">
        <v>29933469.649999999</v>
      </c>
    </row>
    <row r="98" spans="1:4">
      <c r="A98" s="180" t="s">
        <v>754</v>
      </c>
      <c r="B98" s="181">
        <v>9642878.6799999997</v>
      </c>
      <c r="C98" s="181">
        <v>1105178.31</v>
      </c>
      <c r="D98" s="182">
        <v>10748056.99</v>
      </c>
    </row>
    <row r="99" spans="1:4" ht="22.5">
      <c r="A99" s="180" t="s">
        <v>755</v>
      </c>
      <c r="B99" s="181">
        <v>310638.56</v>
      </c>
      <c r="C99" s="181">
        <v>4352.01</v>
      </c>
      <c r="D99" s="182">
        <v>314990.57</v>
      </c>
    </row>
    <row r="100" spans="1:4" ht="22.5">
      <c r="A100" s="180" t="s">
        <v>756</v>
      </c>
      <c r="B100" s="181">
        <v>2013885.19</v>
      </c>
      <c r="C100" s="181">
        <v>295691.09000000003</v>
      </c>
      <c r="D100" s="182">
        <v>2309576.2799999998</v>
      </c>
    </row>
    <row r="101" spans="1:4">
      <c r="A101" s="180" t="s">
        <v>757</v>
      </c>
      <c r="B101" s="181">
        <v>6020273.75</v>
      </c>
      <c r="C101" s="181">
        <v>1379139.96</v>
      </c>
      <c r="D101" s="182">
        <v>7399413.71</v>
      </c>
    </row>
    <row r="102" spans="1:4" ht="22.5">
      <c r="A102" s="178" t="s">
        <v>758</v>
      </c>
      <c r="B102" s="109">
        <v>3315659521.4899998</v>
      </c>
      <c r="C102" s="109">
        <v>0</v>
      </c>
      <c r="D102" s="179">
        <v>3315659521.4899998</v>
      </c>
    </row>
    <row r="103" spans="1:4" ht="33.75">
      <c r="A103" s="180" t="s">
        <v>759</v>
      </c>
      <c r="B103" s="181">
        <v>3304623077.02</v>
      </c>
      <c r="C103" s="181">
        <v>0</v>
      </c>
      <c r="D103" s="182">
        <v>3304623077.02</v>
      </c>
    </row>
    <row r="104" spans="1:4">
      <c r="A104" s="180" t="s">
        <v>897</v>
      </c>
      <c r="B104" s="181">
        <v>11036444.470000001</v>
      </c>
      <c r="C104" s="181">
        <v>0</v>
      </c>
      <c r="D104" s="182">
        <v>11036444.470000001</v>
      </c>
    </row>
    <row r="105" spans="1:4" ht="22.5">
      <c r="A105" s="178" t="s">
        <v>760</v>
      </c>
      <c r="B105" s="109">
        <v>2353604995.6900001</v>
      </c>
      <c r="C105" s="109">
        <v>144206284.78999999</v>
      </c>
      <c r="D105" s="179">
        <v>2497811280.48</v>
      </c>
    </row>
    <row r="106" spans="1:4" ht="45">
      <c r="A106" s="180" t="s">
        <v>885</v>
      </c>
      <c r="B106" s="181">
        <v>128154337.64</v>
      </c>
      <c r="C106" s="181">
        <v>0</v>
      </c>
      <c r="D106" s="182">
        <v>128154337.64</v>
      </c>
    </row>
    <row r="107" spans="1:4" ht="33.75">
      <c r="A107" s="180" t="s">
        <v>761</v>
      </c>
      <c r="B107" s="181">
        <v>504113514.43000001</v>
      </c>
      <c r="C107" s="181">
        <v>0</v>
      </c>
      <c r="D107" s="182">
        <v>504113514.43000001</v>
      </c>
    </row>
    <row r="108" spans="1:4" ht="56.25">
      <c r="A108" s="180" t="s">
        <v>762</v>
      </c>
      <c r="B108" s="181">
        <v>1223812941.3399999</v>
      </c>
      <c r="C108" s="181">
        <v>0</v>
      </c>
      <c r="D108" s="182">
        <v>1223812941.3399999</v>
      </c>
    </row>
    <row r="109" spans="1:4">
      <c r="A109" s="180" t="s">
        <v>763</v>
      </c>
      <c r="B109" s="181">
        <v>275533308.74000001</v>
      </c>
      <c r="C109" s="181">
        <v>144075679.03</v>
      </c>
      <c r="D109" s="182">
        <v>419608987.76999998</v>
      </c>
    </row>
    <row r="110" spans="1:4" ht="22.5">
      <c r="A110" s="180" t="s">
        <v>934</v>
      </c>
      <c r="B110" s="181">
        <v>185517078.22999999</v>
      </c>
      <c r="C110" s="181">
        <v>0</v>
      </c>
      <c r="D110" s="182">
        <v>185517078.22999999</v>
      </c>
    </row>
    <row r="111" spans="1:4">
      <c r="A111" s="180" t="s">
        <v>764</v>
      </c>
      <c r="B111" s="181">
        <v>36473815.310000002</v>
      </c>
      <c r="C111" s="181">
        <v>130605.75999999999</v>
      </c>
      <c r="D111" s="182">
        <v>36604421.07</v>
      </c>
    </row>
    <row r="112" spans="1:4">
      <c r="A112" s="178" t="s">
        <v>765</v>
      </c>
      <c r="B112" s="109">
        <v>19593812223.75</v>
      </c>
      <c r="C112" s="109">
        <v>566499847.25</v>
      </c>
      <c r="D112" s="179">
        <v>20160312071</v>
      </c>
    </row>
    <row r="113" spans="1:4">
      <c r="A113" s="180" t="s">
        <v>788</v>
      </c>
      <c r="B113" s="181">
        <v>21722.93</v>
      </c>
      <c r="C113" s="181">
        <v>0</v>
      </c>
      <c r="D113" s="182">
        <v>21722.93</v>
      </c>
    </row>
    <row r="114" spans="1:4" ht="22.5">
      <c r="A114" s="180" t="s">
        <v>917</v>
      </c>
      <c r="B114" s="181">
        <v>1381023364.01</v>
      </c>
      <c r="C114" s="181">
        <v>0</v>
      </c>
      <c r="D114" s="182">
        <v>1381023364.01</v>
      </c>
    </row>
    <row r="115" spans="1:4">
      <c r="A115" s="180" t="s">
        <v>766</v>
      </c>
      <c r="B115" s="181">
        <v>5208786100.9200001</v>
      </c>
      <c r="C115" s="181">
        <v>102487217.56</v>
      </c>
      <c r="D115" s="182">
        <v>5311273318.4799995</v>
      </c>
    </row>
    <row r="116" spans="1:4">
      <c r="A116" s="180" t="s">
        <v>767</v>
      </c>
      <c r="B116" s="181">
        <v>1594267542.95</v>
      </c>
      <c r="C116" s="181">
        <v>29019274.649999999</v>
      </c>
      <c r="D116" s="182">
        <v>1623286817.5999999</v>
      </c>
    </row>
    <row r="117" spans="1:4">
      <c r="A117" s="180" t="s">
        <v>768</v>
      </c>
      <c r="B117" s="181">
        <v>748352727.40999997</v>
      </c>
      <c r="C117" s="181">
        <v>185770620.00999999</v>
      </c>
      <c r="D117" s="182">
        <v>934123347.41999996</v>
      </c>
    </row>
    <row r="118" spans="1:4">
      <c r="A118" s="180" t="s">
        <v>769</v>
      </c>
      <c r="B118" s="181">
        <v>836941496.49000001</v>
      </c>
      <c r="C118" s="181">
        <v>190280586.90000001</v>
      </c>
      <c r="D118" s="182">
        <v>1027222083.39</v>
      </c>
    </row>
    <row r="119" spans="1:4" ht="33.75">
      <c r="A119" s="180" t="s">
        <v>918</v>
      </c>
      <c r="B119" s="181">
        <v>1825535954.77</v>
      </c>
      <c r="C119" s="181">
        <v>0</v>
      </c>
      <c r="D119" s="182">
        <v>1825535954.77</v>
      </c>
    </row>
    <row r="120" spans="1:4" ht="22.5">
      <c r="A120" s="180" t="s">
        <v>770</v>
      </c>
      <c r="B120" s="181">
        <v>422729043.93000001</v>
      </c>
      <c r="C120" s="181">
        <v>0</v>
      </c>
      <c r="D120" s="182">
        <v>422729043.93000001</v>
      </c>
    </row>
    <row r="121" spans="1:4" ht="22.5">
      <c r="A121" s="180" t="s">
        <v>771</v>
      </c>
      <c r="B121" s="181">
        <v>326175826.70999998</v>
      </c>
      <c r="C121" s="181">
        <v>11635259.77</v>
      </c>
      <c r="D121" s="182">
        <v>337811086.48000002</v>
      </c>
    </row>
    <row r="122" spans="1:4" ht="45">
      <c r="A122" s="180" t="s">
        <v>915</v>
      </c>
      <c r="B122" s="181">
        <v>350000000</v>
      </c>
      <c r="C122" s="181">
        <v>0</v>
      </c>
      <c r="D122" s="182">
        <v>350000000</v>
      </c>
    </row>
    <row r="123" spans="1:4" ht="33.75">
      <c r="A123" s="180" t="s">
        <v>772</v>
      </c>
      <c r="B123" s="181">
        <v>124568950.29000001</v>
      </c>
      <c r="C123" s="181">
        <v>0</v>
      </c>
      <c r="D123" s="182">
        <v>124568950.29000001</v>
      </c>
    </row>
    <row r="124" spans="1:4" ht="33.75">
      <c r="A124" s="180" t="s">
        <v>791</v>
      </c>
      <c r="B124" s="181">
        <v>277127888.08999997</v>
      </c>
      <c r="C124" s="181">
        <v>0</v>
      </c>
      <c r="D124" s="182">
        <v>277127888.08999997</v>
      </c>
    </row>
    <row r="125" spans="1:4" ht="56.25">
      <c r="A125" s="180" t="s">
        <v>886</v>
      </c>
      <c r="B125" s="181">
        <v>237982863.16</v>
      </c>
      <c r="C125" s="181">
        <v>0</v>
      </c>
      <c r="D125" s="182">
        <v>237982863.16</v>
      </c>
    </row>
    <row r="126" spans="1:4" ht="22.5">
      <c r="A126" s="180" t="s">
        <v>773</v>
      </c>
      <c r="B126" s="181">
        <v>109972801.59999999</v>
      </c>
      <c r="C126" s="181">
        <v>400834.05</v>
      </c>
      <c r="D126" s="182">
        <v>110373635.65000001</v>
      </c>
    </row>
    <row r="127" spans="1:4">
      <c r="A127" s="180" t="s">
        <v>774</v>
      </c>
      <c r="B127" s="181">
        <v>6150325940.4899998</v>
      </c>
      <c r="C127" s="181">
        <v>46906054.310000002</v>
      </c>
      <c r="D127" s="182">
        <v>6197231994.8000002</v>
      </c>
    </row>
    <row r="128" spans="1:4" ht="22.5">
      <c r="A128" s="178" t="s">
        <v>775</v>
      </c>
      <c r="B128" s="109">
        <v>2309953989.5799999</v>
      </c>
      <c r="C128" s="109">
        <v>183158287.93000001</v>
      </c>
      <c r="D128" s="179">
        <v>2493112277.5100002</v>
      </c>
    </row>
    <row r="129" spans="1:4" ht="22.5">
      <c r="A129" s="180" t="s">
        <v>776</v>
      </c>
      <c r="B129" s="181">
        <v>1923758994.1199999</v>
      </c>
      <c r="C129" s="181">
        <v>173344024.56999999</v>
      </c>
      <c r="D129" s="182">
        <v>2097103018.6900001</v>
      </c>
    </row>
    <row r="130" spans="1:4">
      <c r="A130" s="180" t="s">
        <v>777</v>
      </c>
      <c r="B130" s="181">
        <v>386194995.45999998</v>
      </c>
      <c r="C130" s="181">
        <v>9814263.3599999994</v>
      </c>
      <c r="D130" s="182">
        <v>396009258.81999999</v>
      </c>
    </row>
    <row r="131" spans="1:4" ht="22.5">
      <c r="A131" s="176" t="s">
        <v>778</v>
      </c>
      <c r="B131" s="108">
        <v>1287652884.9000001</v>
      </c>
      <c r="C131" s="108">
        <v>7739332.7999999998</v>
      </c>
      <c r="D131" s="177">
        <v>1295392217.7</v>
      </c>
    </row>
    <row r="132" spans="1:4" ht="22.5">
      <c r="A132" s="178" t="s">
        <v>779</v>
      </c>
      <c r="B132" s="109">
        <v>28004862.539999999</v>
      </c>
      <c r="C132" s="109">
        <v>105844.42</v>
      </c>
      <c r="D132" s="179">
        <v>28110706.960000001</v>
      </c>
    </row>
    <row r="133" spans="1:4" ht="56.25">
      <c r="A133" s="180" t="s">
        <v>916</v>
      </c>
      <c r="B133" s="181">
        <v>3644735.87</v>
      </c>
      <c r="C133" s="181">
        <v>0</v>
      </c>
      <c r="D133" s="182">
        <v>3644735.87</v>
      </c>
    </row>
    <row r="134" spans="1:4" ht="22.5">
      <c r="A134" s="180" t="s">
        <v>780</v>
      </c>
      <c r="B134" s="181">
        <v>8054868.3899999997</v>
      </c>
      <c r="C134" s="181">
        <v>0</v>
      </c>
      <c r="D134" s="182">
        <v>8054868.3899999997</v>
      </c>
    </row>
    <row r="135" spans="1:4" ht="45">
      <c r="A135" s="180" t="s">
        <v>781</v>
      </c>
      <c r="B135" s="181">
        <v>349473.47</v>
      </c>
      <c r="C135" s="181">
        <v>103.02</v>
      </c>
      <c r="D135" s="182">
        <v>349576.49</v>
      </c>
    </row>
    <row r="136" spans="1:4" ht="22.5">
      <c r="A136" s="180" t="s">
        <v>782</v>
      </c>
      <c r="B136" s="181">
        <v>15627992.949999999</v>
      </c>
      <c r="C136" s="181">
        <v>6116.32</v>
      </c>
      <c r="D136" s="182">
        <v>15634109.27</v>
      </c>
    </row>
    <row r="137" spans="1:4">
      <c r="A137" s="180" t="s">
        <v>783</v>
      </c>
      <c r="B137" s="181">
        <v>327791.86</v>
      </c>
      <c r="C137" s="181">
        <v>99625.08</v>
      </c>
      <c r="D137" s="182">
        <v>427416.94</v>
      </c>
    </row>
    <row r="138" spans="1:4" ht="22.5">
      <c r="A138" s="178" t="s">
        <v>784</v>
      </c>
      <c r="B138" s="109">
        <v>1259648022.3599999</v>
      </c>
      <c r="C138" s="109">
        <v>7633488.3799999999</v>
      </c>
      <c r="D138" s="179">
        <v>1267281510.74</v>
      </c>
    </row>
    <row r="139" spans="1:4" ht="22.5">
      <c r="A139" s="180" t="s">
        <v>887</v>
      </c>
      <c r="B139" s="181">
        <v>615857132.05999994</v>
      </c>
      <c r="C139" s="181">
        <v>0</v>
      </c>
      <c r="D139" s="182">
        <v>615857132.05999994</v>
      </c>
    </row>
    <row r="140" spans="1:4" ht="45">
      <c r="A140" s="180" t="s">
        <v>796</v>
      </c>
      <c r="B140" s="181">
        <v>432281560.16000003</v>
      </c>
      <c r="C140" s="181">
        <v>313903.14</v>
      </c>
      <c r="D140" s="182">
        <v>432595463.30000001</v>
      </c>
    </row>
    <row r="141" spans="1:4" ht="22.5">
      <c r="A141" s="180" t="s">
        <v>935</v>
      </c>
      <c r="B141" s="181">
        <v>125615621.38</v>
      </c>
      <c r="C141" s="181">
        <v>0</v>
      </c>
      <c r="D141" s="182">
        <v>125615621.38</v>
      </c>
    </row>
    <row r="142" spans="1:4">
      <c r="A142" s="180" t="s">
        <v>785</v>
      </c>
      <c r="B142" s="181">
        <v>85893708.760000005</v>
      </c>
      <c r="C142" s="181">
        <v>7319585.2400000002</v>
      </c>
      <c r="D142" s="182">
        <v>93213294</v>
      </c>
    </row>
    <row r="143" spans="1:4">
      <c r="A143" s="239" t="s">
        <v>786</v>
      </c>
      <c r="B143" s="108">
        <v>253838056839</v>
      </c>
      <c r="C143" s="108">
        <v>0</v>
      </c>
      <c r="D143" s="177">
        <v>253838056839</v>
      </c>
    </row>
    <row r="144" spans="1:4">
      <c r="A144" s="178" t="s">
        <v>888</v>
      </c>
      <c r="B144" s="109">
        <v>253838056839</v>
      </c>
      <c r="C144" s="109">
        <v>0</v>
      </c>
      <c r="D144" s="179">
        <v>253838056839</v>
      </c>
    </row>
    <row r="145" spans="1:4" ht="22.5">
      <c r="A145" s="180" t="s">
        <v>787</v>
      </c>
      <c r="B145" s="181">
        <v>252485984575</v>
      </c>
      <c r="C145" s="181">
        <v>0</v>
      </c>
      <c r="D145" s="182">
        <v>252485984575</v>
      </c>
    </row>
    <row r="146" spans="1:4" ht="22.5">
      <c r="A146" s="180" t="s">
        <v>907</v>
      </c>
      <c r="B146" s="181">
        <v>1250000000</v>
      </c>
      <c r="C146" s="181">
        <v>0</v>
      </c>
      <c r="D146" s="182">
        <v>1250000000</v>
      </c>
    </row>
    <row r="147" spans="1:4">
      <c r="A147" s="180" t="s">
        <v>792</v>
      </c>
      <c r="B147" s="181">
        <v>102072264</v>
      </c>
      <c r="C147" s="181">
        <v>0</v>
      </c>
      <c r="D147" s="182">
        <v>102072264</v>
      </c>
    </row>
    <row r="148" spans="1:4" ht="20.25" customHeight="1">
      <c r="A148" s="176" t="s">
        <v>936</v>
      </c>
      <c r="B148" s="108">
        <v>679284951931.80005</v>
      </c>
      <c r="C148" s="108">
        <v>7826300696.2200003</v>
      </c>
      <c r="D148" s="177">
        <v>687111252628.02002</v>
      </c>
    </row>
  </sheetData>
  <mergeCells count="2">
    <mergeCell ref="A4:E4"/>
    <mergeCell ref="A3:C3"/>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3"/>
  <sheetViews>
    <sheetView showGridLines="0" topLeftCell="A52" workbookViewId="0">
      <selection activeCell="G75" sqref="G75"/>
    </sheetView>
  </sheetViews>
  <sheetFormatPr defaultRowHeight="12.75"/>
  <cols>
    <col min="1" max="1" width="49.7109375" style="81" customWidth="1"/>
    <col min="2" max="2" width="15.85546875" style="81" customWidth="1"/>
    <col min="3" max="3" width="14" style="81" customWidth="1"/>
    <col min="4" max="4" width="17.28515625" style="81" customWidth="1"/>
    <col min="5" max="5" width="6.5703125" style="81" customWidth="1"/>
    <col min="6" max="6" width="4.7109375" style="81" customWidth="1"/>
    <col min="7" max="16384" width="9.140625" style="81"/>
  </cols>
  <sheetData>
    <row r="1" spans="1:5" s="80" customFormat="1" ht="14.45" customHeight="1">
      <c r="A1" s="220" t="s">
        <v>352</v>
      </c>
      <c r="B1" s="220"/>
      <c r="C1" s="220"/>
      <c r="D1" s="220"/>
      <c r="E1" s="82"/>
    </row>
    <row r="2" spans="1:5" s="80" customFormat="1" ht="13.5" customHeight="1">
      <c r="A2" s="222"/>
      <c r="B2" s="222"/>
      <c r="C2" s="222"/>
      <c r="D2" s="222"/>
      <c r="E2" s="222"/>
    </row>
    <row r="3" spans="1:5" s="80" customFormat="1" ht="16.5" customHeight="1">
      <c r="A3" s="96" t="s">
        <v>927</v>
      </c>
      <c r="B3" s="96"/>
      <c r="C3" s="96"/>
      <c r="D3" s="96"/>
      <c r="E3" s="96"/>
    </row>
    <row r="4" spans="1:5" s="80" customFormat="1" ht="12.75" customHeight="1"/>
    <row r="5" spans="1:5" s="80" customFormat="1" ht="12" customHeight="1"/>
    <row r="6" spans="1:5" s="80" customFormat="1" ht="18.2" customHeight="1">
      <c r="A6" s="223" t="s">
        <v>101</v>
      </c>
      <c r="B6" s="223"/>
      <c r="C6" s="223"/>
    </row>
    <row r="7" spans="1:5" s="80" customFormat="1" ht="21.95" customHeight="1"/>
    <row r="8" spans="1:5" s="80" customFormat="1" ht="15.4" customHeight="1">
      <c r="A8" s="224" t="s">
        <v>653</v>
      </c>
      <c r="B8" s="225" t="s">
        <v>654</v>
      </c>
      <c r="C8" s="225"/>
      <c r="D8" s="225"/>
    </row>
    <row r="9" spans="1:5" s="80" customFormat="1" ht="21.4" customHeight="1">
      <c r="A9" s="224"/>
      <c r="B9" s="156" t="s">
        <v>587</v>
      </c>
      <c r="C9" s="156" t="s">
        <v>588</v>
      </c>
      <c r="D9" s="157" t="s">
        <v>13</v>
      </c>
    </row>
    <row r="10" spans="1:5" s="80" customFormat="1" ht="15.4" customHeight="1">
      <c r="A10" s="83" t="s">
        <v>655</v>
      </c>
      <c r="B10" s="84">
        <v>247281119172.12</v>
      </c>
      <c r="C10" s="84">
        <v>12095495076.1</v>
      </c>
      <c r="D10" s="85">
        <v>259376614248.22</v>
      </c>
    </row>
    <row r="11" spans="1:5" s="80" customFormat="1" ht="15.4" customHeight="1">
      <c r="A11" s="83" t="s">
        <v>656</v>
      </c>
      <c r="B11" s="84">
        <v>625128136.96000004</v>
      </c>
      <c r="C11" s="84">
        <v>253644721.22999999</v>
      </c>
      <c r="D11" s="85">
        <v>878772858.19000006</v>
      </c>
    </row>
    <row r="12" spans="1:5" s="80" customFormat="1" ht="15.4" customHeight="1">
      <c r="A12" s="83" t="s">
        <v>657</v>
      </c>
      <c r="B12" s="84">
        <v>99167748182.169998</v>
      </c>
      <c r="C12" s="84">
        <v>7024156831.6199999</v>
      </c>
      <c r="D12" s="85">
        <v>106191905013.78999</v>
      </c>
    </row>
    <row r="13" spans="1:5" s="80" customFormat="1" ht="15.4" customHeight="1">
      <c r="A13" s="83" t="s">
        <v>658</v>
      </c>
      <c r="B13" s="84">
        <v>6320549996.2600002</v>
      </c>
      <c r="C13" s="84">
        <v>390081123.77999997</v>
      </c>
      <c r="D13" s="85">
        <v>6710631120.04</v>
      </c>
    </row>
    <row r="14" spans="1:5" s="80" customFormat="1" ht="15.4" customHeight="1">
      <c r="A14" s="83" t="s">
        <v>659</v>
      </c>
      <c r="B14" s="84">
        <v>2429274543.21</v>
      </c>
      <c r="C14" s="84">
        <v>102232592.77</v>
      </c>
      <c r="D14" s="85">
        <v>2531507135.98</v>
      </c>
    </row>
    <row r="15" spans="1:5" s="80" customFormat="1" ht="15.4" customHeight="1">
      <c r="A15" s="83" t="s">
        <v>660</v>
      </c>
      <c r="B15" s="84">
        <v>47361149776.910004</v>
      </c>
      <c r="C15" s="84">
        <v>1104616897.3900001</v>
      </c>
      <c r="D15" s="85">
        <v>48465766674.300003</v>
      </c>
    </row>
    <row r="16" spans="1:5" s="80" customFormat="1" ht="15.4" customHeight="1">
      <c r="A16" s="83" t="s">
        <v>661</v>
      </c>
      <c r="B16" s="84">
        <v>18733613301.259998</v>
      </c>
      <c r="C16" s="84">
        <v>1255924343.0799999</v>
      </c>
      <c r="D16" s="85">
        <v>19989537644.34</v>
      </c>
    </row>
    <row r="17" spans="1:4" s="80" customFormat="1" ht="15.4" customHeight="1">
      <c r="A17" s="83" t="s">
        <v>662</v>
      </c>
      <c r="B17" s="84">
        <v>288586092.91000003</v>
      </c>
      <c r="C17" s="84">
        <v>39153635.68</v>
      </c>
      <c r="D17" s="85">
        <v>327739728.58999997</v>
      </c>
    </row>
    <row r="18" spans="1:4" s="80" customFormat="1" ht="15.4" customHeight="1">
      <c r="A18" s="83" t="s">
        <v>663</v>
      </c>
      <c r="B18" s="84">
        <v>5186256054.46</v>
      </c>
      <c r="C18" s="84">
        <v>314050275.44999999</v>
      </c>
      <c r="D18" s="85">
        <v>5500306329.9099998</v>
      </c>
    </row>
    <row r="19" spans="1:4" s="80" customFormat="1" ht="15.4" customHeight="1">
      <c r="A19" s="83" t="s">
        <v>664</v>
      </c>
      <c r="B19" s="84">
        <v>16671811762.030001</v>
      </c>
      <c r="C19" s="84">
        <v>404338635.49000001</v>
      </c>
      <c r="D19" s="85">
        <v>17076150397.52</v>
      </c>
    </row>
    <row r="20" spans="1:4" s="80" customFormat="1" ht="15.4" customHeight="1">
      <c r="A20" s="83" t="s">
        <v>924</v>
      </c>
      <c r="B20" s="84">
        <v>393768659.70999998</v>
      </c>
      <c r="C20" s="84">
        <v>125059334.88</v>
      </c>
      <c r="D20" s="85">
        <v>518827994.58999997</v>
      </c>
    </row>
    <row r="21" spans="1:4" s="80" customFormat="1" ht="15.4" customHeight="1">
      <c r="A21" s="83" t="s">
        <v>925</v>
      </c>
      <c r="B21" s="84">
        <v>1056126785.99</v>
      </c>
      <c r="C21" s="84">
        <v>287033184.75999999</v>
      </c>
      <c r="D21" s="85">
        <v>1343159970.75</v>
      </c>
    </row>
    <row r="22" spans="1:4" s="80" customFormat="1" ht="15.4" customHeight="1">
      <c r="A22" s="83" t="s">
        <v>665</v>
      </c>
      <c r="B22" s="84">
        <v>964445014.26999998</v>
      </c>
      <c r="C22" s="84">
        <v>276454848.30000001</v>
      </c>
      <c r="D22" s="85">
        <v>1240899862.5699999</v>
      </c>
    </row>
    <row r="23" spans="1:4" s="80" customFormat="1" ht="26.1" customHeight="1">
      <c r="A23" s="86" t="s">
        <v>666</v>
      </c>
      <c r="B23" s="87">
        <v>446479577478.26001</v>
      </c>
      <c r="C23" s="87">
        <v>23672241500.529999</v>
      </c>
      <c r="D23" s="88">
        <v>470151818978.78998</v>
      </c>
    </row>
    <row r="24" spans="1:4" s="80" customFormat="1" ht="33" customHeight="1"/>
    <row r="26" spans="1:4">
      <c r="A26" s="221" t="s">
        <v>102</v>
      </c>
      <c r="B26" s="221"/>
      <c r="C26" s="82"/>
      <c r="D26" s="82"/>
    </row>
    <row r="28" spans="1:4">
      <c r="A28" s="224" t="s">
        <v>653</v>
      </c>
      <c r="B28" s="225" t="s">
        <v>667</v>
      </c>
      <c r="C28" s="225"/>
      <c r="D28" s="225"/>
    </row>
    <row r="29" spans="1:4">
      <c r="A29" s="224"/>
      <c r="B29" s="156" t="s">
        <v>587</v>
      </c>
      <c r="C29" s="156" t="s">
        <v>588</v>
      </c>
      <c r="D29" s="157" t="s">
        <v>13</v>
      </c>
    </row>
    <row r="30" spans="1:4" ht="15.6" customHeight="1">
      <c r="A30" s="83" t="s">
        <v>655</v>
      </c>
      <c r="B30" s="84">
        <v>10900755932.74</v>
      </c>
      <c r="C30" s="84">
        <v>4704682271.3000002</v>
      </c>
      <c r="D30" s="85">
        <v>15605438204.040001</v>
      </c>
    </row>
    <row r="31" spans="1:4" ht="15.6" customHeight="1">
      <c r="A31" s="83" t="s">
        <v>656</v>
      </c>
      <c r="B31" s="84">
        <v>1969490666.5699999</v>
      </c>
      <c r="C31" s="84">
        <v>1458728666.0899999</v>
      </c>
      <c r="D31" s="85">
        <v>3428219332.6599998</v>
      </c>
    </row>
    <row r="32" spans="1:4" ht="15.6" customHeight="1">
      <c r="A32" s="83" t="s">
        <v>657</v>
      </c>
      <c r="B32" s="84">
        <v>33594179.43</v>
      </c>
      <c r="C32" s="84">
        <v>3842854.09</v>
      </c>
      <c r="D32" s="85">
        <v>37437033.520000003</v>
      </c>
    </row>
    <row r="33" spans="1:4" ht="15.6" customHeight="1">
      <c r="A33" s="83" t="s">
        <v>658</v>
      </c>
      <c r="B33" s="84">
        <v>55035419.369999997</v>
      </c>
      <c r="C33" s="84">
        <v>100424983.34999999</v>
      </c>
      <c r="D33" s="85">
        <v>155460402.72</v>
      </c>
    </row>
    <row r="34" spans="1:4" ht="15.6" customHeight="1">
      <c r="A34" s="83" t="s">
        <v>659</v>
      </c>
      <c r="B34" s="84">
        <v>7976875.3200000003</v>
      </c>
      <c r="C34" s="84">
        <v>20389415.260000002</v>
      </c>
      <c r="D34" s="85">
        <v>28366290.579999998</v>
      </c>
    </row>
    <row r="35" spans="1:4" ht="15.6" customHeight="1">
      <c r="A35" s="83" t="s">
        <v>660</v>
      </c>
      <c r="B35" s="84">
        <v>1841935746.04</v>
      </c>
      <c r="C35" s="84">
        <v>226020070.96000001</v>
      </c>
      <c r="D35" s="85">
        <v>2067955817</v>
      </c>
    </row>
    <row r="36" spans="1:4" ht="15.6" customHeight="1">
      <c r="A36" s="83" t="s">
        <v>661</v>
      </c>
      <c r="B36" s="84">
        <v>1104638920.1400001</v>
      </c>
      <c r="C36" s="84">
        <v>312992712.38999999</v>
      </c>
      <c r="D36" s="85">
        <v>1417631632.53</v>
      </c>
    </row>
    <row r="37" spans="1:4" ht="15.6" customHeight="1">
      <c r="A37" s="83" t="s">
        <v>662</v>
      </c>
      <c r="B37" s="84">
        <v>155388557.74000001</v>
      </c>
      <c r="C37" s="84">
        <v>266570216.97999999</v>
      </c>
      <c r="D37" s="85">
        <v>421958774.72000003</v>
      </c>
    </row>
    <row r="38" spans="1:4" ht="15.6" customHeight="1">
      <c r="A38" s="83" t="s">
        <v>663</v>
      </c>
      <c r="B38" s="84">
        <v>1072885276.46</v>
      </c>
      <c r="C38" s="84">
        <v>1377865096.8499999</v>
      </c>
      <c r="D38" s="85">
        <v>2450750373.3099999</v>
      </c>
    </row>
    <row r="39" spans="1:4" ht="15.6" customHeight="1">
      <c r="A39" s="83" t="s">
        <v>664</v>
      </c>
      <c r="B39" s="84">
        <v>1213914194.1300001</v>
      </c>
      <c r="C39" s="84">
        <v>668174397.96000004</v>
      </c>
      <c r="D39" s="85">
        <v>1882088592.0899999</v>
      </c>
    </row>
    <row r="40" spans="1:4" ht="15.6" customHeight="1">
      <c r="A40" s="83" t="s">
        <v>924</v>
      </c>
      <c r="B40" s="84">
        <v>99912575.230000004</v>
      </c>
      <c r="C40" s="84">
        <v>52717163.539999999</v>
      </c>
      <c r="D40" s="85">
        <v>152629738.77000001</v>
      </c>
    </row>
    <row r="41" spans="1:4" ht="15.6" customHeight="1">
      <c r="A41" s="83" t="s">
        <v>925</v>
      </c>
      <c r="B41" s="84">
        <v>321996890.54000002</v>
      </c>
      <c r="C41" s="84">
        <v>86626785.010000005</v>
      </c>
      <c r="D41" s="85">
        <v>408623675.55000001</v>
      </c>
    </row>
    <row r="42" spans="1:4" ht="15.6" customHeight="1">
      <c r="A42" s="83" t="s">
        <v>665</v>
      </c>
      <c r="B42" s="84">
        <v>22307376.940000001</v>
      </c>
      <c r="C42" s="84">
        <v>5492201.8200000003</v>
      </c>
      <c r="D42" s="85">
        <v>27799578.760000002</v>
      </c>
    </row>
    <row r="43" spans="1:4" ht="21" customHeight="1">
      <c r="A43" s="86" t="s">
        <v>668</v>
      </c>
      <c r="B43" s="87">
        <v>18799832610.650002</v>
      </c>
      <c r="C43" s="87">
        <v>9284526835.6000004</v>
      </c>
      <c r="D43" s="88">
        <v>28084359446.25</v>
      </c>
    </row>
    <row r="46" spans="1:4" ht="17.25" customHeight="1">
      <c r="A46" s="221" t="s">
        <v>103</v>
      </c>
      <c r="B46" s="221"/>
    </row>
    <row r="48" spans="1:4">
      <c r="A48" s="224" t="s">
        <v>653</v>
      </c>
      <c r="B48" s="225" t="s">
        <v>800</v>
      </c>
      <c r="C48" s="225"/>
      <c r="D48" s="225"/>
    </row>
    <row r="49" spans="1:4">
      <c r="A49" s="224"/>
      <c r="B49" s="156" t="s">
        <v>587</v>
      </c>
      <c r="C49" s="156" t="s">
        <v>588</v>
      </c>
      <c r="D49" s="157" t="s">
        <v>13</v>
      </c>
    </row>
    <row r="50" spans="1:4" ht="15.6" customHeight="1">
      <c r="A50" s="83" t="s">
        <v>655</v>
      </c>
      <c r="B50" s="84">
        <v>196329426373.35999</v>
      </c>
      <c r="C50" s="84">
        <v>416722410.26999998</v>
      </c>
      <c r="D50" s="85">
        <v>196746148783.63</v>
      </c>
    </row>
    <row r="51" spans="1:4" ht="15.6" customHeight="1">
      <c r="A51" s="83" t="s">
        <v>656</v>
      </c>
      <c r="B51" s="84">
        <v>296618328.12</v>
      </c>
      <c r="C51" s="84">
        <v>0</v>
      </c>
      <c r="D51" s="85">
        <v>296618328.12</v>
      </c>
    </row>
    <row r="52" spans="1:4" ht="15.6" customHeight="1">
      <c r="A52" s="83" t="s">
        <v>657</v>
      </c>
      <c r="B52" s="84"/>
      <c r="C52" s="84"/>
      <c r="D52" s="85"/>
    </row>
    <row r="53" spans="1:4" ht="15.6" customHeight="1">
      <c r="A53" s="83" t="s">
        <v>658</v>
      </c>
      <c r="B53" s="84"/>
      <c r="C53" s="84"/>
      <c r="D53" s="85"/>
    </row>
    <row r="54" spans="1:4" ht="15.6" customHeight="1">
      <c r="A54" s="83" t="s">
        <v>659</v>
      </c>
      <c r="B54" s="84"/>
      <c r="C54" s="84"/>
      <c r="D54" s="85"/>
    </row>
    <row r="55" spans="1:4" ht="15.6" customHeight="1">
      <c r="A55" s="83" t="s">
        <v>660</v>
      </c>
      <c r="B55" s="84">
        <v>2175914.38</v>
      </c>
      <c r="C55" s="84">
        <v>0</v>
      </c>
      <c r="D55" s="85">
        <v>2175914.38</v>
      </c>
    </row>
    <row r="56" spans="1:4" ht="15.6" customHeight="1">
      <c r="A56" s="83" t="s">
        <v>661</v>
      </c>
      <c r="B56" s="84">
        <v>17344553.559999999</v>
      </c>
      <c r="C56" s="84">
        <v>7374633.8399999999</v>
      </c>
      <c r="D56" s="85">
        <v>24719187.399999999</v>
      </c>
    </row>
    <row r="57" spans="1:4" ht="15.6" customHeight="1">
      <c r="A57" s="83" t="s">
        <v>662</v>
      </c>
      <c r="B57" s="84">
        <v>5825089.8799999999</v>
      </c>
      <c r="C57" s="84">
        <v>0</v>
      </c>
      <c r="D57" s="85">
        <v>5825089.8799999999</v>
      </c>
    </row>
    <row r="58" spans="1:4" ht="15.6" customHeight="1">
      <c r="A58" s="83" t="s">
        <v>663</v>
      </c>
      <c r="B58" s="84"/>
      <c r="C58" s="84"/>
      <c r="D58" s="85"/>
    </row>
    <row r="59" spans="1:4" ht="15.6" customHeight="1">
      <c r="A59" s="83" t="s">
        <v>664</v>
      </c>
      <c r="B59" s="84"/>
      <c r="C59" s="84"/>
      <c r="D59" s="85"/>
    </row>
    <row r="60" spans="1:4" ht="15.6" customHeight="1">
      <c r="A60" s="83" t="s">
        <v>924</v>
      </c>
      <c r="B60" s="84"/>
      <c r="C60" s="84"/>
      <c r="D60" s="85"/>
    </row>
    <row r="61" spans="1:4" ht="15.6" customHeight="1">
      <c r="A61" s="83" t="s">
        <v>925</v>
      </c>
      <c r="B61" s="84">
        <v>23689416.809999999</v>
      </c>
      <c r="C61" s="84">
        <v>0</v>
      </c>
      <c r="D61" s="85">
        <v>23689416.809999999</v>
      </c>
    </row>
    <row r="62" spans="1:4" ht="15.6" customHeight="1">
      <c r="A62" s="83" t="s">
        <v>665</v>
      </c>
      <c r="B62" s="84"/>
      <c r="C62" s="84"/>
      <c r="D62" s="85"/>
    </row>
    <row r="63" spans="1:4" ht="23.25" customHeight="1">
      <c r="A63" s="86" t="s">
        <v>801</v>
      </c>
      <c r="B63" s="87">
        <v>196675079676.10999</v>
      </c>
      <c r="C63" s="87">
        <v>424097044.11000001</v>
      </c>
      <c r="D63" s="88">
        <v>197099176720.22</v>
      </c>
    </row>
    <row r="66" spans="1:4">
      <c r="A66" s="221" t="s">
        <v>62</v>
      </c>
      <c r="B66" s="221"/>
    </row>
    <row r="68" spans="1:4">
      <c r="A68" s="224" t="s">
        <v>653</v>
      </c>
      <c r="B68" s="225" t="s">
        <v>62</v>
      </c>
      <c r="C68" s="225"/>
      <c r="D68" s="225"/>
    </row>
    <row r="69" spans="1:4">
      <c r="A69" s="224"/>
      <c r="B69" s="156" t="s">
        <v>587</v>
      </c>
      <c r="C69" s="156" t="s">
        <v>588</v>
      </c>
      <c r="D69" s="157" t="s">
        <v>13</v>
      </c>
    </row>
    <row r="70" spans="1:4" ht="15.6" customHeight="1">
      <c r="A70" s="83" t="s">
        <v>655</v>
      </c>
      <c r="B70" s="84">
        <v>454511301478.21997</v>
      </c>
      <c r="C70" s="84">
        <v>17216899757.669998</v>
      </c>
      <c r="D70" s="85">
        <v>471728201235.89001</v>
      </c>
    </row>
    <row r="71" spans="1:4" ht="15.6" customHeight="1">
      <c r="A71" s="83" t="s">
        <v>656</v>
      </c>
      <c r="B71" s="84">
        <v>2891237131.6500001</v>
      </c>
      <c r="C71" s="84">
        <v>1712373387.3199999</v>
      </c>
      <c r="D71" s="85">
        <v>4603610518.9700003</v>
      </c>
    </row>
    <row r="72" spans="1:4" ht="15.6" customHeight="1">
      <c r="A72" s="83" t="s">
        <v>657</v>
      </c>
      <c r="B72" s="84">
        <v>99201342361.600006</v>
      </c>
      <c r="C72" s="84">
        <v>7027999685.71</v>
      </c>
      <c r="D72" s="85">
        <v>106229342047.31</v>
      </c>
    </row>
    <row r="73" spans="1:4" ht="15.6" customHeight="1">
      <c r="A73" s="83" t="s">
        <v>658</v>
      </c>
      <c r="B73" s="84">
        <v>6375585415.6300001</v>
      </c>
      <c r="C73" s="84">
        <v>490506107.13</v>
      </c>
      <c r="D73" s="85">
        <v>6866091522.7600002</v>
      </c>
    </row>
    <row r="74" spans="1:4" ht="15.6" customHeight="1">
      <c r="A74" s="83" t="s">
        <v>659</v>
      </c>
      <c r="B74" s="84">
        <v>2437251418.5300002</v>
      </c>
      <c r="C74" s="84">
        <v>122622008.03</v>
      </c>
      <c r="D74" s="85">
        <v>2559873426.5599999</v>
      </c>
    </row>
    <row r="75" spans="1:4" ht="15.6" customHeight="1">
      <c r="A75" s="83" t="s">
        <v>660</v>
      </c>
      <c r="B75" s="84">
        <v>49205261437.330002</v>
      </c>
      <c r="C75" s="84">
        <v>1330636968.3499999</v>
      </c>
      <c r="D75" s="85">
        <v>50535898405.68</v>
      </c>
    </row>
    <row r="76" spans="1:4" ht="15.6" customHeight="1">
      <c r="A76" s="83" t="s">
        <v>661</v>
      </c>
      <c r="B76" s="84">
        <v>19855596774.959999</v>
      </c>
      <c r="C76" s="84">
        <v>1576291689.3099999</v>
      </c>
      <c r="D76" s="85">
        <v>21431888464.27</v>
      </c>
    </row>
    <row r="77" spans="1:4" ht="15.6" customHeight="1">
      <c r="A77" s="83" t="s">
        <v>662</v>
      </c>
      <c r="B77" s="84">
        <v>449799740.52999997</v>
      </c>
      <c r="C77" s="84">
        <v>305723852.66000003</v>
      </c>
      <c r="D77" s="85">
        <v>755523593.19000006</v>
      </c>
    </row>
    <row r="78" spans="1:4" ht="15.6" customHeight="1">
      <c r="A78" s="83" t="s">
        <v>663</v>
      </c>
      <c r="B78" s="84">
        <v>6259141330.9200001</v>
      </c>
      <c r="C78" s="84">
        <v>1691915372.3</v>
      </c>
      <c r="D78" s="85">
        <v>7951056703.2200003</v>
      </c>
    </row>
    <row r="79" spans="1:4" ht="15.6" customHeight="1">
      <c r="A79" s="83" t="s">
        <v>664</v>
      </c>
      <c r="B79" s="84">
        <v>17885725956.16</v>
      </c>
      <c r="C79" s="84">
        <v>1072513033.45</v>
      </c>
      <c r="D79" s="85">
        <v>18958238989.610001</v>
      </c>
    </row>
    <row r="80" spans="1:4" ht="15.6" customHeight="1">
      <c r="A80" s="83" t="s">
        <v>924</v>
      </c>
      <c r="B80" s="84">
        <v>493681234.94</v>
      </c>
      <c r="C80" s="84">
        <v>177776498.41999999</v>
      </c>
      <c r="D80" s="85">
        <v>671457733.36000001</v>
      </c>
    </row>
    <row r="81" spans="1:4" ht="15.6" customHeight="1">
      <c r="A81" s="83" t="s">
        <v>925</v>
      </c>
      <c r="B81" s="84">
        <v>1401813093.3399999</v>
      </c>
      <c r="C81" s="84">
        <v>373659969.76999998</v>
      </c>
      <c r="D81" s="85">
        <v>1775473063.1099999</v>
      </c>
    </row>
    <row r="82" spans="1:4" ht="15.6" customHeight="1">
      <c r="A82" s="83" t="s">
        <v>665</v>
      </c>
      <c r="B82" s="84">
        <v>986752391.21000004</v>
      </c>
      <c r="C82" s="84">
        <v>281947050.12</v>
      </c>
      <c r="D82" s="85">
        <v>1268699441.3299999</v>
      </c>
    </row>
    <row r="83" spans="1:4" ht="21" customHeight="1">
      <c r="A83" s="86" t="s">
        <v>62</v>
      </c>
      <c r="B83" s="87">
        <v>661954489765.02002</v>
      </c>
      <c r="C83" s="87">
        <v>33380865380.240002</v>
      </c>
      <c r="D83" s="88">
        <v>695335355145.26001</v>
      </c>
    </row>
  </sheetData>
  <mergeCells count="14">
    <mergeCell ref="B28:D28"/>
    <mergeCell ref="A28:A29"/>
    <mergeCell ref="A66:B66"/>
    <mergeCell ref="A68:A69"/>
    <mergeCell ref="B68:D68"/>
    <mergeCell ref="A46:B46"/>
    <mergeCell ref="A48:A49"/>
    <mergeCell ref="B48:D48"/>
    <mergeCell ref="A1:D1"/>
    <mergeCell ref="A26:B26"/>
    <mergeCell ref="A2:E2"/>
    <mergeCell ref="A6:C6"/>
    <mergeCell ref="A8:A9"/>
    <mergeCell ref="B8:D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1"/>
  <sheetViews>
    <sheetView showGridLines="0" workbookViewId="0">
      <selection activeCell="I8" sqref="I8"/>
    </sheetView>
  </sheetViews>
  <sheetFormatPr defaultRowHeight="12.75"/>
  <cols>
    <col min="1" max="1" width="70.140625" style="79" customWidth="1"/>
    <col min="2" max="2" width="17.85546875" style="79" customWidth="1"/>
    <col min="3" max="3" width="17.28515625" style="79" customWidth="1"/>
    <col min="4" max="4" width="16.85546875" style="79" customWidth="1"/>
    <col min="5" max="16384" width="9.140625" style="79"/>
  </cols>
  <sheetData>
    <row r="1" spans="1:4" s="89" customFormat="1" ht="17.25" customHeight="1">
      <c r="A1" s="220" t="s">
        <v>353</v>
      </c>
      <c r="B1" s="220"/>
      <c r="C1" s="220"/>
      <c r="D1" s="220"/>
    </row>
    <row r="2" spans="1:4" s="89" customFormat="1" ht="15.75" customHeight="1">
      <c r="A2" s="222"/>
      <c r="B2" s="222"/>
      <c r="C2" s="222"/>
      <c r="D2" s="222"/>
    </row>
    <row r="3" spans="1:4" s="89" customFormat="1" ht="15.75" customHeight="1">
      <c r="A3" s="96" t="s">
        <v>927</v>
      </c>
      <c r="B3" s="96"/>
      <c r="C3" s="96"/>
      <c r="D3" s="96"/>
    </row>
    <row r="4" spans="1:4" s="89" customFormat="1" ht="12">
      <c r="A4" s="97"/>
      <c r="B4" s="97"/>
      <c r="C4" s="97"/>
      <c r="D4" s="97"/>
    </row>
    <row r="5" spans="1:4" ht="23.1" customHeight="1">
      <c r="A5" s="197" t="s">
        <v>652</v>
      </c>
      <c r="B5" s="158" t="s">
        <v>587</v>
      </c>
      <c r="C5" s="158" t="s">
        <v>588</v>
      </c>
      <c r="D5" s="159" t="s">
        <v>13</v>
      </c>
    </row>
    <row r="6" spans="1:4" ht="23.1" customHeight="1">
      <c r="A6" s="165" t="s">
        <v>810</v>
      </c>
      <c r="B6" s="142">
        <v>79596977801.880005</v>
      </c>
      <c r="C6" s="142">
        <v>766223736.42999995</v>
      </c>
      <c r="D6" s="143">
        <v>80363201538.309998</v>
      </c>
    </row>
    <row r="7" spans="1:4" ht="23.1" customHeight="1">
      <c r="A7" s="83" t="s">
        <v>811</v>
      </c>
      <c r="B7" s="84">
        <v>51866601894.610001</v>
      </c>
      <c r="C7" s="84">
        <v>637611180.21000004</v>
      </c>
      <c r="D7" s="144">
        <v>52504213074.82</v>
      </c>
    </row>
    <row r="8" spans="1:4" ht="23.1" customHeight="1">
      <c r="A8" s="83" t="s">
        <v>812</v>
      </c>
      <c r="B8" s="84">
        <v>466338143.20999998</v>
      </c>
      <c r="C8" s="84">
        <v>96543950.439999998</v>
      </c>
      <c r="D8" s="144">
        <v>562882093.64999998</v>
      </c>
    </row>
    <row r="9" spans="1:4" ht="23.1" customHeight="1">
      <c r="A9" s="83" t="s">
        <v>813</v>
      </c>
      <c r="B9" s="84">
        <v>26486347331.93</v>
      </c>
      <c r="C9" s="84">
        <v>29726891.989999998</v>
      </c>
      <c r="D9" s="144">
        <v>26516074223.919998</v>
      </c>
    </row>
    <row r="10" spans="1:4" ht="23.1" customHeight="1">
      <c r="A10" s="83" t="s">
        <v>814</v>
      </c>
      <c r="B10" s="84">
        <v>777690432.13</v>
      </c>
      <c r="C10" s="84">
        <v>2341713.79</v>
      </c>
      <c r="D10" s="144">
        <v>780032145.91999996</v>
      </c>
    </row>
    <row r="11" spans="1:4" ht="23.1" customHeight="1">
      <c r="A11" s="165" t="s">
        <v>815</v>
      </c>
      <c r="B11" s="142">
        <v>6364871616.3699999</v>
      </c>
      <c r="C11" s="142">
        <v>2514844453.8299999</v>
      </c>
      <c r="D11" s="143">
        <v>8879716070.2000008</v>
      </c>
    </row>
    <row r="12" spans="1:4" ht="23.1" customHeight="1">
      <c r="A12" s="83" t="s">
        <v>816</v>
      </c>
      <c r="B12" s="84">
        <v>958148372.48000002</v>
      </c>
      <c r="C12" s="84">
        <v>307314196.16000003</v>
      </c>
      <c r="D12" s="144">
        <v>1265462568.6400001</v>
      </c>
    </row>
    <row r="13" spans="1:4" ht="23.1" customHeight="1">
      <c r="A13" s="83" t="s">
        <v>817</v>
      </c>
      <c r="B13" s="84">
        <v>5406723243.8900003</v>
      </c>
      <c r="C13" s="84">
        <v>2207530257.6700001</v>
      </c>
      <c r="D13" s="144">
        <v>7614253501.5600004</v>
      </c>
    </row>
    <row r="14" spans="1:4" ht="23.1" customHeight="1">
      <c r="A14" s="165" t="s">
        <v>818</v>
      </c>
      <c r="B14" s="142">
        <v>4325541179.5900002</v>
      </c>
      <c r="C14" s="142">
        <v>11452014.67</v>
      </c>
      <c r="D14" s="143">
        <v>4336993194.2600002</v>
      </c>
    </row>
    <row r="15" spans="1:4" ht="23.1" customHeight="1">
      <c r="A15" s="83" t="s">
        <v>819</v>
      </c>
      <c r="B15" s="84">
        <v>4325541179.5900002</v>
      </c>
      <c r="C15" s="84">
        <v>11452014.67</v>
      </c>
      <c r="D15" s="144">
        <v>4336993194.2600002</v>
      </c>
    </row>
    <row r="16" spans="1:4" ht="23.1" customHeight="1">
      <c r="A16" s="165" t="s">
        <v>820</v>
      </c>
      <c r="B16" s="142">
        <v>199199707254.38</v>
      </c>
      <c r="C16" s="142">
        <v>16283174705.25</v>
      </c>
      <c r="D16" s="143">
        <v>215482881959.63</v>
      </c>
    </row>
    <row r="17" spans="1:4" ht="23.1" customHeight="1">
      <c r="A17" s="164" t="s">
        <v>821</v>
      </c>
      <c r="B17" s="145">
        <v>8690417234.0200005</v>
      </c>
      <c r="C17" s="145">
        <v>336188927.87</v>
      </c>
      <c r="D17" s="85">
        <v>9026606161.8899994</v>
      </c>
    </row>
    <row r="18" spans="1:4" ht="23.1" customHeight="1">
      <c r="A18" s="166" t="s">
        <v>822</v>
      </c>
      <c r="B18" s="146">
        <v>6602979356.8699999</v>
      </c>
      <c r="C18" s="146">
        <v>106270064.44</v>
      </c>
      <c r="D18" s="147">
        <v>6709249421.3100004</v>
      </c>
    </row>
    <row r="19" spans="1:4" ht="23.1" customHeight="1">
      <c r="A19" s="166" t="s">
        <v>823</v>
      </c>
      <c r="B19" s="146">
        <v>1333457166.98</v>
      </c>
      <c r="C19" s="146">
        <v>42911285.469999999</v>
      </c>
      <c r="D19" s="147">
        <v>1376368452.45</v>
      </c>
    </row>
    <row r="20" spans="1:4" ht="23.1" customHeight="1">
      <c r="A20" s="166" t="s">
        <v>824</v>
      </c>
      <c r="B20" s="146">
        <v>423802546.38999999</v>
      </c>
      <c r="C20" s="146">
        <v>12807937.08</v>
      </c>
      <c r="D20" s="147">
        <v>436610483.47000003</v>
      </c>
    </row>
    <row r="21" spans="1:4" ht="23.1" customHeight="1">
      <c r="A21" s="166" t="s">
        <v>825</v>
      </c>
      <c r="B21" s="146">
        <v>330178163.77999997</v>
      </c>
      <c r="C21" s="146">
        <v>174199640.88</v>
      </c>
      <c r="D21" s="147">
        <v>504377804.66000003</v>
      </c>
    </row>
    <row r="22" spans="1:4" ht="23.1" customHeight="1">
      <c r="A22" s="164" t="s">
        <v>826</v>
      </c>
      <c r="B22" s="145">
        <v>92343119945.130005</v>
      </c>
      <c r="C22" s="145">
        <v>10042545991.469999</v>
      </c>
      <c r="D22" s="85">
        <v>102385665936.60001</v>
      </c>
    </row>
    <row r="23" spans="1:4" ht="23.1" customHeight="1">
      <c r="A23" s="166" t="s">
        <v>827</v>
      </c>
      <c r="B23" s="146">
        <v>75714383976.179993</v>
      </c>
      <c r="C23" s="146">
        <v>9056701547.2000008</v>
      </c>
      <c r="D23" s="147">
        <v>84771085523.380005</v>
      </c>
    </row>
    <row r="24" spans="1:4" ht="23.1" customHeight="1">
      <c r="A24" s="166" t="s">
        <v>828</v>
      </c>
      <c r="B24" s="146">
        <v>3892950395.0999999</v>
      </c>
      <c r="C24" s="146">
        <v>559254583.89999998</v>
      </c>
      <c r="D24" s="147">
        <v>4452204979</v>
      </c>
    </row>
    <row r="25" spans="1:4" ht="23.1" customHeight="1">
      <c r="A25" s="166" t="s">
        <v>829</v>
      </c>
      <c r="B25" s="146">
        <v>132613740.45</v>
      </c>
      <c r="C25" s="146">
        <v>127629165.05</v>
      </c>
      <c r="D25" s="147">
        <v>260242905.5</v>
      </c>
    </row>
    <row r="26" spans="1:4" ht="23.1" customHeight="1">
      <c r="A26" s="166" t="s">
        <v>830</v>
      </c>
      <c r="B26" s="146">
        <v>13906953.220000001</v>
      </c>
      <c r="C26" s="146">
        <v>1974778</v>
      </c>
      <c r="D26" s="147">
        <v>15881731.220000001</v>
      </c>
    </row>
    <row r="27" spans="1:4" ht="23.1" customHeight="1">
      <c r="A27" s="166" t="s">
        <v>831</v>
      </c>
      <c r="B27" s="146">
        <v>6732026383.5900002</v>
      </c>
      <c r="C27" s="146">
        <v>139129977.24000001</v>
      </c>
      <c r="D27" s="147">
        <v>6871156360.8299999</v>
      </c>
    </row>
    <row r="28" spans="1:4" ht="23.1" customHeight="1">
      <c r="A28" s="166" t="s">
        <v>832</v>
      </c>
      <c r="B28" s="146">
        <v>5857238496.5900002</v>
      </c>
      <c r="C28" s="146">
        <v>157855940.08000001</v>
      </c>
      <c r="D28" s="147">
        <v>6015094436.6700001</v>
      </c>
    </row>
    <row r="29" spans="1:4" ht="23.1" customHeight="1">
      <c r="A29" s="164" t="s">
        <v>833</v>
      </c>
      <c r="B29" s="145">
        <v>98166170075.229996</v>
      </c>
      <c r="C29" s="145">
        <v>5904439785.9099998</v>
      </c>
      <c r="D29" s="85">
        <v>104070609861.14</v>
      </c>
    </row>
    <row r="30" spans="1:4" ht="23.1" customHeight="1">
      <c r="A30" s="165" t="s">
        <v>834</v>
      </c>
      <c r="B30" s="142">
        <v>12751903245.84</v>
      </c>
      <c r="C30" s="142">
        <v>1257794251.3800001</v>
      </c>
      <c r="D30" s="143">
        <v>14009697497.219999</v>
      </c>
    </row>
    <row r="31" spans="1:4" ht="23.1" customHeight="1">
      <c r="A31" s="83" t="s">
        <v>835</v>
      </c>
      <c r="B31" s="84">
        <v>9715799576.0499992</v>
      </c>
      <c r="C31" s="84">
        <v>22824390.829999998</v>
      </c>
      <c r="D31" s="144">
        <v>9738623966.8799992</v>
      </c>
    </row>
    <row r="32" spans="1:4" ht="23.1" customHeight="1">
      <c r="A32" s="83" t="s">
        <v>836</v>
      </c>
      <c r="B32" s="84">
        <v>695071225.98000002</v>
      </c>
      <c r="C32" s="84">
        <v>522114713.25</v>
      </c>
      <c r="D32" s="144">
        <v>1217185939.23</v>
      </c>
    </row>
    <row r="33" spans="1:4" ht="23.1" customHeight="1">
      <c r="A33" s="83" t="s">
        <v>837</v>
      </c>
      <c r="B33" s="84">
        <v>2341032443.8099999</v>
      </c>
      <c r="C33" s="84">
        <v>712855147.29999995</v>
      </c>
      <c r="D33" s="144">
        <v>3053887591.1100001</v>
      </c>
    </row>
    <row r="34" spans="1:4" ht="23.1" customHeight="1">
      <c r="A34" s="165" t="s">
        <v>838</v>
      </c>
      <c r="B34" s="142">
        <v>7425275653.3299999</v>
      </c>
      <c r="C34" s="142">
        <v>526330003.38999999</v>
      </c>
      <c r="D34" s="143">
        <v>7951605656.7200003</v>
      </c>
    </row>
    <row r="35" spans="1:4" ht="23.1" customHeight="1">
      <c r="A35" s="83" t="s">
        <v>839</v>
      </c>
      <c r="B35" s="84">
        <v>3632746687.75</v>
      </c>
      <c r="C35" s="84">
        <v>390285122.43000001</v>
      </c>
      <c r="D35" s="144">
        <v>4023031810.1799998</v>
      </c>
    </row>
    <row r="36" spans="1:4" ht="23.1" customHeight="1">
      <c r="A36" s="83" t="s">
        <v>840</v>
      </c>
      <c r="B36" s="84">
        <v>3792528965.5799999</v>
      </c>
      <c r="C36" s="84">
        <v>136044880.96000001</v>
      </c>
      <c r="D36" s="144">
        <v>3928573846.54</v>
      </c>
    </row>
    <row r="37" spans="1:4" ht="23.1" customHeight="1">
      <c r="A37" s="165" t="s">
        <v>841</v>
      </c>
      <c r="B37" s="142">
        <v>1410400415.71</v>
      </c>
      <c r="C37" s="142">
        <v>42699055.969999999</v>
      </c>
      <c r="D37" s="143">
        <v>1453099471.6800001</v>
      </c>
    </row>
    <row r="38" spans="1:4" ht="23.1" customHeight="1">
      <c r="A38" s="83" t="s">
        <v>842</v>
      </c>
      <c r="B38" s="84">
        <v>1410400415.71</v>
      </c>
      <c r="C38" s="84">
        <v>42699055.969999999</v>
      </c>
      <c r="D38" s="144">
        <v>1453099471.6800001</v>
      </c>
    </row>
    <row r="39" spans="1:4" ht="23.1" customHeight="1">
      <c r="A39" s="165" t="s">
        <v>843</v>
      </c>
      <c r="B39" s="142">
        <v>17599182786.549999</v>
      </c>
      <c r="C39" s="142">
        <v>0</v>
      </c>
      <c r="D39" s="143">
        <v>17599182786.549999</v>
      </c>
    </row>
    <row r="40" spans="1:4" ht="23.1" customHeight="1">
      <c r="A40" s="83" t="s">
        <v>844</v>
      </c>
      <c r="B40" s="84">
        <v>17599182786.549999</v>
      </c>
      <c r="C40" s="84">
        <v>0</v>
      </c>
      <c r="D40" s="144">
        <v>17599182786.549999</v>
      </c>
    </row>
    <row r="41" spans="1:4" ht="23.1" customHeight="1">
      <c r="A41" s="165" t="s">
        <v>845</v>
      </c>
      <c r="B41" s="142">
        <v>60852436254.82</v>
      </c>
      <c r="C41" s="142">
        <v>175937647.88</v>
      </c>
      <c r="D41" s="143">
        <v>61028373902.699997</v>
      </c>
    </row>
    <row r="42" spans="1:4" ht="23.1" customHeight="1">
      <c r="A42" s="83" t="s">
        <v>846</v>
      </c>
      <c r="B42" s="84">
        <v>60852436254.82</v>
      </c>
      <c r="C42" s="84">
        <v>175937647.88</v>
      </c>
      <c r="D42" s="144">
        <v>61028373902.699997</v>
      </c>
    </row>
    <row r="43" spans="1:4" ht="23.1" customHeight="1">
      <c r="A43" s="165" t="s">
        <v>847</v>
      </c>
      <c r="B43" s="142">
        <v>55870761437.080002</v>
      </c>
      <c r="C43" s="142">
        <v>1993454281.01</v>
      </c>
      <c r="D43" s="143">
        <v>57864215718.089996</v>
      </c>
    </row>
    <row r="44" spans="1:4" ht="23.1" customHeight="1">
      <c r="A44" s="83" t="s">
        <v>848</v>
      </c>
      <c r="B44" s="84">
        <v>53165248837.57</v>
      </c>
      <c r="C44" s="84">
        <v>37467441.119999997</v>
      </c>
      <c r="D44" s="144">
        <v>53202716278.690002</v>
      </c>
    </row>
    <row r="45" spans="1:4" ht="23.1" customHeight="1">
      <c r="A45" s="83" t="s">
        <v>849</v>
      </c>
      <c r="B45" s="84">
        <v>322088307.19</v>
      </c>
      <c r="C45" s="84">
        <v>1905544571.1400001</v>
      </c>
      <c r="D45" s="144">
        <v>2227632878.3299999</v>
      </c>
    </row>
    <row r="46" spans="1:4" ht="23.1" customHeight="1">
      <c r="A46" s="83" t="s">
        <v>850</v>
      </c>
      <c r="B46" s="84">
        <v>2383424292.3200002</v>
      </c>
      <c r="C46" s="84">
        <v>50442268.75</v>
      </c>
      <c r="D46" s="144">
        <v>2433866561.0700002</v>
      </c>
    </row>
    <row r="47" spans="1:4" ht="23.1" customHeight="1">
      <c r="A47" s="165" t="s">
        <v>851</v>
      </c>
      <c r="B47" s="142"/>
      <c r="C47" s="142"/>
      <c r="D47" s="143"/>
    </row>
    <row r="48" spans="1:4" ht="23.1" customHeight="1">
      <c r="A48" s="83" t="s">
        <v>852</v>
      </c>
      <c r="B48" s="84"/>
      <c r="C48" s="84"/>
      <c r="D48" s="144"/>
    </row>
    <row r="49" spans="1:4" ht="23.1" customHeight="1">
      <c r="A49" s="83" t="s">
        <v>853</v>
      </c>
      <c r="B49" s="84"/>
      <c r="C49" s="84"/>
      <c r="D49" s="144"/>
    </row>
    <row r="50" spans="1:4" ht="20.100000000000001" customHeight="1">
      <c r="A50" s="165" t="s">
        <v>854</v>
      </c>
      <c r="B50" s="142">
        <v>1082519832.71</v>
      </c>
      <c r="C50" s="142">
        <v>100331350.72</v>
      </c>
      <c r="D50" s="143">
        <v>1182851183.4300001</v>
      </c>
    </row>
    <row r="51" spans="1:4" ht="20.100000000000001" customHeight="1">
      <c r="A51" s="83" t="s">
        <v>855</v>
      </c>
      <c r="B51" s="84">
        <v>20168368.98</v>
      </c>
      <c r="C51" s="84">
        <v>3337988.93</v>
      </c>
      <c r="D51" s="144">
        <v>23506357.91</v>
      </c>
    </row>
    <row r="52" spans="1:4" ht="20.100000000000001" customHeight="1">
      <c r="A52" s="83" t="s">
        <v>856</v>
      </c>
      <c r="B52" s="84">
        <v>1062351463.73</v>
      </c>
      <c r="C52" s="84">
        <v>96993361.790000007</v>
      </c>
      <c r="D52" s="144">
        <v>1159344825.52</v>
      </c>
    </row>
    <row r="53" spans="1:4" ht="20.100000000000001" customHeight="1">
      <c r="A53" s="165" t="s">
        <v>857</v>
      </c>
      <c r="B53" s="142">
        <v>1766070551.3499999</v>
      </c>
      <c r="C53" s="142">
        <v>1641751263.8399999</v>
      </c>
      <c r="D53" s="143">
        <v>3407821815.1900001</v>
      </c>
    </row>
    <row r="54" spans="1:4" ht="20.100000000000001" customHeight="1">
      <c r="A54" s="83" t="s">
        <v>858</v>
      </c>
      <c r="B54" s="84">
        <v>1766070551.3499999</v>
      </c>
      <c r="C54" s="84">
        <v>1641748234.02</v>
      </c>
      <c r="D54" s="144">
        <v>3407818785.3699999</v>
      </c>
    </row>
    <row r="55" spans="1:4" ht="20.100000000000001" customHeight="1">
      <c r="A55" s="83" t="s">
        <v>859</v>
      </c>
      <c r="B55" s="84">
        <v>0</v>
      </c>
      <c r="C55" s="84">
        <v>3029.82</v>
      </c>
      <c r="D55" s="144">
        <v>3029.82</v>
      </c>
    </row>
    <row r="56" spans="1:4" ht="20.100000000000001" customHeight="1">
      <c r="A56" s="165" t="s">
        <v>860</v>
      </c>
      <c r="B56" s="142">
        <v>6558195652.8599997</v>
      </c>
      <c r="C56" s="142">
        <v>3734516046.9200001</v>
      </c>
      <c r="D56" s="143">
        <v>10292711699.780001</v>
      </c>
    </row>
    <row r="57" spans="1:4" ht="20.100000000000001" customHeight="1">
      <c r="A57" s="164" t="s">
        <v>821</v>
      </c>
      <c r="B57" s="145">
        <v>4153473151.6799998</v>
      </c>
      <c r="C57" s="145">
        <v>2219072615.8200002</v>
      </c>
      <c r="D57" s="85">
        <v>6372545767.5</v>
      </c>
    </row>
    <row r="58" spans="1:4" ht="20.100000000000001" customHeight="1">
      <c r="A58" s="166" t="s">
        <v>823</v>
      </c>
      <c r="B58" s="146">
        <v>2342677281.79</v>
      </c>
      <c r="C58" s="146">
        <v>2097665678.04</v>
      </c>
      <c r="D58" s="147">
        <v>4440342959.8299999</v>
      </c>
    </row>
    <row r="59" spans="1:4" ht="20.100000000000001" customHeight="1">
      <c r="A59" s="166" t="s">
        <v>824</v>
      </c>
      <c r="B59" s="146">
        <v>0</v>
      </c>
      <c r="C59" s="146">
        <v>703399.08</v>
      </c>
      <c r="D59" s="147">
        <v>703399.08</v>
      </c>
    </row>
    <row r="60" spans="1:4" ht="20.100000000000001" customHeight="1">
      <c r="A60" s="166" t="s">
        <v>825</v>
      </c>
      <c r="B60" s="146">
        <v>1810795869.8900001</v>
      </c>
      <c r="C60" s="146">
        <v>120703538.7</v>
      </c>
      <c r="D60" s="147">
        <v>1931499408.5899999</v>
      </c>
    </row>
    <row r="61" spans="1:4" ht="20.100000000000001" customHeight="1">
      <c r="A61" s="166" t="s">
        <v>889</v>
      </c>
      <c r="B61" s="146"/>
      <c r="C61" s="146"/>
      <c r="D61" s="147"/>
    </row>
    <row r="62" spans="1:4" ht="20.100000000000001" customHeight="1">
      <c r="A62" s="164" t="s">
        <v>826</v>
      </c>
      <c r="B62" s="145">
        <v>2404722501.1799998</v>
      </c>
      <c r="C62" s="145">
        <v>1515443431.0999999</v>
      </c>
      <c r="D62" s="85">
        <v>3920165932.2800002</v>
      </c>
    </row>
    <row r="63" spans="1:4" ht="20.100000000000001" customHeight="1">
      <c r="A63" s="166" t="s">
        <v>827</v>
      </c>
      <c r="B63" s="146">
        <v>515376729.98000002</v>
      </c>
      <c r="C63" s="146">
        <v>530732183.79000002</v>
      </c>
      <c r="D63" s="147">
        <v>1046108913.77</v>
      </c>
    </row>
    <row r="64" spans="1:4" ht="20.100000000000001" customHeight="1">
      <c r="A64" s="166" t="s">
        <v>828</v>
      </c>
      <c r="B64" s="146">
        <v>1701750591.8199999</v>
      </c>
      <c r="C64" s="146">
        <v>866393282.57000005</v>
      </c>
      <c r="D64" s="147">
        <v>2568143874.3899999</v>
      </c>
    </row>
    <row r="65" spans="1:4" ht="20.100000000000001" customHeight="1">
      <c r="A65" s="166" t="s">
        <v>829</v>
      </c>
      <c r="B65" s="146">
        <v>17718040.690000001</v>
      </c>
      <c r="C65" s="146">
        <v>4000876.83</v>
      </c>
      <c r="D65" s="147">
        <v>21718917.52</v>
      </c>
    </row>
    <row r="66" spans="1:4" ht="20.100000000000001" customHeight="1">
      <c r="A66" s="166" t="s">
        <v>830</v>
      </c>
      <c r="B66" s="146">
        <v>95318781.989999995</v>
      </c>
      <c r="C66" s="146">
        <v>81675756.530000001</v>
      </c>
      <c r="D66" s="147">
        <v>176994538.52000001</v>
      </c>
    </row>
    <row r="67" spans="1:4" ht="20.100000000000001" customHeight="1">
      <c r="A67" s="166" t="s">
        <v>861</v>
      </c>
      <c r="B67" s="146">
        <v>74558356.700000003</v>
      </c>
      <c r="C67" s="146">
        <v>32641331.379999999</v>
      </c>
      <c r="D67" s="147">
        <v>107199688.08</v>
      </c>
    </row>
    <row r="68" spans="1:4" ht="20.100000000000001" customHeight="1">
      <c r="A68" s="83" t="s">
        <v>862</v>
      </c>
      <c r="B68" s="84"/>
      <c r="C68" s="84"/>
      <c r="D68" s="144"/>
    </row>
    <row r="69" spans="1:4" ht="20.100000000000001" customHeight="1">
      <c r="A69" s="165" t="s">
        <v>863</v>
      </c>
      <c r="B69" s="142">
        <v>4711953993.1499996</v>
      </c>
      <c r="C69" s="142">
        <v>3060008752.25</v>
      </c>
      <c r="D69" s="143">
        <v>7771962745.3999996</v>
      </c>
    </row>
    <row r="70" spans="1:4" ht="20.100000000000001" customHeight="1">
      <c r="A70" s="83" t="s">
        <v>864</v>
      </c>
      <c r="B70" s="84">
        <v>2443681998.4899998</v>
      </c>
      <c r="C70" s="84">
        <v>1255194417.03</v>
      </c>
      <c r="D70" s="144">
        <v>3698876415.52</v>
      </c>
    </row>
    <row r="71" spans="1:4" ht="20.100000000000001" customHeight="1">
      <c r="A71" s="83" t="s">
        <v>865</v>
      </c>
      <c r="B71" s="84">
        <v>2268271994.6599998</v>
      </c>
      <c r="C71" s="84">
        <v>1804814335.22</v>
      </c>
      <c r="D71" s="144">
        <v>4073086329.8800001</v>
      </c>
    </row>
    <row r="72" spans="1:4" ht="20.100000000000001" customHeight="1">
      <c r="A72" s="165" t="s">
        <v>866</v>
      </c>
      <c r="B72" s="142">
        <v>238947799.75</v>
      </c>
      <c r="C72" s="142">
        <v>38442.26</v>
      </c>
      <c r="D72" s="143">
        <v>238986242.00999999</v>
      </c>
    </row>
    <row r="73" spans="1:4" ht="20.100000000000001" customHeight="1">
      <c r="A73" s="83" t="s">
        <v>867</v>
      </c>
      <c r="B73" s="84">
        <v>238947799.75</v>
      </c>
      <c r="C73" s="84">
        <v>38442.26</v>
      </c>
      <c r="D73" s="144">
        <v>238986242.00999999</v>
      </c>
    </row>
    <row r="74" spans="1:4" ht="20.100000000000001" customHeight="1">
      <c r="A74" s="165" t="s">
        <v>868</v>
      </c>
      <c r="B74" s="142">
        <v>308321054.64999998</v>
      </c>
      <c r="C74" s="142">
        <v>41710147.57</v>
      </c>
      <c r="D74" s="143">
        <v>350031202.22000003</v>
      </c>
    </row>
    <row r="75" spans="1:4" ht="20.100000000000001" customHeight="1">
      <c r="A75" s="83" t="s">
        <v>869</v>
      </c>
      <c r="B75" s="84">
        <v>308321054.64999998</v>
      </c>
      <c r="C75" s="84">
        <v>41710147.57</v>
      </c>
      <c r="D75" s="144">
        <v>350031202.22000003</v>
      </c>
    </row>
    <row r="76" spans="1:4" ht="20.100000000000001" customHeight="1">
      <c r="A76" s="165" t="s">
        <v>870</v>
      </c>
      <c r="B76" s="142">
        <v>2676235165.27</v>
      </c>
      <c r="C76" s="142">
        <v>541637208.75999999</v>
      </c>
      <c r="D76" s="143">
        <v>3217872374.0300002</v>
      </c>
    </row>
    <row r="77" spans="1:4" ht="20.100000000000001" customHeight="1">
      <c r="A77" s="83" t="s">
        <v>871</v>
      </c>
      <c r="B77" s="84">
        <v>2434076015.3800001</v>
      </c>
      <c r="C77" s="84">
        <v>216856795.94</v>
      </c>
      <c r="D77" s="144">
        <v>2650932811.3200002</v>
      </c>
    </row>
    <row r="78" spans="1:4" ht="20.100000000000001" customHeight="1">
      <c r="A78" s="83" t="s">
        <v>872</v>
      </c>
      <c r="B78" s="84">
        <v>11169895.039999999</v>
      </c>
      <c r="C78" s="84">
        <v>0</v>
      </c>
      <c r="D78" s="144">
        <v>11169895.039999999</v>
      </c>
    </row>
    <row r="79" spans="1:4" ht="20.100000000000001" customHeight="1">
      <c r="A79" s="83" t="s">
        <v>867</v>
      </c>
      <c r="B79" s="84">
        <v>0</v>
      </c>
      <c r="C79" s="84">
        <v>0</v>
      </c>
      <c r="D79" s="144">
        <v>0</v>
      </c>
    </row>
    <row r="80" spans="1:4" ht="20.100000000000001" customHeight="1">
      <c r="A80" s="83" t="s">
        <v>837</v>
      </c>
      <c r="B80" s="84">
        <v>230989254.84999999</v>
      </c>
      <c r="C80" s="84">
        <v>324780412.81999999</v>
      </c>
      <c r="D80" s="144">
        <v>555769667.66999996</v>
      </c>
    </row>
    <row r="81" spans="1:4" ht="20.100000000000001" customHeight="1">
      <c r="A81" s="165" t="s">
        <v>873</v>
      </c>
      <c r="B81" s="142">
        <v>2540108393.6199999</v>
      </c>
      <c r="C81" s="142">
        <v>264864974</v>
      </c>
      <c r="D81" s="143">
        <v>2804973367.6199999</v>
      </c>
    </row>
    <row r="82" spans="1:4" ht="20.100000000000001" customHeight="1">
      <c r="A82" s="83" t="s">
        <v>874</v>
      </c>
      <c r="B82" s="84">
        <v>0</v>
      </c>
      <c r="C82" s="84">
        <v>0</v>
      </c>
      <c r="D82" s="144">
        <v>0</v>
      </c>
    </row>
    <row r="83" spans="1:4" ht="20.100000000000001" customHeight="1">
      <c r="A83" s="83" t="s">
        <v>875</v>
      </c>
      <c r="B83" s="84"/>
      <c r="C83" s="84"/>
      <c r="D83" s="144"/>
    </row>
    <row r="84" spans="1:4" ht="20.100000000000001" customHeight="1">
      <c r="A84" s="83" t="s">
        <v>876</v>
      </c>
      <c r="B84" s="84">
        <v>1654046566</v>
      </c>
      <c r="C84" s="84">
        <v>107836012</v>
      </c>
      <c r="D84" s="144">
        <v>1761882578</v>
      </c>
    </row>
    <row r="85" spans="1:4" ht="20.100000000000001" customHeight="1">
      <c r="A85" s="83" t="s">
        <v>877</v>
      </c>
      <c r="B85" s="84">
        <v>886061827.62</v>
      </c>
      <c r="C85" s="84">
        <v>157028962</v>
      </c>
      <c r="D85" s="144">
        <v>1043090789.62</v>
      </c>
    </row>
    <row r="86" spans="1:4" ht="20.100000000000001" customHeight="1">
      <c r="A86" s="83" t="s">
        <v>878</v>
      </c>
      <c r="B86" s="84">
        <v>0</v>
      </c>
      <c r="C86" s="84">
        <v>0</v>
      </c>
      <c r="D86" s="144">
        <v>0</v>
      </c>
    </row>
    <row r="87" spans="1:4" ht="20.100000000000001" customHeight="1">
      <c r="A87" s="165" t="s">
        <v>879</v>
      </c>
      <c r="B87" s="142">
        <v>196675079676.10999</v>
      </c>
      <c r="C87" s="142">
        <v>424097044.11000001</v>
      </c>
      <c r="D87" s="143">
        <v>197099176720.22</v>
      </c>
    </row>
    <row r="88" spans="1:4" ht="20.100000000000001" customHeight="1">
      <c r="A88" s="83" t="s">
        <v>874</v>
      </c>
      <c r="B88" s="84">
        <v>0</v>
      </c>
      <c r="C88" s="84">
        <v>7374633.8399999999</v>
      </c>
      <c r="D88" s="144">
        <v>7374633.8399999999</v>
      </c>
    </row>
    <row r="89" spans="1:4" ht="20.100000000000001" customHeight="1">
      <c r="A89" s="83" t="s">
        <v>880</v>
      </c>
      <c r="B89" s="84">
        <v>194855072837</v>
      </c>
      <c r="C89" s="84">
        <v>416722410.26999998</v>
      </c>
      <c r="D89" s="144">
        <v>195271795247.26999</v>
      </c>
    </row>
    <row r="90" spans="1:4" ht="20.100000000000001" customHeight="1">
      <c r="A90" s="83" t="s">
        <v>881</v>
      </c>
      <c r="B90" s="84">
        <v>1820006839.1099999</v>
      </c>
      <c r="C90" s="84">
        <v>0</v>
      </c>
      <c r="D90" s="144">
        <v>1820006839.1099999</v>
      </c>
    </row>
    <row r="91" spans="1:4" ht="20.100000000000001" customHeight="1">
      <c r="A91" s="167" t="s">
        <v>62</v>
      </c>
      <c r="B91" s="87">
        <v>661954489765.02002</v>
      </c>
      <c r="C91" s="87">
        <v>33380865380.240002</v>
      </c>
      <c r="D91" s="88">
        <v>695335355145.26001</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workbookViewId="0">
      <selection activeCell="H10" sqref="H10"/>
    </sheetView>
  </sheetViews>
  <sheetFormatPr defaultRowHeight="12.75"/>
  <cols>
    <col min="1" max="1" width="48.42578125" style="79" customWidth="1"/>
    <col min="2" max="3" width="18.140625" style="79" customWidth="1"/>
    <col min="4" max="4" width="17.28515625" style="79" customWidth="1"/>
    <col min="5" max="5" width="4.7109375" style="79" customWidth="1"/>
    <col min="6" max="16384" width="9.140625" style="79"/>
  </cols>
  <sheetData>
    <row r="1" spans="1:4" s="78" customFormat="1" ht="14.45" customHeight="1">
      <c r="A1" s="220" t="s">
        <v>365</v>
      </c>
      <c r="B1" s="220"/>
      <c r="C1" s="220"/>
      <c r="D1" s="220"/>
    </row>
    <row r="2" spans="1:4" s="78" customFormat="1" ht="15.75" customHeight="1">
      <c r="A2" s="222"/>
      <c r="B2" s="222"/>
      <c r="C2" s="222"/>
      <c r="D2" s="222"/>
    </row>
    <row r="3" spans="1:4" s="78" customFormat="1" ht="18.2" customHeight="1">
      <c r="A3" s="96" t="s">
        <v>927</v>
      </c>
      <c r="B3" s="96"/>
      <c r="C3" s="96"/>
      <c r="D3" s="96"/>
    </row>
    <row r="4" spans="1:4" s="78" customFormat="1" ht="13.5" customHeight="1">
      <c r="A4" s="82"/>
      <c r="B4" s="82"/>
      <c r="C4" s="82"/>
      <c r="D4" s="82"/>
    </row>
    <row r="5" spans="1:4" s="78" customFormat="1" ht="18" customHeight="1"/>
    <row r="6" spans="1:4" s="78" customFormat="1" ht="30.95" customHeight="1">
      <c r="A6" s="197" t="s">
        <v>586</v>
      </c>
      <c r="B6" s="158" t="s">
        <v>587</v>
      </c>
      <c r="C6" s="158" t="s">
        <v>588</v>
      </c>
      <c r="D6" s="159" t="s">
        <v>13</v>
      </c>
    </row>
    <row r="7" spans="1:4" s="78" customFormat="1" ht="22.9" customHeight="1">
      <c r="A7" s="140" t="s">
        <v>589</v>
      </c>
      <c r="B7" s="84">
        <v>2338790239.9099998</v>
      </c>
      <c r="C7" s="84">
        <v>0</v>
      </c>
      <c r="D7" s="85">
        <v>2338790239.9099998</v>
      </c>
    </row>
    <row r="8" spans="1:4" s="78" customFormat="1" ht="22.9" customHeight="1">
      <c r="A8" s="140" t="s">
        <v>590</v>
      </c>
      <c r="B8" s="84">
        <v>517693064.72000003</v>
      </c>
      <c r="C8" s="84">
        <v>5887717.79</v>
      </c>
      <c r="D8" s="85">
        <v>523580782.50999999</v>
      </c>
    </row>
    <row r="9" spans="1:4" s="78" customFormat="1" ht="15.4" customHeight="1">
      <c r="A9" s="140" t="s">
        <v>591</v>
      </c>
      <c r="B9" s="84">
        <v>83570004167.880005</v>
      </c>
      <c r="C9" s="84">
        <v>8658347337.8700008</v>
      </c>
      <c r="D9" s="85">
        <v>92228351505.75</v>
      </c>
    </row>
    <row r="10" spans="1:4" s="78" customFormat="1" ht="15.4" customHeight="1">
      <c r="A10" s="140" t="s">
        <v>592</v>
      </c>
      <c r="B10" s="84">
        <v>23060483630.91</v>
      </c>
      <c r="C10" s="84">
        <v>109604193.20999999</v>
      </c>
      <c r="D10" s="85">
        <v>23170087824.119999</v>
      </c>
    </row>
    <row r="11" spans="1:4" s="78" customFormat="1" ht="15.4" customHeight="1">
      <c r="A11" s="140" t="s">
        <v>593</v>
      </c>
      <c r="B11" s="84">
        <v>16821306930.860001</v>
      </c>
      <c r="C11" s="84">
        <v>1031896110.15</v>
      </c>
      <c r="D11" s="85">
        <v>17853203041.009998</v>
      </c>
    </row>
    <row r="12" spans="1:4" s="78" customFormat="1" ht="15.4" customHeight="1">
      <c r="A12" s="140" t="s">
        <v>594</v>
      </c>
      <c r="B12" s="84">
        <v>6669038963.3500004</v>
      </c>
      <c r="C12" s="84">
        <v>539218097.13999999</v>
      </c>
      <c r="D12" s="85">
        <v>7208257060.4899998</v>
      </c>
    </row>
    <row r="13" spans="1:4" s="78" customFormat="1" ht="15.4" customHeight="1">
      <c r="A13" s="140" t="s">
        <v>595</v>
      </c>
      <c r="B13" s="84">
        <v>8663960167.3999996</v>
      </c>
      <c r="C13" s="84">
        <v>466669458.25</v>
      </c>
      <c r="D13" s="85">
        <v>9130629625.6499996</v>
      </c>
    </row>
    <row r="14" spans="1:4" s="78" customFormat="1" ht="15.4" customHeight="1">
      <c r="A14" s="140" t="s">
        <v>596</v>
      </c>
      <c r="B14" s="84">
        <v>4641165084.6899996</v>
      </c>
      <c r="C14" s="84">
        <v>1006143630.2</v>
      </c>
      <c r="D14" s="85">
        <v>5647308714.8900003</v>
      </c>
    </row>
    <row r="15" spans="1:4" s="78" customFormat="1" ht="15.4" customHeight="1">
      <c r="A15" s="140" t="s">
        <v>597</v>
      </c>
      <c r="B15" s="84">
        <v>480287599.87</v>
      </c>
      <c r="C15" s="84">
        <v>176945371.24000001</v>
      </c>
      <c r="D15" s="85">
        <v>657232971.11000001</v>
      </c>
    </row>
    <row r="16" spans="1:4" s="78" customFormat="1" ht="15.4" customHeight="1">
      <c r="A16" s="140" t="s">
        <v>598</v>
      </c>
      <c r="B16" s="84">
        <v>119753464.56</v>
      </c>
      <c r="C16" s="84">
        <v>28904034.93</v>
      </c>
      <c r="D16" s="85">
        <v>148657499.49000001</v>
      </c>
    </row>
    <row r="17" spans="1:4" s="78" customFormat="1" ht="15.4" customHeight="1">
      <c r="A17" s="140" t="s">
        <v>599</v>
      </c>
      <c r="B17" s="84">
        <v>17339479507.16</v>
      </c>
      <c r="C17" s="84">
        <v>1577658658.3399999</v>
      </c>
      <c r="D17" s="85">
        <v>18917138165.5</v>
      </c>
    </row>
    <row r="18" spans="1:4" s="78" customFormat="1" ht="15.4" customHeight="1">
      <c r="A18" s="140" t="s">
        <v>600</v>
      </c>
      <c r="B18" s="84">
        <v>10953155.449999999</v>
      </c>
      <c r="C18" s="84">
        <v>4113172.73</v>
      </c>
      <c r="D18" s="85">
        <v>15066328.18</v>
      </c>
    </row>
    <row r="19" spans="1:4" s="78" customFormat="1" ht="15.4" customHeight="1">
      <c r="A19" s="140" t="s">
        <v>601</v>
      </c>
      <c r="B19" s="84">
        <v>7571608020.8599997</v>
      </c>
      <c r="C19" s="84">
        <v>2040443567.99</v>
      </c>
      <c r="D19" s="85">
        <v>9612051588.8500004</v>
      </c>
    </row>
    <row r="20" spans="1:4" s="78" customFormat="1" ht="15.4" customHeight="1">
      <c r="A20" s="140" t="s">
        <v>602</v>
      </c>
      <c r="B20" s="84">
        <v>898192941.24000001</v>
      </c>
      <c r="C20" s="84">
        <v>1140320344.79</v>
      </c>
      <c r="D20" s="85">
        <v>2038513286.03</v>
      </c>
    </row>
    <row r="21" spans="1:4" s="78" customFormat="1" ht="15.4" customHeight="1">
      <c r="A21" s="140" t="s">
        <v>603</v>
      </c>
      <c r="B21" s="84">
        <v>502647174.75999999</v>
      </c>
      <c r="C21" s="84">
        <v>201740619.75</v>
      </c>
      <c r="D21" s="85">
        <v>704387794.50999999</v>
      </c>
    </row>
    <row r="22" spans="1:4" s="78" customFormat="1" ht="22.9" customHeight="1">
      <c r="A22" s="140" t="s">
        <v>604</v>
      </c>
      <c r="B22" s="84">
        <v>171384300.49000001</v>
      </c>
      <c r="C22" s="84">
        <v>35608869.850000001</v>
      </c>
      <c r="D22" s="85">
        <v>206993170.34</v>
      </c>
    </row>
    <row r="23" spans="1:4" s="78" customFormat="1" ht="15.4" customHeight="1">
      <c r="A23" s="140" t="s">
        <v>605</v>
      </c>
      <c r="B23" s="84">
        <v>2251275566.3699999</v>
      </c>
      <c r="C23" s="84">
        <v>284205178.89999998</v>
      </c>
      <c r="D23" s="85">
        <v>2535480745.27</v>
      </c>
    </row>
    <row r="24" spans="1:4" s="78" customFormat="1" ht="15.4" customHeight="1">
      <c r="A24" s="140" t="s">
        <v>606</v>
      </c>
      <c r="B24" s="84">
        <v>836054361.11000001</v>
      </c>
      <c r="C24" s="84">
        <v>315958945.69</v>
      </c>
      <c r="D24" s="85">
        <v>1152013306.8</v>
      </c>
    </row>
    <row r="25" spans="1:4" s="78" customFormat="1" ht="15.4" customHeight="1">
      <c r="A25" s="140" t="s">
        <v>607</v>
      </c>
      <c r="B25" s="84">
        <v>273302359.89999998</v>
      </c>
      <c r="C25" s="84">
        <v>60775293.670000002</v>
      </c>
      <c r="D25" s="85">
        <v>334077653.56999999</v>
      </c>
    </row>
    <row r="26" spans="1:4" s="78" customFormat="1" ht="15.4" customHeight="1">
      <c r="A26" s="140" t="s">
        <v>608</v>
      </c>
      <c r="B26" s="84">
        <v>785592395.95000005</v>
      </c>
      <c r="C26" s="84">
        <v>195406250.96000001</v>
      </c>
      <c r="D26" s="85">
        <v>980998646.90999997</v>
      </c>
    </row>
    <row r="27" spans="1:4" s="78" customFormat="1" ht="15.4" customHeight="1">
      <c r="A27" s="140" t="s">
        <v>609</v>
      </c>
      <c r="B27" s="84">
        <v>1361716960.6900001</v>
      </c>
      <c r="C27" s="84">
        <v>349618954.64999998</v>
      </c>
      <c r="D27" s="85">
        <v>1711335915.3399999</v>
      </c>
    </row>
    <row r="28" spans="1:4" s="78" customFormat="1" ht="15.4" customHeight="1">
      <c r="A28" s="140" t="s">
        <v>610</v>
      </c>
      <c r="B28" s="84">
        <v>40384818076.870003</v>
      </c>
      <c r="C28" s="84">
        <v>1011582692.29</v>
      </c>
      <c r="D28" s="85">
        <v>41396400769.160004</v>
      </c>
    </row>
    <row r="29" spans="1:4" s="78" customFormat="1" ht="15.4" customHeight="1">
      <c r="A29" s="140" t="s">
        <v>611</v>
      </c>
      <c r="B29" s="84">
        <v>6905028949.7799997</v>
      </c>
      <c r="C29" s="84">
        <v>122809990.88</v>
      </c>
      <c r="D29" s="85">
        <v>7027838940.6599998</v>
      </c>
    </row>
    <row r="30" spans="1:4" s="78" customFormat="1" ht="15.4" customHeight="1">
      <c r="A30" s="140" t="s">
        <v>612</v>
      </c>
      <c r="B30" s="84">
        <v>32731576575.189999</v>
      </c>
      <c r="C30" s="84">
        <v>1306085272.76</v>
      </c>
      <c r="D30" s="85">
        <v>34037661847.950001</v>
      </c>
    </row>
    <row r="31" spans="1:4" s="78" customFormat="1" ht="15.4" customHeight="1">
      <c r="A31" s="140" t="s">
        <v>613</v>
      </c>
      <c r="B31" s="84">
        <v>72830717324.830002</v>
      </c>
      <c r="C31" s="84">
        <v>4879113462.7799997</v>
      </c>
      <c r="D31" s="85">
        <v>77709830787.610001</v>
      </c>
    </row>
    <row r="32" spans="1:4" s="78" customFormat="1" ht="15.4" customHeight="1">
      <c r="A32" s="140" t="s">
        <v>614</v>
      </c>
      <c r="B32" s="84">
        <v>5777729239.4899998</v>
      </c>
      <c r="C32" s="84">
        <v>838628844.80999994</v>
      </c>
      <c r="D32" s="85">
        <v>6616358084.3000002</v>
      </c>
    </row>
    <row r="33" spans="1:4" s="78" customFormat="1" ht="15.4" customHeight="1">
      <c r="A33" s="140" t="s">
        <v>615</v>
      </c>
      <c r="B33" s="84">
        <v>2144107995.22</v>
      </c>
      <c r="C33" s="84">
        <v>593835519.87</v>
      </c>
      <c r="D33" s="85">
        <v>2737943515.0900002</v>
      </c>
    </row>
    <row r="34" spans="1:4" s="78" customFormat="1" ht="15.4" customHeight="1">
      <c r="A34" s="140" t="s">
        <v>616</v>
      </c>
      <c r="B34" s="84">
        <v>357268149.17000002</v>
      </c>
      <c r="C34" s="84">
        <v>1608000000</v>
      </c>
      <c r="D34" s="85">
        <v>1965268149.1700001</v>
      </c>
    </row>
    <row r="35" spans="1:4" s="78" customFormat="1" ht="22.9" customHeight="1">
      <c r="A35" s="140" t="s">
        <v>617</v>
      </c>
      <c r="B35" s="84">
        <v>65992249910.32</v>
      </c>
      <c r="C35" s="84">
        <v>3184785027.4099998</v>
      </c>
      <c r="D35" s="85">
        <v>69177034937.729996</v>
      </c>
    </row>
    <row r="36" spans="1:4" s="78" customFormat="1" ht="15.4" customHeight="1">
      <c r="A36" s="140" t="s">
        <v>618</v>
      </c>
      <c r="B36" s="84">
        <v>768290491</v>
      </c>
      <c r="C36" s="84">
        <v>120684611.42</v>
      </c>
      <c r="D36" s="85">
        <v>888975102.41999996</v>
      </c>
    </row>
    <row r="37" spans="1:4" s="78" customFormat="1" ht="15.4" customHeight="1">
      <c r="A37" s="140" t="s">
        <v>619</v>
      </c>
      <c r="B37" s="84">
        <v>751466.3</v>
      </c>
      <c r="C37" s="84">
        <v>75725.53</v>
      </c>
      <c r="D37" s="85">
        <v>827191.83</v>
      </c>
    </row>
    <row r="38" spans="1:4" s="78" customFormat="1" ht="15.4" customHeight="1">
      <c r="A38" s="140" t="s">
        <v>620</v>
      </c>
      <c r="B38" s="84">
        <v>1716106183.01</v>
      </c>
      <c r="C38" s="84">
        <v>586036954.19000006</v>
      </c>
      <c r="D38" s="85">
        <v>2302143137.1999998</v>
      </c>
    </row>
    <row r="39" spans="1:4" s="78" customFormat="1" ht="15.4" customHeight="1">
      <c r="A39" s="140" t="s">
        <v>621</v>
      </c>
      <c r="B39" s="84">
        <v>0</v>
      </c>
      <c r="C39" s="84">
        <v>150510598</v>
      </c>
      <c r="D39" s="85">
        <v>150510598</v>
      </c>
    </row>
    <row r="40" spans="1:4" s="78" customFormat="1" ht="15.4" customHeight="1">
      <c r="A40" s="140" t="s">
        <v>622</v>
      </c>
      <c r="B40" s="84">
        <v>253461155345.70999</v>
      </c>
      <c r="C40" s="84">
        <v>749250872.20000005</v>
      </c>
      <c r="D40" s="85">
        <v>254210406217.91</v>
      </c>
    </row>
    <row r="41" spans="1:4" s="78" customFormat="1" ht="26.1" customHeight="1">
      <c r="A41" s="86" t="s">
        <v>62</v>
      </c>
      <c r="B41" s="87">
        <v>661954489765.02002</v>
      </c>
      <c r="C41" s="87">
        <v>33380865380.240002</v>
      </c>
      <c r="D41" s="88">
        <v>695335355145.26001</v>
      </c>
    </row>
    <row r="42" spans="1:4" s="78" customFormat="1" ht="60.2" customHeight="1">
      <c r="A42" s="79"/>
      <c r="B42" s="79"/>
      <c r="C42" s="79"/>
      <c r="D42" s="79"/>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'Tav. B'!_Toc473634309</vt:lpstr>
      <vt:lpstr>'Tav. D'!Area_stampa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2020-01-10T14:34:19Z</dcterms:modified>
</cp:coreProperties>
</file>