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Revisione CRT\CRT in lavorazione\ANNO 2019\SETTEMBRE 2019\"/>
    </mc:Choice>
  </mc:AlternateContent>
  <bookViews>
    <workbookView xWindow="-15" yWindow="6765" windowWidth="25230" windowHeight="5595" tabRatio="682"/>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s>
  <externalReferences>
    <externalReference r:id="rId18"/>
  </externalReferences>
  <definedNames>
    <definedName name="_Toc473634309" localSheetId="1">'Tav. B'!$A$4</definedName>
    <definedName name="_xlnm.Print_Area" localSheetId="3">'Tav. D'!$A$5:$B$39</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62913"/>
</workbook>
</file>

<file path=xl/calcChain.xml><?xml version="1.0" encoding="utf-8"?>
<calcChain xmlns="http://schemas.openxmlformats.org/spreadsheetml/2006/main">
  <c r="C27" i="32" l="1"/>
  <c r="B27" i="32"/>
  <c r="D26" i="32"/>
  <c r="D25" i="32"/>
  <c r="D23" i="32"/>
  <c r="D22" i="32"/>
  <c r="D21" i="32"/>
  <c r="C16" i="32"/>
  <c r="B16" i="32"/>
  <c r="D15" i="32"/>
  <c r="D14" i="32"/>
  <c r="D13" i="32"/>
  <c r="D12" i="32"/>
  <c r="D11" i="32"/>
  <c r="D10" i="32"/>
  <c r="D9" i="32"/>
  <c r="D8" i="32"/>
  <c r="D7" i="32"/>
  <c r="D6" i="32"/>
  <c r="D14" i="31"/>
  <c r="C14" i="31"/>
  <c r="B14" i="31"/>
  <c r="E14" i="31" s="1"/>
  <c r="E13" i="31"/>
  <c r="E12" i="31"/>
  <c r="E11" i="31"/>
  <c r="E10" i="31"/>
  <c r="E9" i="31"/>
  <c r="E8" i="31"/>
  <c r="E7" i="31"/>
  <c r="D32" i="4"/>
  <c r="C32" i="4"/>
  <c r="B32" i="4"/>
  <c r="E31" i="4"/>
  <c r="E30" i="4"/>
  <c r="E29" i="4"/>
  <c r="D27" i="4"/>
  <c r="C27" i="4"/>
  <c r="B27" i="4"/>
  <c r="E26" i="4"/>
  <c r="E25" i="4"/>
  <c r="E24" i="4"/>
  <c r="E23" i="4"/>
  <c r="E21" i="4"/>
  <c r="E20" i="4"/>
  <c r="E19" i="4"/>
  <c r="E17" i="4"/>
  <c r="E16" i="4"/>
  <c r="E14" i="4"/>
  <c r="E13" i="4"/>
  <c r="E12" i="4"/>
  <c r="E11" i="4"/>
  <c r="D9" i="4"/>
  <c r="D33" i="4" s="1"/>
  <c r="C9" i="4"/>
  <c r="C33" i="4" s="1"/>
  <c r="B9" i="4"/>
  <c r="E8" i="4"/>
  <c r="E7" i="4"/>
  <c r="D21" i="3"/>
  <c r="C21" i="3"/>
  <c r="B21" i="3"/>
  <c r="E20" i="3"/>
  <c r="E19" i="3"/>
  <c r="E18" i="3"/>
  <c r="E17" i="3"/>
  <c r="E21" i="3" s="1"/>
  <c r="D15" i="3"/>
  <c r="C15" i="3"/>
  <c r="B15" i="3"/>
  <c r="E14" i="3"/>
  <c r="E13" i="3"/>
  <c r="E12" i="3"/>
  <c r="E11" i="3"/>
  <c r="E15" i="3" s="1"/>
  <c r="D9" i="3"/>
  <c r="D22" i="3" s="1"/>
  <c r="C9" i="3"/>
  <c r="B9" i="3"/>
  <c r="E8" i="3"/>
  <c r="E7" i="3"/>
  <c r="E9" i="3" s="1"/>
  <c r="C16" i="42"/>
  <c r="B16" i="42"/>
  <c r="D15" i="42"/>
  <c r="D14" i="42"/>
  <c r="D13" i="42"/>
  <c r="C11" i="42"/>
  <c r="B11" i="42"/>
  <c r="D11" i="42" s="1"/>
  <c r="C18" i="42" l="1"/>
  <c r="C20" i="42" s="1"/>
  <c r="B18" i="42"/>
  <c r="B20" i="42" s="1"/>
  <c r="D20" i="42" s="1"/>
  <c r="D16" i="42"/>
  <c r="C22" i="3"/>
  <c r="E9" i="4"/>
  <c r="E32" i="4"/>
  <c r="B22" i="3"/>
  <c r="E27" i="4"/>
  <c r="D16" i="32"/>
  <c r="D27" i="32"/>
  <c r="B33" i="4"/>
  <c r="E22" i="3"/>
  <c r="E33" i="4" l="1"/>
</calcChain>
</file>

<file path=xl/sharedStrings.xml><?xml version="1.0" encoding="utf-8"?>
<sst xmlns="http://schemas.openxmlformats.org/spreadsheetml/2006/main" count="1162" uniqueCount="933">
  <si>
    <t>Buoni ordinari del Tesoro (valore nominale)</t>
  </si>
  <si>
    <t>Operazioni su  mercati finanziari (raccolta)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</si>
  <si>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</si>
  <si>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</si>
  <si>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</si>
  <si>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</si>
  <si>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</si>
  <si>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</si>
  <si>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</si>
  <si>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</si>
  <si>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</si>
  <si>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</si>
  <si>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</si>
  <si>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</si>
  <si>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</si>
  <si>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</si>
  <si>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</si>
  <si>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</si>
  <si>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</si>
  <si>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</si>
  <si>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</si>
  <si>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</si>
  <si>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</si>
  <si>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</si>
  <si>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</si>
  <si>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</si>
  <si>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</si>
  <si>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</si>
  <si>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</si>
  <si>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</si>
  <si>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</si>
  <si>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</si>
  <si>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</si>
  <si>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</si>
  <si>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</si>
  <si>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</si>
  <si>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</si>
  <si>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</si>
  <si>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</si>
  <si>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</si>
  <si>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</si>
  <si>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</si>
  <si>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</si>
  <si>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</si>
  <si>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</si>
  <si>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</si>
  <si>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</si>
  <si>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</si>
  <si>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</si>
  <si>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</si>
  <si>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</si>
  <si>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</si>
  <si>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</si>
  <si>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</si>
  <si>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</si>
  <si>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</si>
  <si>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</si>
  <si>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</si>
  <si>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</si>
  <si>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</si>
  <si>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</si>
  <si>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</si>
  <si>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</si>
  <si>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</si>
  <si>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</si>
  <si>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</si>
  <si>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</si>
  <si>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</si>
  <si>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</si>
  <si>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</si>
  <si>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</si>
  <si>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</si>
  <si>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</si>
  <si>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</si>
  <si>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</si>
  <si>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</si>
  <si>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</si>
  <si>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</si>
  <si>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</si>
  <si>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</si>
  <si>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</si>
  <si>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</si>
  <si>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</si>
  <si>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</si>
  <si>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</si>
  <si>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</si>
  <si>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</si>
  <si>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</si>
  <si>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</si>
  <si>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</si>
  <si>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</si>
  <si>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</si>
  <si>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</si>
  <si>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</si>
  <si>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</si>
  <si>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</si>
  <si>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</si>
  <si>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</si>
  <si>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</si>
  <si>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</si>
  <si>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</si>
  <si>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</si>
  <si>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</si>
  <si>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</si>
  <si>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</si>
  <si>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</si>
  <si>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</si>
  <si>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</si>
  <si>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</si>
  <si>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</si>
  <si>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</si>
  <si>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</si>
  <si>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</si>
  <si>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</si>
  <si>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</si>
  <si>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</si>
  <si>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</si>
  <si>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</si>
  <si>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</si>
  <si>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</si>
  <si>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</si>
  <si>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</si>
  <si>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</si>
  <si>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</si>
  <si>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</si>
  <si>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</si>
  <si>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</si>
  <si>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</si>
  <si>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</si>
  <si>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</si>
  <si>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</si>
  <si>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</si>
  <si>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</si>
  <si>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</si>
  <si>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</si>
  <si>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</si>
  <si>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</si>
  <si>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</si>
  <si>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</si>
  <si>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</si>
  <si>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</si>
  <si>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</si>
  <si>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</si>
  <si>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</si>
  <si>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</si>
  <si>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</si>
  <si>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</si>
  <si>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</si>
  <si>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</si>
  <si>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</si>
  <si>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</si>
  <si>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</si>
  <si>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</si>
  <si>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</si>
  <si>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</si>
  <si>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</si>
  <si>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</si>
  <si>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</si>
  <si>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PRES.MAG.ACQUE VE-L.206-95</t>
  </si>
  <si>
    <t>FONDO DI ROTAZIONE ANTICIPAZIONI ENTI LOCALI</t>
  </si>
  <si>
    <t>UNITA GRANDE POMPEI ART. 6 DPCM 12-2-2014</t>
  </si>
  <si>
    <t>L.46-82 INNOVAZ. TECNOLOGICA</t>
  </si>
  <si>
    <t>INTERVENTI AREE DEPRESSE</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</si>
  <si>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</si>
  <si>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</si>
  <si>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</si>
  <si>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</si>
  <si>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</si>
  <si>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</si>
  <si>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</si>
  <si>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</si>
  <si>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</si>
  <si>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</si>
  <si>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</si>
  <si>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</si>
  <si>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</si>
  <si>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</si>
  <si>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</si>
  <si>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</si>
  <si>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</si>
  <si>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</si>
  <si>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</si>
  <si>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</si>
  <si>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</si>
  <si>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</si>
  <si>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</si>
  <si>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COMM. GAR. L. 146-90</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</si>
  <si>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</si>
  <si>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</si>
  <si>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</si>
  <si>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</si>
  <si>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</si>
  <si>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</si>
  <si>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</si>
  <si>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</si>
  <si>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</si>
  <si>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</si>
  <si>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</si>
  <si>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</si>
  <si>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</si>
  <si>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</si>
  <si>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</si>
  <si>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</si>
  <si>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</si>
  <si>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</si>
  <si>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</si>
  <si>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</si>
  <si>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</si>
  <si>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</si>
  <si>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</si>
  <si>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</si>
  <si>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</si>
  <si>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</si>
  <si>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</si>
  <si>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</si>
  <si>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</si>
  <si>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</si>
  <si>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</si>
  <si>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</si>
  <si>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</si>
  <si>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</si>
  <si>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</si>
  <si>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</si>
  <si>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</si>
  <si>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</si>
  <si>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</si>
  <si>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</si>
  <si>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</si>
  <si>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</si>
  <si>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</si>
  <si>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</si>
  <si>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</si>
  <si>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</si>
  <si>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</si>
  <si>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</si>
  <si>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</si>
  <si>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</si>
  <si>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</si>
  <si>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</si>
  <si>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</si>
  <si>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</si>
  <si>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</si>
  <si>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</si>
  <si>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</si>
  <si>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</si>
  <si>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</si>
  <si>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</si>
  <si>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</si>
  <si>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</si>
  <si>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</si>
  <si>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</si>
  <si>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</si>
  <si>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</si>
  <si>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</si>
  <si>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</si>
  <si>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</si>
  <si>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</si>
  <si>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</si>
  <si>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</si>
  <si>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</si>
  <si>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</si>
  <si>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</si>
  <si>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</si>
  <si>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</si>
  <si>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</si>
  <si>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</si>
  <si>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</si>
  <si>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</si>
  <si>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</si>
  <si>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</si>
  <si>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</si>
  <si>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</si>
  <si>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</si>
  <si>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</si>
  <si>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</si>
  <si>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</si>
  <si>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</si>
  <si>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</si>
  <si>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</si>
  <si>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</si>
  <si>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</si>
  <si>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</si>
  <si>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</si>
  <si>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</si>
  <si>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</si>
  <si>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</si>
  <si>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</si>
  <si>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</si>
  <si>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</si>
  <si>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</si>
  <si>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</si>
  <si>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</si>
  <si>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</si>
  <si>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</si>
  <si>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</si>
  <si>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</si>
  <si>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</si>
  <si>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</si>
  <si>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</si>
  <si>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</si>
  <si>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</si>
  <si>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</si>
  <si>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</si>
  <si>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</si>
  <si>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</si>
  <si>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</si>
  <si>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</si>
  <si>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</si>
  <si>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</si>
  <si>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</si>
  <si>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</si>
  <si>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</si>
  <si>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</si>
  <si>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</si>
  <si>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</si>
  <si>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</si>
  <si>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</si>
  <si>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</si>
  <si>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</si>
  <si>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</si>
  <si>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</si>
  <si>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</si>
  <si>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</si>
  <si>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</si>
  <si>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</si>
  <si>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</si>
  <si>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</si>
  <si>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</si>
  <si>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</si>
  <si>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</si>
  <si>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</si>
  <si>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</si>
  <si>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</si>
  <si>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</si>
  <si>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</si>
  <si>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</si>
  <si>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</si>
  <si>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</si>
  <si>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</si>
  <si>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</si>
  <si>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</si>
  <si>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</si>
  <si>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</si>
  <si>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</si>
  <si>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</si>
  <si>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</si>
  <si>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</si>
  <si>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</si>
  <si>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</si>
  <si>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</si>
  <si>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</si>
  <si>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</si>
  <si>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</si>
  <si>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</si>
  <si>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</si>
  <si>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</si>
  <si>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</si>
  <si>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</si>
  <si>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</si>
  <si>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</si>
  <si>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</si>
  <si>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</si>
  <si>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</si>
  <si>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</si>
  <si>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</si>
  <si>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</si>
  <si>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</si>
  <si>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</si>
  <si>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</si>
  <si>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</si>
  <si>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</si>
  <si>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</si>
  <si>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</si>
  <si>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</si>
  <si>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</si>
  <si>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</si>
  <si>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</si>
  <si>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</si>
  <si>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</si>
  <si>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</si>
  <si>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</si>
  <si>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FONDO ROTAZIONE LEGGE 179-92</t>
  </si>
  <si>
    <t>MIN.TESORO - PENSIONI DI STATO</t>
  </si>
  <si>
    <t>METANO CONT.CAP.L.266-97 ART.9</t>
  </si>
  <si>
    <t>METANO CON.INTER.L.526-82 A.28</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</si>
  <si>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</si>
  <si>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</si>
  <si>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</si>
  <si>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</si>
  <si>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</si>
  <si>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</si>
  <si>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</si>
  <si>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</si>
  <si>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</si>
  <si>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</si>
  <si>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</si>
  <si>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</si>
  <si>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</si>
  <si>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</si>
  <si>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</si>
  <si>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</si>
  <si>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</si>
  <si>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</si>
  <si>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</si>
  <si>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</si>
  <si>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</si>
  <si>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</si>
  <si>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</si>
  <si>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</si>
  <si>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</si>
  <si>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</si>
  <si>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</si>
  <si>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</si>
  <si>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</si>
  <si>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</si>
  <si>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</si>
  <si>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</si>
  <si>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</si>
  <si>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</si>
  <si>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FERROTRAMVIARIE SPA</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</si>
  <si>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</si>
  <si>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</si>
  <si>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</si>
  <si>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</si>
  <si>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</si>
  <si>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</si>
  <si>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</si>
  <si>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</si>
  <si>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</si>
  <si>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</si>
  <si>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</si>
  <si>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</si>
  <si>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</si>
  <si>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</si>
  <si>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</si>
  <si>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</si>
  <si>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</si>
  <si>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</si>
  <si>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</si>
  <si>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</si>
  <si>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</si>
  <si>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</si>
  <si>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</si>
  <si>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</si>
  <si>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</si>
  <si>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</si>
  <si>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</si>
  <si>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</si>
  <si>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</si>
  <si>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</si>
  <si>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</si>
  <si>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</si>
  <si>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</si>
  <si>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</si>
  <si>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</si>
  <si>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</si>
  <si>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</si>
  <si>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</si>
  <si>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</si>
  <si>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</si>
  <si>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</si>
  <si>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</si>
  <si>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</si>
  <si>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</si>
  <si>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</si>
  <si>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</si>
  <si>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</si>
  <si>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</si>
  <si>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</si>
  <si>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</si>
  <si>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</si>
  <si>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</si>
  <si>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</si>
  <si>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</si>
  <si>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</si>
  <si>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</si>
  <si>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</si>
  <si>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</si>
  <si>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</si>
  <si>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</si>
  <si>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</si>
  <si>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</si>
  <si>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</si>
  <si>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</si>
  <si>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</si>
  <si>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</si>
  <si>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</si>
  <si>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</si>
  <si>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</si>
  <si>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</si>
  <si>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</si>
  <si>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</si>
  <si>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</si>
  <si>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</si>
  <si>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</si>
  <si>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</si>
  <si>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</si>
  <si>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</si>
  <si>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</si>
  <si>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</si>
  <si>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</si>
  <si>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</si>
  <si>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</si>
  <si>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</si>
  <si>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</si>
  <si>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</si>
  <si>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</si>
  <si>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</si>
  <si>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</si>
  <si>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</si>
  <si>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</si>
  <si>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</si>
  <si>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</si>
  <si>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</si>
  <si>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</si>
  <si>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</si>
  <si>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</si>
  <si>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</si>
  <si>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</si>
  <si>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</si>
  <si>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</si>
  <si>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</si>
  <si>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</si>
  <si>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</si>
  <si>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</si>
  <si>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</si>
  <si>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</si>
  <si>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</si>
  <si>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</si>
  <si>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</si>
  <si>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</si>
  <si>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</si>
  <si>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</si>
  <si>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</si>
  <si>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</si>
  <si>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</si>
  <si>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</si>
  <si>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</si>
  <si>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</si>
  <si>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</si>
  <si>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</si>
  <si>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</si>
  <si>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</si>
  <si>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</si>
  <si>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</si>
  <si>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</si>
  <si>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</si>
  <si>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</si>
  <si>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</si>
  <si>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</si>
  <si>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</si>
  <si>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</si>
  <si>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</si>
  <si>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</si>
  <si>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</si>
  <si>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</si>
  <si>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</si>
  <si>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</si>
  <si>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</si>
  <si>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</si>
  <si>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</si>
  <si>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</si>
  <si>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</si>
  <si>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</si>
  <si>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</si>
  <si>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</si>
  <si>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</si>
  <si>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</si>
  <si>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</si>
  <si>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</si>
  <si>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</si>
  <si>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</si>
  <si>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</si>
  <si>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</si>
  <si>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</si>
  <si>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</si>
  <si>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</si>
  <si>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</si>
  <si>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</si>
  <si>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</si>
  <si>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</si>
  <si>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</si>
  <si>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</si>
  <si>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</si>
  <si>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</si>
  <si>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</si>
  <si>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</si>
  <si>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</si>
  <si>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</si>
  <si>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</si>
  <si>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</si>
  <si>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</si>
  <si>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</si>
  <si>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</si>
  <si>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</si>
  <si>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</si>
  <si>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</si>
  <si>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</si>
  <si>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</si>
  <si>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</si>
  <si>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</si>
  <si>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</si>
  <si>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</si>
  <si>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</si>
  <si>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</si>
  <si>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</si>
  <si>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</si>
  <si>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</si>
  <si>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</si>
  <si>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</si>
  <si>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</si>
  <si>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</si>
  <si>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</si>
  <si>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</si>
  <si>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</si>
  <si>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</si>
  <si>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</si>
  <si>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</si>
  <si>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</si>
  <si>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</si>
  <si>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</si>
  <si>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</si>
  <si>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</si>
  <si>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</si>
  <si>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</si>
  <si>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</si>
  <si>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</si>
  <si>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</si>
  <si>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</si>
  <si>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</si>
  <si>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</si>
  <si>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</si>
  <si>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</si>
  <si>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</si>
  <si>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</si>
  <si>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</si>
  <si>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</si>
  <si>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</si>
  <si>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</si>
  <si>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</si>
  <si>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</si>
  <si>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</si>
  <si>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</si>
  <si>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</si>
  <si>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</si>
  <si>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</si>
  <si>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</si>
  <si>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</si>
  <si>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</si>
  <si>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</si>
  <si>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</si>
  <si>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</si>
  <si>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</si>
  <si>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</si>
  <si>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</si>
  <si>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</si>
  <si>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</si>
  <si>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</si>
  <si>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</si>
  <si>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</si>
  <si>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</si>
  <si>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</si>
  <si>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</si>
  <si>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</si>
  <si>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</si>
  <si>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</si>
  <si>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</si>
  <si>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della salute</t>
  </si>
  <si>
    <t>TOTALE  TITOLO I - SPESE CORRENTI</t>
  </si>
  <si>
    <t>TITOLO II - SPESE IN CONTO CAPITALE</t>
  </si>
  <si>
    <t>TOTALE  TITOLO II - SPESE IN CONTO CAPITALE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</si>
  <si>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</si>
  <si>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</si>
  <si>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</si>
  <si>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</si>
  <si>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</si>
  <si>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</si>
  <si>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</si>
  <si>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</si>
  <si>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</si>
  <si>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</si>
  <si>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</si>
  <si>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</si>
  <si>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</si>
  <si>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</si>
  <si>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</si>
  <si>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</si>
  <si>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</si>
  <si>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</si>
  <si>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</si>
  <si>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</si>
  <si>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</si>
  <si>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</si>
  <si>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</si>
  <si>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</si>
  <si>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</si>
  <si>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</si>
  <si>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</si>
  <si>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</si>
  <si>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</si>
  <si>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</si>
  <si>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</si>
  <si>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</si>
  <si>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</si>
  <si>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</si>
  <si>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</si>
  <si>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</si>
  <si>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</si>
  <si>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</si>
  <si>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</si>
  <si>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</si>
  <si>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</si>
  <si>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</si>
  <si>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</si>
  <si>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</si>
  <si>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</si>
  <si>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</si>
  <si>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</si>
  <si>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</si>
  <si>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</si>
  <si>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</si>
  <si>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</si>
  <si>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</si>
  <si>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</si>
  <si>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</si>
  <si>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</si>
  <si>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</si>
  <si>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</si>
  <si>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</si>
  <si>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</si>
  <si>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</si>
  <si>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</si>
  <si>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</si>
  <si>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</si>
  <si>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</si>
  <si>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</si>
  <si>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</si>
  <si>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</si>
  <si>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</si>
  <si>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</si>
  <si>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</si>
  <si>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</si>
  <si>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</si>
  <si>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</si>
  <si>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</si>
  <si>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</si>
  <si>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</si>
  <si>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</si>
  <si>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</si>
  <si>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</si>
  <si>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</si>
  <si>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</si>
  <si>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</si>
  <si>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</si>
  <si>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</si>
  <si>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</si>
  <si>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</si>
  <si>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</si>
  <si>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</si>
  <si>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</si>
  <si>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</si>
  <si>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</si>
  <si>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</si>
  <si>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</si>
  <si>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</si>
  <si>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</si>
  <si>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</si>
  <si>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</si>
  <si>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</si>
  <si>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</si>
  <si>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</si>
  <si>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</si>
  <si>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</si>
  <si>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</si>
  <si>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</si>
  <si>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</si>
  <si>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</si>
  <si>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</si>
  <si>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</si>
  <si>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</si>
  <si>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</si>
  <si>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</si>
  <si>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</si>
  <si>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</si>
  <si>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</si>
  <si>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</si>
  <si>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</si>
  <si>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</si>
  <si>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</si>
  <si>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</si>
  <si>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Altre entrate</t>
  </si>
  <si>
    <t>LIGESTRA S.R.L</t>
  </si>
  <si>
    <t>Contributi agli investimenti ad amministrazioni pubbliche</t>
  </si>
  <si>
    <t>Versamento da parte dell'Inps e dell'Inail dei fondi riscossi e già destinati per legge all'Onpi da ripartire tra le Regioni ai sensi dell'articolo 1 duodecies della legge 21 ottobre 1978, n.641</t>
  </si>
  <si>
    <t>Valore nominale delle monete metalliche</t>
  </si>
  <si>
    <t>P.A. TRENTO -RIS.CEE-COF.NAZ.</t>
  </si>
  <si>
    <t>ENTE STRUMENTALE ALLA CROCE ROSSA ITALIANA</t>
  </si>
  <si>
    <t>ISTITUTO STORICO ITALIANO PER IL MEDIOEVO</t>
  </si>
  <si>
    <t>Versamento da parte degli enti territoriali della quota di capitale delle somme anticipate dallo stato, ai sensi del decreto-legge 35 del 2013 e del decreto legge 66 del 2014, da destinare al fondo ammortamento dei titoli di stato</t>
  </si>
  <si>
    <t>INVITALIA ART.1 C.17 DL 91-17</t>
  </si>
  <si>
    <t>REGOLAMENTO UE LEGGE 28-12-2015, N. 208</t>
  </si>
  <si>
    <t>ISPETTORATO NAZIONALE SICUREZZA NUCLEARE RADIOPROTEZIONE</t>
  </si>
  <si>
    <t>TITOLO III - RIMBORSO PASSIVITA' FINANZIARIE</t>
  </si>
  <si>
    <t>TOTALE  TITOLO III - RIMBORSO PASSIVITA' FINANZIARIE</t>
  </si>
  <si>
    <t>Monete da                        €   2,00</t>
  </si>
  <si>
    <t>Monete d'oro da             € 20,00</t>
  </si>
  <si>
    <t>Monete d'oro da             € 50,00</t>
  </si>
  <si>
    <t>al 31 dicembre 2018</t>
  </si>
  <si>
    <t>al  31 dicembre 2018</t>
  </si>
  <si>
    <t>Categoria eonomica</t>
  </si>
  <si>
    <t>PENSIONE VECCHIAIA ANTICIPATA GIORNALISTI DL 90-14 L. 232-16</t>
  </si>
  <si>
    <t>SCUOLA ARCHEOLOGICA ITALIANA IN ATENE</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</si>
  <si>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</si>
  <si>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</si>
  <si>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</si>
  <si>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</si>
  <si>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</si>
  <si>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</si>
  <si>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</si>
  <si>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</si>
  <si>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</si>
  <si>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</si>
  <si>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</si>
  <si>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</si>
  <si>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 a rilevanza costituzionale e amministrazioni statali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</si>
  <si>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</si>
  <si>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</si>
  <si>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</si>
  <si>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</si>
  <si>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</si>
  <si>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</si>
  <si>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</si>
  <si>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</si>
  <si>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</si>
  <si>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</si>
  <si>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</si>
  <si>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</si>
  <si>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</si>
  <si>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</si>
  <si>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</si>
  <si>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</si>
  <si>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</si>
  <si>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</si>
  <si>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</si>
  <si>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</si>
  <si>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</si>
  <si>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</si>
  <si>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</si>
  <si>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</si>
  <si>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</si>
  <si>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</si>
  <si>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</si>
  <si>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</si>
  <si>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</si>
  <si>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</si>
  <si>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</si>
  <si>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</si>
  <si>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</si>
  <si>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</si>
  <si>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</si>
  <si>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</si>
  <si>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</si>
  <si>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Contributi agli investimenti ad amministrazioni pubbliche</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</si>
  <si>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</si>
  <si>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</si>
  <si>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</si>
  <si>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</si>
  <si>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</si>
  <si>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</si>
  <si>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</si>
  <si>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</si>
  <si>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</si>
  <si>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</si>
  <si>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</si>
  <si>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</si>
  <si>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</si>
  <si>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</si>
  <si>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</si>
  <si>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</si>
  <si>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</si>
  <si>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Altri conti attivi</t>
  </si>
  <si>
    <t xml:space="preserve">   Rimborso passivita' finanziarie</t>
  </si>
  <si>
    <t xml:space="preserve">               Titoli</t>
  </si>
  <si>
    <t xml:space="preserve">               Prestiti</t>
  </si>
  <si>
    <t>Al 31 Dicembre 2018</t>
  </si>
  <si>
    <t>Diritti dovuti in relazione alle operazioni tecniche e tecnico-amministrative</t>
  </si>
  <si>
    <t>Versamento di somme da parte dei concessionari di gioco praticato mediante apparecchi di cui all'articolo 110, c. 6,  t.u. di cui al r. d. 18 giugno 1931, n. 773</t>
  </si>
  <si>
    <t>Versamento della quota interessi delle rate dei mutui erogati dalla Cassa Depositi e Prestiti trasferiti al Ministero dell'Economia e delle Finanze da destinare al pagamento degli interessi relativi ai Buoni fruttiferi postali</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</si>
  <si>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</si>
  <si>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</si>
  <si>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CATEGORIA XX - ACCENSIONE DI PRESTITI</t>
  </si>
  <si>
    <t xml:space="preserve">                        Amministrazioni centrali</t>
  </si>
  <si>
    <t>CONSAP SPA ART 1 C.348 L232-16</t>
  </si>
  <si>
    <t>SINDACI PA E CT STRAORD.ESIGEN</t>
  </si>
  <si>
    <t>MAE DGUE RIMBORSI COMMISS UE</t>
  </si>
  <si>
    <t>DT OP AEREI A6 C2 D. LVO 30-13</t>
  </si>
  <si>
    <t>DT IM FISSI A19 C2 D LVO 30-13</t>
  </si>
  <si>
    <t>INPS-TFR ART.1 C.755 L.296-06</t>
  </si>
  <si>
    <t>COMITATO ITALIANO PARALIMPICO</t>
  </si>
  <si>
    <t>Altre entrate Categoria IX</t>
  </si>
  <si>
    <t>CASSA SPEC.CONTO NUMISMATICO</t>
  </si>
  <si>
    <t>FONDO EUROP INV PROGR INIZ PMI</t>
  </si>
  <si>
    <t>CONI</t>
  </si>
  <si>
    <t>SPORT E SALUTE SPA</t>
  </si>
  <si>
    <t>INPS REDD PEN CIT A 12 DL 4-19</t>
  </si>
  <si>
    <t>AGENZIA NAZ GIOVANI L 662-96</t>
  </si>
  <si>
    <t>COM.GEN.FINANZA-DIREZ.AMMIN.</t>
  </si>
  <si>
    <t>Proventi derivanti dalla messa all'asta delle quantità di quote di emissione di gas ad effetto serra, determinate con decisione della commissione europea, direttiva 2003/87/ce</t>
  </si>
  <si>
    <t>Partecipazione dello Stato agli utili di gestione dell'Istituto di emissione</t>
  </si>
  <si>
    <t>Somme prelevate dal C/C di Tesoreria infruttifero relativo al capitale dei BPF trasferiti, da destinare al rimborso del capitale</t>
  </si>
  <si>
    <t>FUNIVIE SPA</t>
  </si>
  <si>
    <t>PROGRAMMI COMUNITARI UFFICI PERIFERICI MIBACT</t>
  </si>
  <si>
    <t xml:space="preserve">Conti di soggetti esterni alla P.A. </t>
  </si>
  <si>
    <t xml:space="preserve">Conti correnti di enti della P. A. </t>
  </si>
  <si>
    <t xml:space="preserve">Contabilità speciali di T.U. </t>
  </si>
  <si>
    <t>Monete d'oro da             € 10,00</t>
  </si>
  <si>
    <t>Somme corrispondenti all'incremento percentuale dell'aliquota di prodotto dovuto annualmente dal titolare unico o contitolare di ciascuna concessione per le produzioni di idrocarburi liquidi e gassosi ottenute in terraferma</t>
  </si>
  <si>
    <t>Versamenti da parte degli Enti Nazionali di Previdenza e Assistenza Sociale Pubblici, nell'ambito della propria autonomia organizzativa, delle somme derivanti da ulteriori interventi di razionalizzazione per la riduzione delle proprie spese</t>
  </si>
  <si>
    <t>Quota dei proventi derivanti dalle operazioni di dismissione di cui all'art.1, comma 1312 - legge n. 296/2006 da destinare ai sensi del comma 1314 del medesimo articolo, al rifinanziamento della legge n. 477 del 1998, per la ristrutturazione, il resturo e la manutenzione straordinaria degli immobili ubicati all'estero</t>
  </si>
  <si>
    <t>Versamento dell'imposta municipale propria di spettanza dei comuni da destinare al fondo di solidarietà comunale</t>
  </si>
  <si>
    <t>Versamenti relativi ai Comuni ed alle Province, effettuati in caso di incapienza - negli importi da erogare da parte del Bilancio dello Stato - delle somme da recuperare a carico degli stessi</t>
  </si>
  <si>
    <t>INVITALIA GAR A3 C3 DM22-12-17</t>
  </si>
  <si>
    <t>INVITALIA EROGA3 C3 DM22-12-17</t>
  </si>
  <si>
    <t>COM.GEN.CARABINIERI-DIR.AMM.</t>
  </si>
  <si>
    <t>PROGRAMMI COMUNITARI PREFETTURE</t>
  </si>
  <si>
    <t>dal 1 gennaio - al 30 settembre 2019</t>
  </si>
  <si>
    <t>al 30 settembre 2019</t>
  </si>
  <si>
    <t>al  30 settembre 2019</t>
  </si>
  <si>
    <t>Monete emesse al 30 settembre 2019</t>
  </si>
  <si>
    <t>Imposta sostitutiva dell'imposta sul reddito delle persone fisiche e delle relative addizionali, nonchè delle imposte di registro e di bollo sul contratto di locazione (cedolare secca)</t>
  </si>
  <si>
    <t>Altre rettifiche*</t>
  </si>
  <si>
    <t>Ministero delle politiche agricole alimentari e forestali</t>
  </si>
  <si>
    <t>Ministero per i beni e le attivita' culturali e per il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</si>
</sst>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9">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amily val="2"/>
    </font>
    <font>
      <sz val="10"/>
      <color rgb="FF000000"/>
      <name val="Arial"/>
      <family val="2"/>
    </font>
    <font>
      <b/>
      <sz val="8"/>
      <color rgb="FF000000"/>
      <name val="Frutiger LT 45 Light"/>
      <family val="2"/>
    </font>
    <font>
      <sz val="9"/>
      <color rgb="FF000000"/>
      <name val="Frutiger LT 45 Light"/>
      <family val="2"/>
    </font>
    <font>
      <b/>
      <sz val="8"/>
      <color rgb="FF000000"/>
      <name val="Arial"/>
    </font>
    <font>
      <sz val="8"/>
      <color rgb="FF333333"/>
      <name val="Arial"/>
    </font>
    <font>
      <b/>
      <sz val="8"/>
      <color rgb="FF333333"/>
      <name val="Arial"/>
    </font>
    <font>
      <sz val="10"/>
      <color rgb="FF000000"/>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29">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1" fillId="0" borderId="0"/>
    <xf numFmtId="0" fontId="42" fillId="0" borderId="0"/>
    <xf numFmtId="0" fontId="48" fillId="0" borderId="0"/>
  </cellStyleXfs>
  <cellXfs count="241">
    <xf numFmtId="0" fontId="0" fillId="0" borderId="0" xfId="0"/>
    <xf numFmtId="43" fontId="0" fillId="0" borderId="0" xfId="1" applyFont="1"/>
    <xf numFmtId="0" fontId="10" fillId="0" borderId="0" xfId="0" applyFont="1"/>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7"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6" fillId="0" borderId="9" xfId="0" applyFont="1" applyBorder="1" applyAlignment="1">
      <alignment horizontal="right" vertical="center" wrapText="1" indent="1"/>
    </xf>
    <xf numFmtId="0" fontId="7" fillId="0" borderId="9" xfId="0" applyFont="1" applyBorder="1" applyAlignment="1">
      <alignment horizontal="right" vertical="center" wrapText="1" indent="1"/>
    </xf>
    <xf numFmtId="0" fontId="6" fillId="0" borderId="10"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1" xfId="0" applyFont="1" applyFill="1" applyBorder="1" applyAlignment="1">
      <alignment horizontal="left" vertical="center" wrapText="1"/>
    </xf>
    <xf numFmtId="4" fontId="8" fillId="4" borderId="12" xfId="0" applyNumberFormat="1" applyFont="1" applyFill="1" applyBorder="1" applyAlignment="1">
      <alignment horizontal="right" vertical="center" wrapText="1" indent="1"/>
    </xf>
    <xf numFmtId="4" fontId="8" fillId="4" borderId="13"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8" xfId="0" applyFont="1" applyBorder="1" applyAlignment="1">
      <alignment horizontal="left" vertical="center" wrapText="1" indent="1"/>
    </xf>
    <xf numFmtId="0" fontId="0" fillId="0" borderId="9" xfId="0" applyBorder="1"/>
    <xf numFmtId="0" fontId="0" fillId="0" borderId="10" xfId="0" applyBorder="1"/>
    <xf numFmtId="0" fontId="7" fillId="0" borderId="11" xfId="0" applyFont="1" applyBorder="1" applyAlignment="1">
      <alignment horizontal="left" vertical="center" wrapText="1" indent="1"/>
    </xf>
    <xf numFmtId="4" fontId="7" fillId="0" borderId="12" xfId="0" applyNumberFormat="1" applyFont="1" applyBorder="1" applyAlignment="1">
      <alignment horizontal="right" vertical="center" wrapText="1" indent="1"/>
    </xf>
    <xf numFmtId="4" fontId="7" fillId="0" borderId="13"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1" xfId="0" applyFont="1" applyBorder="1" applyAlignment="1">
      <alignment horizontal="left" vertical="center" wrapText="1" indent="1"/>
    </xf>
    <xf numFmtId="4" fontId="11" fillId="0" borderId="12"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1" xfId="0" applyFont="1" applyFill="1" applyBorder="1" applyAlignment="1">
      <alignment horizontal="left" vertical="center" wrapText="1" indent="1"/>
    </xf>
    <xf numFmtId="4" fontId="8" fillId="6" borderId="12" xfId="0" applyNumberFormat="1" applyFont="1" applyFill="1" applyBorder="1" applyAlignment="1">
      <alignment horizontal="right" vertical="center" wrapText="1" indent="1"/>
    </xf>
    <xf numFmtId="4" fontId="8" fillId="6" borderId="13"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3"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6" fillId="7" borderId="0" xfId="0" applyFont="1" applyFill="1" applyAlignment="1">
      <alignment horizontal="left"/>
    </xf>
    <xf numFmtId="49" fontId="22" fillId="7" borderId="18"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19" xfId="0" applyNumberFormat="1" applyFont="1" applyFill="1" applyBorder="1" applyAlignment="1">
      <alignment horizontal="right" vertical="center"/>
    </xf>
    <xf numFmtId="49" fontId="12" fillId="2" borderId="14" xfId="0" applyNumberFormat="1" applyFont="1" applyFill="1" applyBorder="1" applyAlignment="1">
      <alignment horizontal="left" vertical="center"/>
    </xf>
    <xf numFmtId="167" fontId="12" fillId="2" borderId="20" xfId="0" applyNumberFormat="1" applyFont="1" applyFill="1" applyBorder="1" applyAlignment="1">
      <alignment horizontal="right" vertical="center"/>
    </xf>
    <xf numFmtId="167" fontId="12" fillId="2" borderId="21" xfId="0" applyNumberFormat="1" applyFont="1" applyFill="1" applyBorder="1" applyAlignment="1">
      <alignment horizontal="right" vertical="center"/>
    </xf>
    <xf numFmtId="0" fontId="27" fillId="7" borderId="0" xfId="24" applyFont="1" applyFill="1" applyAlignment="1">
      <alignment horizontal="left"/>
    </xf>
    <xf numFmtId="49" fontId="30" fillId="7" borderId="0" xfId="24" applyNumberFormat="1" applyFont="1" applyFill="1" applyAlignment="1">
      <alignment horizontal="center" vertical="center"/>
    </xf>
    <xf numFmtId="0" fontId="32"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7" fillId="11" borderId="0" xfId="0" applyFont="1" applyFill="1" applyAlignment="1">
      <alignment horizontal="left" vertical="center"/>
    </xf>
    <xf numFmtId="0" fontId="14" fillId="0" borderId="0" xfId="0" applyFont="1" applyAlignment="1">
      <alignment horizontal="right" vertical="center"/>
    </xf>
    <xf numFmtId="0" fontId="32" fillId="7" borderId="0" xfId="0" applyFont="1" applyFill="1" applyAlignment="1">
      <alignment horizontal="left"/>
    </xf>
    <xf numFmtId="0" fontId="38" fillId="0" borderId="0" xfId="21" applyFont="1" applyAlignment="1">
      <alignment vertical="center"/>
    </xf>
    <xf numFmtId="0" fontId="38" fillId="0" borderId="0" xfId="21" applyFont="1" applyAlignment="1">
      <alignment horizontal="right" vertical="center"/>
    </xf>
    <xf numFmtId="0" fontId="32" fillId="7" borderId="0" xfId="24" applyFont="1" applyFill="1" applyAlignment="1">
      <alignment horizontal="left"/>
    </xf>
    <xf numFmtId="49" fontId="31" fillId="7" borderId="0" xfId="24" applyNumberFormat="1" applyFont="1" applyFill="1" applyAlignment="1">
      <alignment horizontal="right" vertical="center"/>
    </xf>
    <xf numFmtId="0" fontId="14" fillId="0" borderId="0" xfId="0" applyFont="1" applyAlignment="1">
      <alignment horizontal="left" vertical="top"/>
    </xf>
    <xf numFmtId="49" fontId="31"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5" fillId="14" borderId="2" xfId="0" applyNumberFormat="1" applyFont="1" applyFill="1" applyBorder="1" applyAlignment="1">
      <alignment horizontal="right" vertical="center"/>
    </xf>
    <xf numFmtId="39" fontId="35" fillId="15" borderId="2" xfId="0" applyNumberFormat="1" applyFont="1" applyFill="1" applyBorder="1" applyAlignment="1">
      <alignment horizontal="right" vertical="center"/>
    </xf>
    <xf numFmtId="39" fontId="36" fillId="11" borderId="12" xfId="0" applyNumberFormat="1" applyFont="1" applyFill="1" applyBorder="1" applyAlignment="1">
      <alignment horizontal="right" vertical="center"/>
    </xf>
    <xf numFmtId="49" fontId="28" fillId="7" borderId="18" xfId="0" applyNumberFormat="1" applyFont="1" applyFill="1" applyBorder="1" applyAlignment="1">
      <alignment horizontal="left" vertical="center" wrapText="1"/>
    </xf>
    <xf numFmtId="39" fontId="28" fillId="10" borderId="0" xfId="0" applyNumberFormat="1" applyFont="1" applyFill="1" applyAlignment="1">
      <alignment horizontal="right" vertical="center"/>
    </xf>
    <xf numFmtId="39" fontId="28" fillId="10" borderId="19" xfId="0" applyNumberFormat="1" applyFont="1" applyFill="1" applyBorder="1" applyAlignment="1">
      <alignment horizontal="right" vertical="center"/>
    </xf>
    <xf numFmtId="49" fontId="28" fillId="7" borderId="27" xfId="0" applyNumberFormat="1" applyFont="1" applyFill="1" applyBorder="1" applyAlignment="1">
      <alignment horizontal="left" vertical="center" wrapText="1"/>
    </xf>
    <xf numFmtId="39" fontId="28" fillId="10" borderId="12" xfId="0" applyNumberFormat="1" applyFont="1" applyFill="1" applyBorder="1" applyAlignment="1">
      <alignment horizontal="right" vertical="center"/>
    </xf>
    <xf numFmtId="39" fontId="28" fillId="10" borderId="28" xfId="0" applyNumberFormat="1" applyFont="1" applyFill="1" applyBorder="1" applyAlignment="1">
      <alignment horizontal="right" vertical="center"/>
    </xf>
    <xf numFmtId="49" fontId="39" fillId="15" borderId="29" xfId="0" applyNumberFormat="1" applyFont="1" applyFill="1" applyBorder="1" applyAlignment="1">
      <alignment horizontal="left" vertical="center" wrapText="1"/>
    </xf>
    <xf numFmtId="39" fontId="35" fillId="15" borderId="30" xfId="0" applyNumberFormat="1" applyFont="1" applyFill="1" applyBorder="1" applyAlignment="1">
      <alignment horizontal="right" vertical="center"/>
    </xf>
    <xf numFmtId="49" fontId="40" fillId="11" borderId="23" xfId="0" applyNumberFormat="1" applyFont="1" applyFill="1" applyBorder="1" applyAlignment="1">
      <alignment horizontal="left" vertical="center" wrapText="1"/>
    </xf>
    <xf numFmtId="39" fontId="36" fillId="11" borderId="0" xfId="0" applyNumberFormat="1" applyFont="1" applyFill="1" applyAlignment="1">
      <alignment horizontal="right" vertical="center"/>
    </xf>
    <xf numFmtId="39" fontId="36" fillId="11" borderId="24" xfId="0" applyNumberFormat="1" applyFont="1" applyFill="1" applyBorder="1" applyAlignment="1">
      <alignment horizontal="right" vertical="center"/>
    </xf>
    <xf numFmtId="49" fontId="40" fillId="11" borderId="25" xfId="0" applyNumberFormat="1" applyFont="1" applyFill="1" applyBorder="1" applyAlignment="1">
      <alignment horizontal="left" vertical="center" wrapText="1"/>
    </xf>
    <xf numFmtId="39" fontId="36" fillId="11" borderId="26" xfId="0" applyNumberFormat="1" applyFont="1" applyFill="1" applyBorder="1" applyAlignment="1">
      <alignment horizontal="right" vertical="center"/>
    </xf>
    <xf numFmtId="49" fontId="36" fillId="12" borderId="23" xfId="0" applyNumberFormat="1" applyFont="1" applyFill="1" applyBorder="1" applyAlignment="1">
      <alignment horizontal="left" vertical="center" wrapText="1"/>
    </xf>
    <xf numFmtId="39" fontId="36" fillId="12" borderId="0" xfId="0" applyNumberFormat="1" applyFont="1" applyFill="1" applyAlignment="1">
      <alignment horizontal="right" vertical="center"/>
    </xf>
    <xf numFmtId="39" fontId="36" fillId="12" borderId="24" xfId="0" applyNumberFormat="1" applyFont="1" applyFill="1" applyBorder="1" applyAlignment="1">
      <alignment horizontal="right" vertical="center"/>
    </xf>
    <xf numFmtId="49" fontId="29" fillId="2" borderId="31" xfId="0" applyNumberFormat="1" applyFont="1" applyFill="1" applyBorder="1" applyAlignment="1">
      <alignment horizontal="left" vertical="center" wrapText="1"/>
    </xf>
    <xf numFmtId="39" fontId="29" fillId="2" borderId="2" xfId="0" applyNumberFormat="1" applyFont="1" applyFill="1" applyBorder="1" applyAlignment="1">
      <alignment horizontal="right" vertical="center"/>
    </xf>
    <xf numFmtId="39" fontId="29" fillId="2" borderId="32" xfId="0" applyNumberFormat="1" applyFont="1" applyFill="1" applyBorder="1" applyAlignment="1">
      <alignment horizontal="right" vertical="center"/>
    </xf>
    <xf numFmtId="49" fontId="33"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0" fontId="7" fillId="0" borderId="33"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29" fillId="9" borderId="31" xfId="0" applyNumberFormat="1" applyFont="1" applyFill="1" applyBorder="1" applyAlignment="1">
      <alignment horizontal="left" vertical="center" wrapText="1"/>
    </xf>
    <xf numFmtId="39" fontId="29" fillId="9" borderId="2" xfId="0" applyNumberFormat="1" applyFont="1" applyFill="1" applyBorder="1" applyAlignment="1">
      <alignment horizontal="right" vertical="center"/>
    </xf>
    <xf numFmtId="39" fontId="29" fillId="9" borderId="32" xfId="0" applyNumberFormat="1" applyFont="1" applyFill="1" applyBorder="1" applyAlignment="1">
      <alignment horizontal="right" vertical="center"/>
    </xf>
    <xf numFmtId="49" fontId="22" fillId="7" borderId="18" xfId="0" applyNumberFormat="1" applyFont="1" applyFill="1" applyBorder="1" applyAlignment="1">
      <alignment horizontal="left" vertical="center" wrapText="1"/>
    </xf>
    <xf numFmtId="168" fontId="12" fillId="7" borderId="19" xfId="0" applyNumberFormat="1" applyFont="1" applyFill="1" applyBorder="1" applyAlignment="1">
      <alignment horizontal="right" vertical="center"/>
    </xf>
    <xf numFmtId="167" fontId="12" fillId="9" borderId="20"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22" fillId="7" borderId="19" xfId="0" applyNumberFormat="1" applyFont="1" applyFill="1" applyBorder="1" applyAlignment="1">
      <alignment horizontal="right" vertical="center"/>
    </xf>
    <xf numFmtId="167" fontId="12" fillId="7" borderId="0" xfId="0" applyNumberFormat="1" applyFont="1" applyFill="1" applyAlignment="1">
      <alignment horizontal="right" vertical="center"/>
    </xf>
    <xf numFmtId="167" fontId="28" fillId="7" borderId="0" xfId="0" applyNumberFormat="1" applyFont="1" applyFill="1" applyAlignment="1">
      <alignment horizontal="right" vertical="center"/>
    </xf>
    <xf numFmtId="167" fontId="28" fillId="7" borderId="19" xfId="0" applyNumberFormat="1" applyFont="1" applyFill="1" applyBorder="1" applyAlignment="1">
      <alignment horizontal="right" vertical="center"/>
    </xf>
    <xf numFmtId="0" fontId="39" fillId="13" borderId="35" xfId="0" applyFont="1" applyFill="1" applyBorder="1" applyAlignment="1">
      <alignment horizontal="left" vertical="center"/>
    </xf>
    <xf numFmtId="49" fontId="34" fillId="13" borderId="36" xfId="0" applyNumberFormat="1" applyFont="1" applyFill="1" applyBorder="1" applyAlignment="1">
      <alignment horizontal="center" vertical="center"/>
    </xf>
    <xf numFmtId="49" fontId="34" fillId="13" borderId="37" xfId="0" applyNumberFormat="1" applyFont="1" applyFill="1" applyBorder="1" applyAlignment="1">
      <alignment horizontal="center" vertical="center"/>
    </xf>
    <xf numFmtId="39" fontId="28" fillId="7" borderId="0" xfId="0" applyNumberFormat="1" applyFont="1" applyFill="1" applyAlignment="1">
      <alignment horizontal="right" vertical="center"/>
    </xf>
    <xf numFmtId="39" fontId="28" fillId="7" borderId="19" xfId="0" applyNumberFormat="1" applyFont="1" applyFill="1" applyBorder="1" applyAlignment="1">
      <alignment horizontal="right" vertical="center"/>
    </xf>
    <xf numFmtId="49" fontId="28" fillId="7" borderId="38" xfId="0" applyNumberFormat="1" applyFont="1" applyFill="1" applyBorder="1" applyAlignment="1">
      <alignment horizontal="left" vertical="center" wrapText="1"/>
    </xf>
    <xf numFmtId="39" fontId="28" fillId="7" borderId="16" xfId="0" applyNumberFormat="1" applyFont="1" applyFill="1" applyBorder="1" applyAlignment="1">
      <alignment horizontal="right" vertical="center"/>
    </xf>
    <xf numFmtId="39" fontId="28" fillId="7" borderId="17" xfId="0" applyNumberFormat="1" applyFont="1" applyFill="1" applyBorder="1" applyAlignment="1">
      <alignment horizontal="right" vertical="center"/>
    </xf>
    <xf numFmtId="49" fontId="21" fillId="8" borderId="16" xfId="0" applyNumberFormat="1" applyFont="1" applyFill="1" applyBorder="1" applyAlignment="1">
      <alignment horizontal="center" vertical="center"/>
    </xf>
    <xf numFmtId="49" fontId="21" fillId="8" borderId="17"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xf>
    <xf numFmtId="0" fontId="37" fillId="11" borderId="0" xfId="0" applyFont="1" applyFill="1" applyAlignment="1">
      <alignment horizontal="right" vertical="center"/>
    </xf>
    <xf numFmtId="49" fontId="35" fillId="14" borderId="29" xfId="0" applyNumberFormat="1" applyFont="1" applyFill="1" applyBorder="1" applyAlignment="1">
      <alignment horizontal="left" vertical="center" wrapText="1"/>
    </xf>
    <xf numFmtId="39" fontId="35" fillId="14" borderId="30" xfId="0" applyNumberFormat="1" applyFont="1" applyFill="1" applyBorder="1" applyAlignment="1">
      <alignment horizontal="right" vertical="center"/>
    </xf>
    <xf numFmtId="0" fontId="21" fillId="8" borderId="39" xfId="0" applyFont="1" applyFill="1" applyBorder="1" applyAlignment="1">
      <alignment horizontal="center"/>
    </xf>
    <xf numFmtId="49" fontId="21" fillId="8" borderId="22" xfId="0" applyNumberFormat="1" applyFont="1" applyFill="1" applyBorder="1" applyAlignment="1">
      <alignment horizontal="center" vertical="center"/>
    </xf>
    <xf numFmtId="49" fontId="12" fillId="7" borderId="0" xfId="0" applyNumberFormat="1" applyFont="1" applyFill="1" applyAlignment="1">
      <alignment horizontal="left" vertical="center"/>
    </xf>
    <xf numFmtId="49" fontId="12" fillId="9" borderId="14" xfId="0" applyNumberFormat="1" applyFont="1" applyFill="1" applyBorder="1" applyAlignment="1">
      <alignment horizontal="left" vertical="center"/>
    </xf>
    <xf numFmtId="49" fontId="28" fillId="7" borderId="18" xfId="0" applyNumberFormat="1" applyFont="1" applyFill="1" applyBorder="1" applyAlignment="1">
      <alignment horizontal="left" vertical="center"/>
    </xf>
    <xf numFmtId="49" fontId="29" fillId="2" borderId="34" xfId="0" applyNumberFormat="1" applyFont="1" applyFill="1" applyBorder="1" applyAlignment="1">
      <alignment horizontal="left" vertical="center"/>
    </xf>
    <xf numFmtId="49" fontId="21" fillId="8" borderId="16" xfId="0" applyNumberFormat="1" applyFont="1" applyFill="1" applyBorder="1" applyAlignment="1">
      <alignment horizontal="center" vertical="center" wrapText="1"/>
    </xf>
    <xf numFmtId="49" fontId="39" fillId="14" borderId="29" xfId="0" applyNumberFormat="1" applyFont="1" applyFill="1" applyBorder="1" applyAlignment="1">
      <alignment horizontal="left" vertical="center" wrapText="1"/>
    </xf>
    <xf numFmtId="39" fontId="28" fillId="10" borderId="0" xfId="0" applyNumberFormat="1" applyFont="1" applyFill="1" applyBorder="1" applyAlignment="1">
      <alignment horizontal="right" vertical="center"/>
    </xf>
    <xf numFmtId="0" fontId="14" fillId="0" borderId="0" xfId="0" applyFont="1"/>
    <xf numFmtId="4" fontId="43" fillId="4" borderId="2" xfId="0" applyNumberFormat="1" applyFont="1" applyFill="1" applyBorder="1" applyAlignment="1">
      <alignment horizontal="right" vertical="center" indent="1"/>
    </xf>
    <xf numFmtId="49" fontId="34" fillId="13" borderId="8" xfId="0" applyNumberFormat="1" applyFont="1" applyFill="1" applyBorder="1" applyAlignment="1">
      <alignment horizontal="center" vertical="center"/>
    </xf>
    <xf numFmtId="49" fontId="34" fillId="13" borderId="9" xfId="0" applyNumberFormat="1" applyFont="1" applyFill="1" applyBorder="1" applyAlignment="1">
      <alignment horizontal="center" vertical="center"/>
    </xf>
    <xf numFmtId="49" fontId="34" fillId="13" borderId="10" xfId="0" applyNumberFormat="1" applyFont="1" applyFill="1" applyBorder="1" applyAlignment="1">
      <alignment horizontal="center" vertical="center"/>
    </xf>
    <xf numFmtId="49" fontId="35" fillId="14" borderId="1" xfId="0" applyNumberFormat="1" applyFont="1" applyFill="1" applyBorder="1" applyAlignment="1">
      <alignment horizontal="left" vertical="center" wrapText="1"/>
    </xf>
    <xf numFmtId="39" fontId="35" fillId="14" borderId="3" xfId="0" applyNumberFormat="1" applyFont="1" applyFill="1" applyBorder="1" applyAlignment="1">
      <alignment horizontal="right" vertical="center"/>
    </xf>
    <xf numFmtId="49" fontId="35" fillId="15" borderId="1" xfId="0" applyNumberFormat="1" applyFont="1" applyFill="1" applyBorder="1" applyAlignment="1">
      <alignment horizontal="left" vertical="center" wrapText="1"/>
    </xf>
    <xf numFmtId="39" fontId="35" fillId="15" borderId="3" xfId="0" applyNumberFormat="1" applyFont="1" applyFill="1" applyBorder="1" applyAlignment="1">
      <alignment horizontal="right" vertical="center"/>
    </xf>
    <xf numFmtId="49" fontId="36" fillId="11" borderId="4" xfId="0" applyNumberFormat="1" applyFont="1" applyFill="1" applyBorder="1" applyAlignment="1">
      <alignment horizontal="left" vertical="center" wrapText="1"/>
    </xf>
    <xf numFmtId="39" fontId="36" fillId="11" borderId="0" xfId="0" applyNumberFormat="1" applyFont="1" applyFill="1" applyBorder="1" applyAlignment="1">
      <alignment horizontal="right" vertical="center"/>
    </xf>
    <xf numFmtId="39" fontId="36" fillId="11" borderId="5"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21" fillId="8" borderId="15" xfId="0" applyNumberFormat="1"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44" fillId="7" borderId="0" xfId="0" applyFont="1" applyFill="1" applyAlignment="1">
      <alignment horizontal="left"/>
    </xf>
    <xf numFmtId="49" fontId="21" fillId="8" borderId="14" xfId="0" applyNumberFormat="1" applyFont="1" applyFill="1" applyBorder="1" applyAlignment="1">
      <alignment horizontal="center" vertical="center"/>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21" fillId="8" borderId="14" xfId="0" applyNumberFormat="1" applyFont="1" applyFill="1" applyBorder="1" applyAlignment="1">
      <alignment horizontal="center" vertical="center" wrapText="1"/>
    </xf>
    <xf numFmtId="49" fontId="22" fillId="7" borderId="4" xfId="0" applyNumberFormat="1" applyFont="1" applyFill="1" applyBorder="1" applyAlignment="1">
      <alignment horizontal="left" vertical="center" wrapText="1"/>
    </xf>
    <xf numFmtId="4" fontId="22" fillId="7" borderId="0" xfId="0" applyNumberFormat="1" applyFont="1" applyFill="1" applyBorder="1" applyAlignment="1">
      <alignment horizontal="right" vertical="center"/>
    </xf>
    <xf numFmtId="4" fontId="22" fillId="7" borderId="5" xfId="0" applyNumberFormat="1" applyFont="1" applyFill="1" applyBorder="1" applyAlignment="1">
      <alignment horizontal="right" vertical="center"/>
    </xf>
    <xf numFmtId="49" fontId="12" fillId="9" borderId="1" xfId="0" applyNumberFormat="1" applyFont="1" applyFill="1" applyBorder="1" applyAlignment="1">
      <alignment horizontal="left" vertical="center" wrapText="1"/>
    </xf>
    <xf numFmtId="4" fontId="12" fillId="9" borderId="2" xfId="0" applyNumberFormat="1" applyFont="1" applyFill="1" applyBorder="1" applyAlignment="1">
      <alignment horizontal="right" vertical="center"/>
    </xf>
    <xf numFmtId="4" fontId="12" fillId="9" borderId="3"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8" fillId="0" borderId="0" xfId="21" applyFont="1" applyAlignment="1">
      <alignment horizontal="left" vertical="center"/>
    </xf>
    <xf numFmtId="49" fontId="25"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5" fillId="7" borderId="0" xfId="25" applyNumberFormat="1" applyFont="1" applyFill="1" applyAlignment="1">
      <alignment horizontal="left" vertical="center"/>
    </xf>
    <xf numFmtId="49" fontId="21" fillId="8" borderId="14" xfId="0" applyNumberFormat="1" applyFont="1" applyFill="1" applyBorder="1" applyAlignment="1">
      <alignment horizontal="center" vertical="center"/>
    </xf>
    <xf numFmtId="49" fontId="21" fillId="8" borderId="15" xfId="0" applyNumberFormat="1" applyFont="1" applyFill="1" applyBorder="1" applyAlignment="1">
      <alignment horizontal="center" vertical="center"/>
    </xf>
    <xf numFmtId="0" fontId="0" fillId="0" borderId="0" xfId="0" applyAlignment="1">
      <alignment horizontal="left"/>
    </xf>
    <xf numFmtId="49" fontId="21" fillId="8" borderId="20" xfId="0" applyNumberFormat="1" applyFont="1" applyFill="1" applyBorder="1" applyAlignment="1">
      <alignment horizontal="center" vertical="center" wrapText="1"/>
    </xf>
    <xf numFmtId="49" fontId="21" fillId="8" borderId="21" xfId="0" applyNumberFormat="1" applyFont="1" applyFill="1" applyBorder="1" applyAlignment="1">
      <alignment horizontal="center" vertical="center" wrapText="1"/>
    </xf>
    <xf numFmtId="49" fontId="30" fillId="7" borderId="0" xfId="0" applyNumberFormat="1" applyFont="1" applyFill="1" applyAlignment="1">
      <alignment horizontal="center" vertical="center"/>
    </xf>
    <xf numFmtId="49" fontId="21" fillId="8" borderId="14"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168" fontId="45" fillId="2" borderId="21" xfId="0" applyNumberFormat="1" applyFont="1" applyFill="1" applyBorder="1" applyAlignment="1">
      <alignment horizontal="right" vertical="center"/>
    </xf>
    <xf numFmtId="49" fontId="46" fillId="7" borderId="18" xfId="0" applyNumberFormat="1" applyFont="1" applyFill="1" applyBorder="1" applyAlignment="1">
      <alignment horizontal="left" vertical="center"/>
    </xf>
    <xf numFmtId="169" fontId="46" fillId="7" borderId="0" xfId="0" applyNumberFormat="1" applyFont="1" applyFill="1" applyAlignment="1">
      <alignment horizontal="right" vertical="center"/>
    </xf>
    <xf numFmtId="169" fontId="47" fillId="7" borderId="19" xfId="0" applyNumberFormat="1" applyFont="1" applyFill="1" applyBorder="1" applyAlignment="1">
      <alignment horizontal="right" vertical="center"/>
    </xf>
    <xf numFmtId="49" fontId="45" fillId="2" borderId="14" xfId="0" applyNumberFormat="1" applyFont="1" applyFill="1" applyBorder="1" applyAlignment="1">
      <alignment horizontal="left" vertical="center" wrapText="1"/>
    </xf>
    <xf numFmtId="169" fontId="47" fillId="2" borderId="20" xfId="0" applyNumberFormat="1" applyFont="1" applyFill="1" applyBorder="1" applyAlignment="1">
      <alignment horizontal="right" vertical="center"/>
    </xf>
    <xf numFmtId="169" fontId="47" fillId="2" borderId="21" xfId="0" applyNumberFormat="1" applyFont="1" applyFill="1" applyBorder="1" applyAlignment="1">
      <alignment horizontal="right" vertical="center"/>
    </xf>
    <xf numFmtId="49" fontId="28" fillId="7" borderId="18" xfId="28" applyNumberFormat="1" applyFont="1" applyFill="1" applyBorder="1" applyAlignment="1">
      <alignment horizontal="left" vertical="center" wrapText="1"/>
    </xf>
    <xf numFmtId="39" fontId="28" fillId="10" borderId="0" xfId="28" applyNumberFormat="1" applyFont="1" applyFill="1" applyAlignment="1">
      <alignment horizontal="right" vertical="center"/>
    </xf>
    <xf numFmtId="39" fontId="28" fillId="10" borderId="19" xfId="28" applyNumberFormat="1" applyFont="1" applyFill="1" applyBorder="1" applyAlignment="1">
      <alignment horizontal="right" vertical="center"/>
    </xf>
    <xf numFmtId="49" fontId="28" fillId="7" borderId="27" xfId="28" applyNumberFormat="1" applyFont="1" applyFill="1" applyBorder="1" applyAlignment="1">
      <alignment horizontal="left" vertical="center" wrapText="1"/>
    </xf>
    <xf numFmtId="39" fontId="28" fillId="10" borderId="12" xfId="28" applyNumberFormat="1" applyFont="1" applyFill="1" applyBorder="1" applyAlignment="1">
      <alignment horizontal="right" vertical="center"/>
    </xf>
    <xf numFmtId="39" fontId="28" fillId="10" borderId="28" xfId="28" applyNumberFormat="1" applyFont="1" applyFill="1" applyBorder="1" applyAlignment="1">
      <alignment horizontal="right" vertical="center"/>
    </xf>
    <xf numFmtId="49" fontId="29" fillId="2" borderId="27" xfId="28" applyNumberFormat="1" applyFont="1" applyFill="1" applyBorder="1" applyAlignment="1">
      <alignment horizontal="left" vertical="center" wrapText="1"/>
    </xf>
    <xf numFmtId="39" fontId="29" fillId="2" borderId="12" xfId="28" applyNumberFormat="1" applyFont="1" applyFill="1" applyBorder="1" applyAlignment="1">
      <alignment horizontal="right" vertical="center"/>
    </xf>
    <xf numFmtId="39" fontId="29" fillId="2" borderId="13" xfId="28" applyNumberFormat="1" applyFont="1" applyFill="1" applyBorder="1" applyAlignment="1">
      <alignment horizontal="right" vertical="center"/>
    </xf>
    <xf numFmtId="0" fontId="21" fillId="8" borderId="40" xfId="28" applyFont="1" applyFill="1" applyBorder="1" applyAlignment="1">
      <alignment horizontal="center"/>
    </xf>
    <xf numFmtId="49" fontId="21" fillId="8" borderId="41" xfId="28" applyNumberFormat="1" applyFont="1" applyFill="1" applyBorder="1" applyAlignment="1">
      <alignment horizontal="center" vertical="center"/>
    </xf>
    <xf numFmtId="49" fontId="21" fillId="8" borderId="42" xfId="28" applyNumberFormat="1" applyFont="1" applyFill="1" applyBorder="1" applyAlignment="1">
      <alignment horizontal="center" vertical="center"/>
    </xf>
  </cellXfs>
  <cellStyles count="29">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11" xfId="28"/>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DBE5F1"/>
      <color rgb="FF0B64A0"/>
      <color rgb="FFFFFFFF"/>
      <color rgb="FFD8D8D8"/>
      <color rgb="FFD8F2F2"/>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tabSelected="1" zoomScaleNormal="100" workbookViewId="0">
      <selection activeCell="D27" sqref="D27"/>
    </sheetView>
  </sheetViews>
  <sheetFormatPr defaultRowHeight="12.75"/>
  <cols>
    <col min="1" max="1" width="23.42578125" customWidth="1"/>
    <col min="2" max="2" width="22" customWidth="1"/>
    <col min="3" max="3" width="22.42578125" customWidth="1"/>
    <col min="4" max="4" width="19.140625" customWidth="1"/>
    <col min="5" max="5" width="19.140625" bestFit="1" customWidth="1"/>
  </cols>
  <sheetData>
    <row r="1" spans="1:4">
      <c r="A1" s="92" t="s">
        <v>349</v>
      </c>
      <c r="B1" s="93"/>
      <c r="C1" s="93"/>
    </row>
    <row r="2" spans="1:4">
      <c r="A2" s="93"/>
      <c r="B2" s="93"/>
      <c r="C2" s="93"/>
    </row>
    <row r="3" spans="1:4">
      <c r="A3" s="93"/>
      <c r="B3" s="92" t="s">
        <v>925</v>
      </c>
      <c r="C3" s="93"/>
    </row>
    <row r="4" spans="1:4">
      <c r="A4" s="93"/>
      <c r="B4" s="93"/>
      <c r="C4" s="93"/>
    </row>
    <row r="5" spans="1:4" ht="30" customHeight="1">
      <c r="A5" s="28"/>
      <c r="B5" s="29" t="s">
        <v>6</v>
      </c>
      <c r="C5" s="29" t="s">
        <v>7</v>
      </c>
      <c r="D5" s="30" t="s">
        <v>8</v>
      </c>
    </row>
    <row r="6" spans="1:4" ht="15" customHeight="1">
      <c r="A6" s="55" t="s">
        <v>9</v>
      </c>
      <c r="B6" s="40"/>
      <c r="C6" s="40"/>
      <c r="D6" s="41"/>
    </row>
    <row r="7" spans="1:4" ht="15" customHeight="1">
      <c r="A7" s="54" t="s">
        <v>10</v>
      </c>
      <c r="B7" s="36">
        <v>344061379042.65002</v>
      </c>
      <c r="C7" s="40"/>
      <c r="D7" s="41"/>
    </row>
    <row r="8" spans="1:4" ht="15" customHeight="1">
      <c r="A8" s="54" t="s">
        <v>11</v>
      </c>
      <c r="B8" s="40"/>
      <c r="C8" s="36">
        <v>398964373781.88</v>
      </c>
      <c r="D8" s="41"/>
    </row>
    <row r="9" spans="1:4" ht="15" customHeight="1">
      <c r="A9" s="54" t="s">
        <v>12</v>
      </c>
      <c r="B9" s="40"/>
      <c r="C9" s="36">
        <v>152844920645.73999</v>
      </c>
      <c r="D9" s="41"/>
    </row>
    <row r="10" spans="1:4" ht="15" customHeight="1">
      <c r="A10" s="54" t="s">
        <v>54</v>
      </c>
      <c r="B10" s="36">
        <v>199330705265</v>
      </c>
      <c r="C10" s="40"/>
      <c r="D10" s="41"/>
    </row>
    <row r="11" spans="1:4" ht="25.5" customHeight="1">
      <c r="A11" s="70" t="s">
        <v>13</v>
      </c>
      <c r="B11" s="71">
        <f>SUM(B6:B10)</f>
        <v>543392084307.65002</v>
      </c>
      <c r="C11" s="71">
        <f t="shared" ref="C11" si="0">SUM(C6:C10)</f>
        <v>551809294427.62</v>
      </c>
      <c r="D11" s="72">
        <f>+B11-C11</f>
        <v>-8417210119.9699707</v>
      </c>
    </row>
    <row r="12" spans="1:4" ht="15" customHeight="1">
      <c r="A12" s="55" t="s">
        <v>14</v>
      </c>
      <c r="B12" s="40"/>
      <c r="C12" s="40"/>
      <c r="D12" s="41"/>
    </row>
    <row r="13" spans="1:4" ht="15" customHeight="1">
      <c r="A13" s="54" t="s">
        <v>15</v>
      </c>
      <c r="B13" s="36">
        <v>1598480073264.75</v>
      </c>
      <c r="C13" s="36">
        <v>1574343570754.3799</v>
      </c>
      <c r="D13" s="37">
        <f>B13-C13</f>
        <v>24136502510.370117</v>
      </c>
    </row>
    <row r="14" spans="1:4" ht="15" customHeight="1">
      <c r="A14" s="54" t="s">
        <v>16</v>
      </c>
      <c r="B14" s="36">
        <v>403277012868.29999</v>
      </c>
      <c r="C14" s="36">
        <v>418996305258.70001</v>
      </c>
      <c r="D14" s="37">
        <f>B14-C14</f>
        <v>-15719292390.400024</v>
      </c>
    </row>
    <row r="15" spans="1:4" ht="24" customHeight="1">
      <c r="A15" s="65" t="s">
        <v>88</v>
      </c>
      <c r="B15" s="66">
        <v>87543840856.419998</v>
      </c>
      <c r="C15" s="66">
        <v>103456418935.52</v>
      </c>
      <c r="D15" s="77">
        <f>B15-C15</f>
        <v>-15912578079.100006</v>
      </c>
    </row>
    <row r="16" spans="1:4" ht="25.5" customHeight="1">
      <c r="A16" s="73" t="s">
        <v>13</v>
      </c>
      <c r="B16" s="74">
        <f>SUM(B13:B14)</f>
        <v>2001757086133.05</v>
      </c>
      <c r="C16" s="74">
        <f>SUM(C13:C14)</f>
        <v>1993339876013.0798</v>
      </c>
      <c r="D16" s="75">
        <f>+B16-C16</f>
        <v>8417210119.9702148</v>
      </c>
    </row>
    <row r="17" spans="1:5" ht="15" customHeight="1">
      <c r="A17" s="54" t="s">
        <v>17</v>
      </c>
      <c r="B17" s="40"/>
      <c r="C17" s="40"/>
      <c r="D17" s="41"/>
    </row>
    <row r="18" spans="1:5" ht="25.5" customHeight="1">
      <c r="A18" s="62" t="s">
        <v>63</v>
      </c>
      <c r="B18" s="63">
        <f>+B11+B16</f>
        <v>2545149170440.7002</v>
      </c>
      <c r="C18" s="63">
        <f>+C11+C16</f>
        <v>2545149170440.6997</v>
      </c>
      <c r="D18" s="64"/>
      <c r="E18" s="69"/>
    </row>
    <row r="19" spans="1:5">
      <c r="A19" s="56" t="s">
        <v>86</v>
      </c>
      <c r="B19" s="57"/>
      <c r="C19" s="57"/>
      <c r="D19" s="58"/>
    </row>
    <row r="20" spans="1:5" ht="33.75">
      <c r="A20" s="59" t="s">
        <v>87</v>
      </c>
      <c r="B20" s="60">
        <f>B18-B15</f>
        <v>2457605329584.2803</v>
      </c>
      <c r="C20" s="60">
        <f>C18-C15</f>
        <v>2441692751505.1797</v>
      </c>
      <c r="D20" s="61">
        <f>B20-C20</f>
        <v>15912578079.100586</v>
      </c>
    </row>
    <row r="23" spans="1:5">
      <c r="C23" s="69"/>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workbookViewId="0">
      <selection activeCell="B18" sqref="B18"/>
    </sheetView>
  </sheetViews>
  <sheetFormatPr defaultRowHeight="12.75"/>
  <cols>
    <col min="1" max="1" width="36.140625" style="79" customWidth="1"/>
    <col min="2" max="22" width="14.85546875" style="79" customWidth="1"/>
    <col min="23" max="16384" width="9.140625" style="79"/>
  </cols>
  <sheetData>
    <row r="1" spans="1:22" s="78" customFormat="1" ht="14.45" customHeight="1">
      <c r="A1" s="205" t="s">
        <v>364</v>
      </c>
      <c r="B1" s="205"/>
      <c r="C1" s="205"/>
      <c r="D1" s="205"/>
      <c r="E1" s="211"/>
      <c r="F1" s="211"/>
      <c r="G1" s="211"/>
      <c r="H1" s="211"/>
      <c r="I1" s="205"/>
      <c r="J1" s="205"/>
      <c r="K1" s="205"/>
      <c r="L1" s="205"/>
      <c r="M1" s="211"/>
      <c r="N1" s="211"/>
      <c r="O1" s="211"/>
      <c r="P1" s="211"/>
    </row>
    <row r="2" spans="1:22" s="78" customFormat="1" ht="18" customHeight="1">
      <c r="A2" s="207"/>
      <c r="B2" s="207"/>
      <c r="C2" s="207"/>
      <c r="D2" s="207"/>
      <c r="E2" s="207"/>
      <c r="F2" s="207"/>
      <c r="G2" s="207"/>
    </row>
    <row r="3" spans="1:22" s="78" customFormat="1" ht="18.2" customHeight="1">
      <c r="A3" s="96"/>
      <c r="B3" s="96" t="s">
        <v>925</v>
      </c>
      <c r="C3" s="96"/>
      <c r="D3" s="96"/>
      <c r="E3" s="96"/>
      <c r="F3" s="96"/>
      <c r="G3" s="96"/>
      <c r="I3" s="96"/>
      <c r="K3" s="96"/>
    </row>
    <row r="4" spans="1:22" s="78" customFormat="1" ht="14.25" customHeight="1"/>
    <row r="5" spans="1:22" s="78" customFormat="1" ht="18.2" customHeight="1"/>
    <row r="6" spans="1:22" s="78" customFormat="1" ht="0.75" customHeight="1"/>
    <row r="7" spans="1:22" s="78" customFormat="1" ht="44.25" customHeight="1">
      <c r="A7" s="193" t="s">
        <v>588</v>
      </c>
      <c r="B7" s="191" t="s">
        <v>625</v>
      </c>
      <c r="C7" s="191" t="s">
        <v>626</v>
      </c>
      <c r="D7" s="191" t="s">
        <v>627</v>
      </c>
      <c r="E7" s="191" t="s">
        <v>628</v>
      </c>
      <c r="F7" s="191" t="s">
        <v>629</v>
      </c>
      <c r="G7" s="191" t="s">
        <v>630</v>
      </c>
      <c r="H7" s="191" t="s">
        <v>631</v>
      </c>
      <c r="I7" s="191" t="s">
        <v>632</v>
      </c>
      <c r="J7" s="191" t="s">
        <v>633</v>
      </c>
      <c r="K7" s="191" t="s">
        <v>634</v>
      </c>
      <c r="L7" s="191" t="s">
        <v>635</v>
      </c>
      <c r="M7" s="191" t="s">
        <v>636</v>
      </c>
      <c r="N7" s="191" t="s">
        <v>637</v>
      </c>
      <c r="O7" s="191" t="s">
        <v>792</v>
      </c>
      <c r="P7" s="191" t="s">
        <v>638</v>
      </c>
      <c r="Q7" s="191" t="s">
        <v>639</v>
      </c>
      <c r="R7" s="191" t="s">
        <v>640</v>
      </c>
      <c r="S7" s="191" t="s">
        <v>641</v>
      </c>
      <c r="T7" s="191" t="s">
        <v>642</v>
      </c>
      <c r="U7" s="191" t="s">
        <v>643</v>
      </c>
      <c r="V7" s="192" t="s">
        <v>63</v>
      </c>
    </row>
    <row r="8" spans="1:22" s="78" customFormat="1" ht="22.9" customHeight="1">
      <c r="A8" s="140" t="s">
        <v>591</v>
      </c>
      <c r="B8" s="84"/>
      <c r="C8" s="84"/>
      <c r="D8" s="84"/>
      <c r="E8" s="84">
        <v>1668074242.04</v>
      </c>
      <c r="F8" s="84"/>
      <c r="G8" s="84"/>
      <c r="H8" s="84"/>
      <c r="I8" s="84"/>
      <c r="J8" s="84"/>
      <c r="K8" s="84"/>
      <c r="L8" s="84"/>
      <c r="M8" s="84"/>
      <c r="N8" s="84"/>
      <c r="O8" s="84">
        <v>7500000</v>
      </c>
      <c r="P8" s="84"/>
      <c r="Q8" s="84"/>
      <c r="R8" s="84"/>
      <c r="S8" s="84"/>
      <c r="T8" s="84"/>
      <c r="U8" s="84"/>
      <c r="V8" s="141">
        <v>1675574242.04</v>
      </c>
    </row>
    <row r="9" spans="1:22" s="78" customFormat="1" ht="32.450000000000003" customHeight="1">
      <c r="A9" s="140" t="s">
        <v>592</v>
      </c>
      <c r="B9" s="84">
        <v>285968809.45999998</v>
      </c>
      <c r="C9" s="84">
        <v>102103222.56</v>
      </c>
      <c r="D9" s="84">
        <v>18423704.539999999</v>
      </c>
      <c r="E9" s="84">
        <v>6253667</v>
      </c>
      <c r="F9" s="84"/>
      <c r="G9" s="84"/>
      <c r="H9" s="84"/>
      <c r="I9" s="84"/>
      <c r="J9" s="84">
        <v>9356.5400000000009</v>
      </c>
      <c r="K9" s="84"/>
      <c r="L9" s="84"/>
      <c r="M9" s="84"/>
      <c r="N9" s="84">
        <v>1121131.53</v>
      </c>
      <c r="O9" s="84">
        <v>842493</v>
      </c>
      <c r="P9" s="84"/>
      <c r="Q9" s="84"/>
      <c r="R9" s="84"/>
      <c r="S9" s="84"/>
      <c r="T9" s="84"/>
      <c r="U9" s="84"/>
      <c r="V9" s="141">
        <v>414722384.63</v>
      </c>
    </row>
    <row r="10" spans="1:22" s="78" customFormat="1" ht="18.2" customHeight="1">
      <c r="A10" s="140" t="s">
        <v>593</v>
      </c>
      <c r="B10" s="84">
        <v>31144470.859999999</v>
      </c>
      <c r="C10" s="84">
        <v>5731901.8099999996</v>
      </c>
      <c r="D10" s="84">
        <v>1935612.84</v>
      </c>
      <c r="E10" s="84">
        <v>68657515609.790001</v>
      </c>
      <c r="F10" s="84"/>
      <c r="G10" s="84"/>
      <c r="H10" s="84"/>
      <c r="I10" s="84"/>
      <c r="J10" s="84">
        <v>520212641.87</v>
      </c>
      <c r="K10" s="84"/>
      <c r="L10" s="84"/>
      <c r="M10" s="84">
        <v>32031.45</v>
      </c>
      <c r="N10" s="84">
        <v>2738728.55</v>
      </c>
      <c r="O10" s="84">
        <v>1095946609.0699999</v>
      </c>
      <c r="P10" s="84"/>
      <c r="Q10" s="84"/>
      <c r="R10" s="84"/>
      <c r="S10" s="84"/>
      <c r="T10" s="84">
        <v>205767451</v>
      </c>
      <c r="U10" s="84">
        <v>1303146718.48</v>
      </c>
      <c r="V10" s="141">
        <v>71824171775.720001</v>
      </c>
    </row>
    <row r="11" spans="1:22" s="78" customFormat="1" ht="18.2" customHeight="1">
      <c r="A11" s="140" t="s">
        <v>594</v>
      </c>
      <c r="B11" s="84">
        <v>496073024.79000002</v>
      </c>
      <c r="C11" s="84">
        <v>111023320.14</v>
      </c>
      <c r="D11" s="84">
        <v>5373952.8399999999</v>
      </c>
      <c r="E11" s="84">
        <v>488574641.99000001</v>
      </c>
      <c r="F11" s="84">
        <v>24447501.16</v>
      </c>
      <c r="G11" s="84"/>
      <c r="H11" s="84">
        <v>1057377687.76</v>
      </c>
      <c r="I11" s="84">
        <v>16981528265.389999</v>
      </c>
      <c r="J11" s="84">
        <v>18291.3</v>
      </c>
      <c r="K11" s="84">
        <v>3263397</v>
      </c>
      <c r="L11" s="84"/>
      <c r="M11" s="84">
        <v>575270791.34000003</v>
      </c>
      <c r="N11" s="84">
        <v>8589646.4100000001</v>
      </c>
      <c r="O11" s="84">
        <v>1750000000</v>
      </c>
      <c r="P11" s="84"/>
      <c r="Q11" s="84"/>
      <c r="R11" s="84">
        <v>108741460.98</v>
      </c>
      <c r="S11" s="84"/>
      <c r="T11" s="84">
        <v>459075491.24000001</v>
      </c>
      <c r="U11" s="84"/>
      <c r="V11" s="141">
        <v>22069357472.34</v>
      </c>
    </row>
    <row r="12" spans="1:22" s="78" customFormat="1" ht="18.2" customHeight="1">
      <c r="A12" s="140" t="s">
        <v>595</v>
      </c>
      <c r="B12" s="84">
        <v>11197020764.690001</v>
      </c>
      <c r="C12" s="84">
        <v>595586079.71000099</v>
      </c>
      <c r="D12" s="84">
        <v>698067523.48000002</v>
      </c>
      <c r="E12" s="84">
        <v>1076196.6100000001</v>
      </c>
      <c r="F12" s="84">
        <v>560728</v>
      </c>
      <c r="G12" s="84"/>
      <c r="H12" s="84">
        <v>81894</v>
      </c>
      <c r="I12" s="84"/>
      <c r="J12" s="84">
        <v>336017.95</v>
      </c>
      <c r="K12" s="84">
        <v>404076047.20999998</v>
      </c>
      <c r="L12" s="84"/>
      <c r="M12" s="84">
        <v>11430250.960000001</v>
      </c>
      <c r="N12" s="84">
        <v>1478492925.5899999</v>
      </c>
      <c r="O12" s="84"/>
      <c r="P12" s="84"/>
      <c r="Q12" s="84">
        <v>7308.16</v>
      </c>
      <c r="R12" s="84">
        <v>40223923.5</v>
      </c>
      <c r="S12" s="84"/>
      <c r="T12" s="84"/>
      <c r="U12" s="84"/>
      <c r="V12" s="141">
        <v>14426959659.860001</v>
      </c>
    </row>
    <row r="13" spans="1:22" s="78" customFormat="1" ht="18.2" customHeight="1">
      <c r="A13" s="140" t="s">
        <v>596</v>
      </c>
      <c r="B13" s="84">
        <v>3778570741.8600001</v>
      </c>
      <c r="C13" s="84">
        <v>1284348119.1199999</v>
      </c>
      <c r="D13" s="84">
        <v>245984511.65000001</v>
      </c>
      <c r="E13" s="84">
        <v>187135741.02000001</v>
      </c>
      <c r="F13" s="84">
        <v>142276530.53</v>
      </c>
      <c r="G13" s="84"/>
      <c r="H13" s="84"/>
      <c r="I13" s="84"/>
      <c r="J13" s="84">
        <v>150596.24</v>
      </c>
      <c r="K13" s="84"/>
      <c r="L13" s="84"/>
      <c r="M13" s="84">
        <v>4124656.78</v>
      </c>
      <c r="N13" s="84">
        <v>117067406.73999999</v>
      </c>
      <c r="O13" s="84"/>
      <c r="P13" s="84"/>
      <c r="Q13" s="84"/>
      <c r="R13" s="84"/>
      <c r="S13" s="84"/>
      <c r="T13" s="84"/>
      <c r="U13" s="84"/>
      <c r="V13" s="141">
        <v>5759658303.9399996</v>
      </c>
    </row>
    <row r="14" spans="1:22" s="78" customFormat="1" ht="18.2" customHeight="1">
      <c r="A14" s="140" t="s">
        <v>597</v>
      </c>
      <c r="B14" s="84">
        <v>5400909821.21</v>
      </c>
      <c r="C14" s="84">
        <v>1402317883.0899999</v>
      </c>
      <c r="D14" s="84">
        <v>344691814.58999997</v>
      </c>
      <c r="E14" s="84">
        <v>272826.33</v>
      </c>
      <c r="F14" s="84">
        <v>63523668.75</v>
      </c>
      <c r="G14" s="84"/>
      <c r="H14" s="84">
        <v>2852590.47</v>
      </c>
      <c r="I14" s="84"/>
      <c r="J14" s="84"/>
      <c r="K14" s="84">
        <v>45820642.359999999</v>
      </c>
      <c r="L14" s="84"/>
      <c r="M14" s="84">
        <v>10570565.15</v>
      </c>
      <c r="N14" s="84">
        <v>192207761.72999999</v>
      </c>
      <c r="O14" s="84">
        <v>1589849.25</v>
      </c>
      <c r="P14" s="84">
        <v>11720.46</v>
      </c>
      <c r="Q14" s="84"/>
      <c r="R14" s="84"/>
      <c r="S14" s="84"/>
      <c r="T14" s="84"/>
      <c r="U14" s="84">
        <v>327109.18</v>
      </c>
      <c r="V14" s="141">
        <v>7465096252.5699997</v>
      </c>
    </row>
    <row r="15" spans="1:22" s="78" customFormat="1" ht="18.2" customHeight="1">
      <c r="A15" s="140" t="s">
        <v>598</v>
      </c>
      <c r="B15" s="84">
        <v>1191057277.1300001</v>
      </c>
      <c r="C15" s="84">
        <v>168013496.06999999</v>
      </c>
      <c r="D15" s="84">
        <v>76268238.310000002</v>
      </c>
      <c r="E15" s="84">
        <v>69461838.5</v>
      </c>
      <c r="F15" s="84">
        <v>17066731.75</v>
      </c>
      <c r="G15" s="84"/>
      <c r="H15" s="84">
        <v>3500</v>
      </c>
      <c r="I15" s="84"/>
      <c r="J15" s="84">
        <v>16287426.98</v>
      </c>
      <c r="K15" s="84">
        <v>5514894.5599999996</v>
      </c>
      <c r="L15" s="84"/>
      <c r="M15" s="84">
        <v>887095.98</v>
      </c>
      <c r="N15" s="84">
        <v>100658351.84999999</v>
      </c>
      <c r="O15" s="84">
        <v>347842334.35000002</v>
      </c>
      <c r="P15" s="84">
        <v>32733464.399999999</v>
      </c>
      <c r="Q15" s="84"/>
      <c r="R15" s="84"/>
      <c r="S15" s="84">
        <v>1945627207.6099999</v>
      </c>
      <c r="T15" s="84"/>
      <c r="U15" s="84">
        <v>171651338.00999999</v>
      </c>
      <c r="V15" s="141">
        <v>4143073195.5</v>
      </c>
    </row>
    <row r="16" spans="1:22" s="78" customFormat="1" ht="18.2" customHeight="1">
      <c r="A16" s="140" t="s">
        <v>599</v>
      </c>
      <c r="B16" s="84">
        <v>38732881.280000001</v>
      </c>
      <c r="C16" s="84">
        <v>28999477.940000001</v>
      </c>
      <c r="D16" s="84">
        <v>2522187.91</v>
      </c>
      <c r="E16" s="84">
        <v>163964664.37</v>
      </c>
      <c r="F16" s="84">
        <v>2492029.42</v>
      </c>
      <c r="G16" s="84">
        <v>100788073.59</v>
      </c>
      <c r="H16" s="84">
        <v>398047</v>
      </c>
      <c r="I16" s="84"/>
      <c r="J16" s="84"/>
      <c r="K16" s="84"/>
      <c r="L16" s="84"/>
      <c r="M16" s="84">
        <v>370900.69</v>
      </c>
      <c r="N16" s="84">
        <v>35742612.270000003</v>
      </c>
      <c r="O16" s="84">
        <v>63106220.009999998</v>
      </c>
      <c r="P16" s="84">
        <v>45393325.049999997</v>
      </c>
      <c r="Q16" s="84"/>
      <c r="R16" s="84"/>
      <c r="S16" s="84"/>
      <c r="T16" s="84"/>
      <c r="U16" s="84"/>
      <c r="V16" s="141">
        <v>482510419.52999997</v>
      </c>
    </row>
    <row r="17" spans="1:22" s="78" customFormat="1" ht="18.2" customHeight="1">
      <c r="A17" s="140" t="s">
        <v>600</v>
      </c>
      <c r="B17" s="84">
        <v>6593164.96</v>
      </c>
      <c r="C17" s="84">
        <v>3527308.79</v>
      </c>
      <c r="D17" s="84">
        <v>426824.26</v>
      </c>
      <c r="E17" s="84">
        <v>94806.83</v>
      </c>
      <c r="F17" s="84">
        <v>19461712.649999999</v>
      </c>
      <c r="G17" s="84">
        <v>3872036.64</v>
      </c>
      <c r="H17" s="84">
        <v>48821</v>
      </c>
      <c r="I17" s="84"/>
      <c r="J17" s="84"/>
      <c r="K17" s="84"/>
      <c r="L17" s="84"/>
      <c r="M17" s="84">
        <v>816585.67</v>
      </c>
      <c r="N17" s="84">
        <v>86941.23</v>
      </c>
      <c r="O17" s="84">
        <v>70527676.5</v>
      </c>
      <c r="P17" s="84"/>
      <c r="Q17" s="84"/>
      <c r="R17" s="84"/>
      <c r="S17" s="84"/>
      <c r="T17" s="84"/>
      <c r="U17" s="84"/>
      <c r="V17" s="141">
        <v>105455878.53</v>
      </c>
    </row>
    <row r="18" spans="1:22" s="78" customFormat="1" ht="18.2" customHeight="1">
      <c r="A18" s="140" t="s">
        <v>601</v>
      </c>
      <c r="B18" s="84">
        <v>20848056.780000001</v>
      </c>
      <c r="C18" s="84">
        <v>4317201.63</v>
      </c>
      <c r="D18" s="84">
        <v>1318612.08</v>
      </c>
      <c r="E18" s="84">
        <v>94900000</v>
      </c>
      <c r="F18" s="84">
        <v>8966840025.8899994</v>
      </c>
      <c r="G18" s="84">
        <v>3583829223.5999999</v>
      </c>
      <c r="H18" s="84">
        <v>25768790.039999999</v>
      </c>
      <c r="I18" s="84"/>
      <c r="J18" s="84"/>
      <c r="K18" s="84">
        <v>59427704.340000004</v>
      </c>
      <c r="L18" s="84"/>
      <c r="M18" s="84">
        <v>219282.34</v>
      </c>
      <c r="N18" s="84">
        <v>18757290.640000001</v>
      </c>
      <c r="O18" s="84">
        <v>42700</v>
      </c>
      <c r="P18" s="84">
        <v>2522343403.9299998</v>
      </c>
      <c r="Q18" s="84"/>
      <c r="R18" s="84"/>
      <c r="S18" s="84"/>
      <c r="T18" s="84">
        <v>110087508</v>
      </c>
      <c r="U18" s="84"/>
      <c r="V18" s="141">
        <v>15408699799.27</v>
      </c>
    </row>
    <row r="19" spans="1:22" s="78" customFormat="1" ht="18.2" customHeight="1">
      <c r="A19" s="140" t="s">
        <v>602</v>
      </c>
      <c r="B19" s="84">
        <v>4885249.1500000004</v>
      </c>
      <c r="C19" s="84">
        <v>1374037.13</v>
      </c>
      <c r="D19" s="84">
        <v>310406.65999999997</v>
      </c>
      <c r="E19" s="84">
        <v>1839278.04</v>
      </c>
      <c r="F19" s="84">
        <v>158969.16</v>
      </c>
      <c r="G19" s="84"/>
      <c r="H19" s="84">
        <v>590699</v>
      </c>
      <c r="I19" s="84"/>
      <c r="J19" s="84"/>
      <c r="K19" s="84"/>
      <c r="L19" s="84"/>
      <c r="M19" s="84">
        <v>601666.65</v>
      </c>
      <c r="N19" s="84">
        <v>106652.39</v>
      </c>
      <c r="O19" s="84"/>
      <c r="P19" s="84"/>
      <c r="Q19" s="84"/>
      <c r="R19" s="84"/>
      <c r="S19" s="84"/>
      <c r="T19" s="84"/>
      <c r="U19" s="84"/>
      <c r="V19" s="141">
        <v>9866958.1799999997</v>
      </c>
    </row>
    <row r="20" spans="1:22" s="78" customFormat="1" ht="22.9" customHeight="1">
      <c r="A20" s="140" t="s">
        <v>603</v>
      </c>
      <c r="B20" s="84">
        <v>100723168.95</v>
      </c>
      <c r="C20" s="84">
        <v>78292775.930000007</v>
      </c>
      <c r="D20" s="84">
        <v>6165296.4500000002</v>
      </c>
      <c r="E20" s="84">
        <v>3784910963.2199998</v>
      </c>
      <c r="F20" s="84"/>
      <c r="G20" s="84">
        <v>1245309685.98</v>
      </c>
      <c r="H20" s="84">
        <v>578301.07999999996</v>
      </c>
      <c r="I20" s="84"/>
      <c r="J20" s="84"/>
      <c r="K20" s="84">
        <v>275889.11</v>
      </c>
      <c r="L20" s="84"/>
      <c r="M20" s="84">
        <v>9004826.0099999998</v>
      </c>
      <c r="N20" s="84">
        <v>20816748.940000001</v>
      </c>
      <c r="O20" s="84">
        <v>288924749.14999998</v>
      </c>
      <c r="P20" s="84">
        <v>2033689371.1900001</v>
      </c>
      <c r="Q20" s="84"/>
      <c r="R20" s="84"/>
      <c r="S20" s="84"/>
      <c r="T20" s="84"/>
      <c r="U20" s="84"/>
      <c r="V20" s="141">
        <v>7568691776.0100002</v>
      </c>
    </row>
    <row r="21" spans="1:22" s="78" customFormat="1" ht="18.2" customHeight="1">
      <c r="A21" s="140" t="s">
        <v>604</v>
      </c>
      <c r="B21" s="84">
        <v>71848289.900000006</v>
      </c>
      <c r="C21" s="84">
        <v>14571790.33</v>
      </c>
      <c r="D21" s="84">
        <v>4140888.39</v>
      </c>
      <c r="E21" s="84"/>
      <c r="F21" s="84"/>
      <c r="G21" s="84"/>
      <c r="H21" s="84"/>
      <c r="I21" s="84"/>
      <c r="J21" s="84"/>
      <c r="K21" s="84"/>
      <c r="L21" s="84"/>
      <c r="M21" s="84">
        <v>6932.24</v>
      </c>
      <c r="N21" s="84">
        <v>112360319.59999999</v>
      </c>
      <c r="O21" s="84">
        <v>1121191573.1900001</v>
      </c>
      <c r="P21" s="84">
        <v>77034800.290000007</v>
      </c>
      <c r="Q21" s="84">
        <v>1420788.41</v>
      </c>
      <c r="R21" s="84"/>
      <c r="S21" s="84">
        <v>333968950.51999998</v>
      </c>
      <c r="T21" s="84"/>
      <c r="U21" s="84"/>
      <c r="V21" s="141">
        <v>1736544332.8699999</v>
      </c>
    </row>
    <row r="22" spans="1:22" s="78" customFormat="1" ht="18.2" customHeight="1">
      <c r="A22" s="140" t="s">
        <v>605</v>
      </c>
      <c r="B22" s="84">
        <v>30492771.68</v>
      </c>
      <c r="C22" s="84">
        <v>9312267.2699999996</v>
      </c>
      <c r="D22" s="84">
        <v>1977673.29</v>
      </c>
      <c r="E22" s="84">
        <v>82494807.75</v>
      </c>
      <c r="F22" s="84"/>
      <c r="G22" s="84">
        <v>342353195.83999997</v>
      </c>
      <c r="H22" s="84">
        <v>5148398.53</v>
      </c>
      <c r="I22" s="84"/>
      <c r="J22" s="84"/>
      <c r="K22" s="84"/>
      <c r="L22" s="84"/>
      <c r="M22" s="84">
        <v>4132</v>
      </c>
      <c r="N22" s="84">
        <v>2357921.61</v>
      </c>
      <c r="O22" s="84"/>
      <c r="P22" s="84"/>
      <c r="Q22" s="84"/>
      <c r="R22" s="84"/>
      <c r="S22" s="84"/>
      <c r="T22" s="84"/>
      <c r="U22" s="84"/>
      <c r="V22" s="141">
        <v>474141167.97000003</v>
      </c>
    </row>
    <row r="23" spans="1:22" s="78" customFormat="1" ht="22.9" customHeight="1">
      <c r="A23" s="140" t="s">
        <v>606</v>
      </c>
      <c r="B23" s="84">
        <v>5444509.3799999999</v>
      </c>
      <c r="C23" s="84">
        <v>716167.71</v>
      </c>
      <c r="D23" s="84">
        <v>356038.46</v>
      </c>
      <c r="E23" s="84">
        <v>63993222.5</v>
      </c>
      <c r="F23" s="84"/>
      <c r="G23" s="84"/>
      <c r="H23" s="84">
        <v>60000</v>
      </c>
      <c r="I23" s="84"/>
      <c r="J23" s="84"/>
      <c r="K23" s="84"/>
      <c r="L23" s="84"/>
      <c r="M23" s="84"/>
      <c r="N23" s="84">
        <v>96853.78</v>
      </c>
      <c r="O23" s="84">
        <v>25181536.370000001</v>
      </c>
      <c r="P23" s="84"/>
      <c r="Q23" s="84"/>
      <c r="R23" s="84"/>
      <c r="S23" s="84"/>
      <c r="T23" s="84"/>
      <c r="U23" s="84"/>
      <c r="V23" s="141">
        <v>95848328.200000003</v>
      </c>
    </row>
    <row r="24" spans="1:22" s="78" customFormat="1" ht="18.2" customHeight="1">
      <c r="A24" s="140" t="s">
        <v>607</v>
      </c>
      <c r="B24" s="84">
        <v>18237589.539999999</v>
      </c>
      <c r="C24" s="84">
        <v>8103102.8799999999</v>
      </c>
      <c r="D24" s="84">
        <v>1169508.04</v>
      </c>
      <c r="E24" s="84">
        <v>253420317.40000001</v>
      </c>
      <c r="F24" s="84">
        <v>4000000</v>
      </c>
      <c r="G24" s="84"/>
      <c r="H24" s="84">
        <v>738458.62</v>
      </c>
      <c r="I24" s="84"/>
      <c r="J24" s="84"/>
      <c r="K24" s="84"/>
      <c r="L24" s="84"/>
      <c r="M24" s="84"/>
      <c r="N24" s="84">
        <v>1188863.72</v>
      </c>
      <c r="O24" s="84">
        <v>1774575847.6199999</v>
      </c>
      <c r="P24" s="84"/>
      <c r="Q24" s="84">
        <v>5400000</v>
      </c>
      <c r="R24" s="84">
        <v>161403389.69999999</v>
      </c>
      <c r="S24" s="84">
        <v>30000000</v>
      </c>
      <c r="T24" s="84"/>
      <c r="U24" s="84"/>
      <c r="V24" s="141">
        <v>2258237077.52</v>
      </c>
    </row>
    <row r="25" spans="1:22" s="78" customFormat="1" ht="22.9" customHeight="1">
      <c r="A25" s="140" t="s">
        <v>608</v>
      </c>
      <c r="B25" s="84">
        <v>334302638.75</v>
      </c>
      <c r="C25" s="84">
        <v>75080259.629999995</v>
      </c>
      <c r="D25" s="84">
        <v>21790543.27</v>
      </c>
      <c r="E25" s="84">
        <v>85757478.939999998</v>
      </c>
      <c r="F25" s="84"/>
      <c r="G25" s="84">
        <v>931670.33</v>
      </c>
      <c r="H25" s="84">
        <v>9017682.6999999993</v>
      </c>
      <c r="I25" s="84"/>
      <c r="J25" s="84">
        <v>855507.98</v>
      </c>
      <c r="K25" s="84"/>
      <c r="L25" s="84"/>
      <c r="M25" s="84">
        <v>401670.12</v>
      </c>
      <c r="N25" s="84">
        <v>55904825.469999999</v>
      </c>
      <c r="O25" s="84">
        <v>77337921.609999999</v>
      </c>
      <c r="P25" s="84"/>
      <c r="Q25" s="84"/>
      <c r="R25" s="84">
        <v>38003142.630000003</v>
      </c>
      <c r="S25" s="84">
        <v>110000000</v>
      </c>
      <c r="T25" s="84"/>
      <c r="U25" s="84">
        <v>5825089.8799999999</v>
      </c>
      <c r="V25" s="141">
        <v>815208431.30999994</v>
      </c>
    </row>
    <row r="26" spans="1:22" s="78" customFormat="1" ht="18.2" customHeight="1">
      <c r="A26" s="140" t="s">
        <v>609</v>
      </c>
      <c r="B26" s="84">
        <v>1940369.58</v>
      </c>
      <c r="C26" s="84">
        <v>19594.25</v>
      </c>
      <c r="D26" s="84">
        <v>113482.1</v>
      </c>
      <c r="E26" s="84">
        <v>47158304.210000001</v>
      </c>
      <c r="F26" s="84"/>
      <c r="G26" s="84">
        <v>19599805.359999999</v>
      </c>
      <c r="H26" s="84"/>
      <c r="I26" s="84"/>
      <c r="J26" s="84"/>
      <c r="K26" s="84"/>
      <c r="L26" s="84"/>
      <c r="M26" s="84"/>
      <c r="N26" s="84">
        <v>28087761</v>
      </c>
      <c r="O26" s="84">
        <v>25531636.609999999</v>
      </c>
      <c r="P26" s="84">
        <v>3791029.33</v>
      </c>
      <c r="Q26" s="84">
        <v>70000000</v>
      </c>
      <c r="R26" s="84"/>
      <c r="S26" s="84"/>
      <c r="T26" s="84"/>
      <c r="U26" s="84"/>
      <c r="V26" s="141">
        <v>196241982.44</v>
      </c>
    </row>
    <row r="27" spans="1:22" s="78" customFormat="1" ht="18.2" customHeight="1">
      <c r="A27" s="140" t="s">
        <v>610</v>
      </c>
      <c r="B27" s="84">
        <v>66798228.670000002</v>
      </c>
      <c r="C27" s="84">
        <v>41599298.479999997</v>
      </c>
      <c r="D27" s="84">
        <v>4223345.95</v>
      </c>
      <c r="E27" s="84">
        <v>114321250.19</v>
      </c>
      <c r="F27" s="84">
        <v>401491093.44</v>
      </c>
      <c r="G27" s="84"/>
      <c r="H27" s="84">
        <v>15658480.4</v>
      </c>
      <c r="I27" s="84"/>
      <c r="J27" s="84"/>
      <c r="K27" s="84"/>
      <c r="L27" s="84"/>
      <c r="M27" s="84"/>
      <c r="N27" s="84">
        <v>898930.2</v>
      </c>
      <c r="O27" s="84">
        <v>2306527.7599999998</v>
      </c>
      <c r="P27" s="84"/>
      <c r="Q27" s="84"/>
      <c r="R27" s="84"/>
      <c r="S27" s="84">
        <v>46805</v>
      </c>
      <c r="T27" s="84"/>
      <c r="U27" s="84"/>
      <c r="V27" s="141">
        <v>647343960.09000003</v>
      </c>
    </row>
    <row r="28" spans="1:22" s="78" customFormat="1" ht="22.9" customHeight="1">
      <c r="A28" s="140" t="s">
        <v>611</v>
      </c>
      <c r="B28" s="84">
        <v>401302893.33999997</v>
      </c>
      <c r="C28" s="84">
        <v>91369985.969999999</v>
      </c>
      <c r="D28" s="84">
        <v>25708902.809999999</v>
      </c>
      <c r="E28" s="84">
        <v>269916525.35000002</v>
      </c>
      <c r="F28" s="84">
        <v>170541631.84999999</v>
      </c>
      <c r="G28" s="84">
        <v>46262280.579999998</v>
      </c>
      <c r="H28" s="84"/>
      <c r="I28" s="84"/>
      <c r="J28" s="84">
        <v>4107304.86</v>
      </c>
      <c r="K28" s="84"/>
      <c r="L28" s="84"/>
      <c r="M28" s="84">
        <v>302559.77</v>
      </c>
      <c r="N28" s="84">
        <v>105342884.06999999</v>
      </c>
      <c r="O28" s="84">
        <v>2535654.54</v>
      </c>
      <c r="P28" s="84">
        <v>48094814.670000002</v>
      </c>
      <c r="Q28" s="84">
        <v>48770970.530000001</v>
      </c>
      <c r="R28" s="84"/>
      <c r="S28" s="84"/>
      <c r="T28" s="84"/>
      <c r="U28" s="84">
        <v>20703685.329999998</v>
      </c>
      <c r="V28" s="141">
        <v>1234960093.6700001</v>
      </c>
    </row>
    <row r="29" spans="1:22" s="78" customFormat="1" ht="18.2" customHeight="1">
      <c r="A29" s="140" t="s">
        <v>612</v>
      </c>
      <c r="B29" s="84">
        <v>29819454940.099998</v>
      </c>
      <c r="C29" s="84">
        <v>696959249.38</v>
      </c>
      <c r="D29" s="84">
        <v>1916595160.5699999</v>
      </c>
      <c r="E29" s="84">
        <v>576103753.90999997</v>
      </c>
      <c r="F29" s="84">
        <v>44043093.829999998</v>
      </c>
      <c r="G29" s="84">
        <v>286964446.79000002</v>
      </c>
      <c r="H29" s="84">
        <v>244045</v>
      </c>
      <c r="I29" s="84"/>
      <c r="J29" s="84"/>
      <c r="K29" s="84"/>
      <c r="L29" s="84"/>
      <c r="M29" s="84">
        <v>76812056.939999998</v>
      </c>
      <c r="N29" s="84">
        <v>14610243.539999999</v>
      </c>
      <c r="O29" s="84">
        <v>60714566.909999996</v>
      </c>
      <c r="P29" s="84"/>
      <c r="Q29" s="84"/>
      <c r="R29" s="84"/>
      <c r="S29" s="84"/>
      <c r="T29" s="84"/>
      <c r="U29" s="84"/>
      <c r="V29" s="141">
        <v>33492501556.970001</v>
      </c>
    </row>
    <row r="30" spans="1:22" s="78" customFormat="1" ht="22.9" customHeight="1">
      <c r="A30" s="140" t="s">
        <v>613</v>
      </c>
      <c r="B30" s="84">
        <v>281467409.29000002</v>
      </c>
      <c r="C30" s="84">
        <v>7079395.0099999998</v>
      </c>
      <c r="D30" s="84">
        <v>18226118.449999999</v>
      </c>
      <c r="E30" s="84">
        <v>3574536039.8400002</v>
      </c>
      <c r="F30" s="84">
        <v>3630000</v>
      </c>
      <c r="G30" s="84">
        <v>39548702</v>
      </c>
      <c r="H30" s="84"/>
      <c r="I30" s="84"/>
      <c r="J30" s="84">
        <v>1762109.16</v>
      </c>
      <c r="K30" s="84"/>
      <c r="L30" s="84"/>
      <c r="M30" s="84">
        <v>17568964.489999998</v>
      </c>
      <c r="N30" s="84">
        <v>28403.88</v>
      </c>
      <c r="O30" s="84">
        <v>2102858.1</v>
      </c>
      <c r="P30" s="84"/>
      <c r="Q30" s="84"/>
      <c r="R30" s="84"/>
      <c r="S30" s="84"/>
      <c r="T30" s="84"/>
      <c r="U30" s="84">
        <v>2175914.38</v>
      </c>
      <c r="V30" s="141">
        <v>3948125914.5999999</v>
      </c>
    </row>
    <row r="31" spans="1:22" s="78" customFormat="1" ht="18.2" customHeight="1">
      <c r="A31" s="140" t="s">
        <v>614</v>
      </c>
      <c r="B31" s="84">
        <v>11259481.33</v>
      </c>
      <c r="C31" s="84">
        <v>7373364.4900000002</v>
      </c>
      <c r="D31" s="84">
        <v>709540.93</v>
      </c>
      <c r="E31" s="84">
        <v>25845687411.139999</v>
      </c>
      <c r="F31" s="84">
        <v>873724220.87</v>
      </c>
      <c r="G31" s="84"/>
      <c r="H31" s="84"/>
      <c r="I31" s="84"/>
      <c r="J31" s="84"/>
      <c r="K31" s="84"/>
      <c r="L31" s="84"/>
      <c r="M31" s="84">
        <v>978450.75</v>
      </c>
      <c r="N31" s="84">
        <v>1445.7</v>
      </c>
      <c r="O31" s="84"/>
      <c r="P31" s="84"/>
      <c r="Q31" s="84"/>
      <c r="R31" s="84"/>
      <c r="S31" s="84"/>
      <c r="T31" s="84"/>
      <c r="U31" s="84"/>
      <c r="V31" s="141">
        <v>26739733915.209999</v>
      </c>
    </row>
    <row r="32" spans="1:22" s="78" customFormat="1" ht="18.2" customHeight="1">
      <c r="A32" s="140" t="s">
        <v>615</v>
      </c>
      <c r="B32" s="84">
        <v>8498077946.4700003</v>
      </c>
      <c r="C32" s="84">
        <v>139439.70000000001</v>
      </c>
      <c r="D32" s="84">
        <v>173282.69</v>
      </c>
      <c r="E32" s="84">
        <v>50777429327.540001</v>
      </c>
      <c r="F32" s="84">
        <v>301740663.06999999</v>
      </c>
      <c r="G32" s="84">
        <v>1500000</v>
      </c>
      <c r="H32" s="84"/>
      <c r="I32" s="84"/>
      <c r="J32" s="84"/>
      <c r="K32" s="84">
        <v>42000000</v>
      </c>
      <c r="L32" s="84"/>
      <c r="M32" s="84"/>
      <c r="N32" s="84"/>
      <c r="O32" s="84"/>
      <c r="P32" s="84"/>
      <c r="Q32" s="84"/>
      <c r="R32" s="84"/>
      <c r="S32" s="84"/>
      <c r="T32" s="84"/>
      <c r="U32" s="84"/>
      <c r="V32" s="141">
        <v>59621060659.470001</v>
      </c>
    </row>
    <row r="33" spans="1:22" s="78" customFormat="1" ht="18.2" customHeight="1">
      <c r="A33" s="140" t="s">
        <v>616</v>
      </c>
      <c r="B33" s="84">
        <v>9344495.6400000006</v>
      </c>
      <c r="C33" s="84">
        <v>13882520.140000001</v>
      </c>
      <c r="D33" s="84">
        <v>601719.94999999995</v>
      </c>
      <c r="E33" s="84">
        <v>1160100332.77</v>
      </c>
      <c r="F33" s="84">
        <v>72563.61</v>
      </c>
      <c r="G33" s="84"/>
      <c r="H33" s="84"/>
      <c r="I33" s="84"/>
      <c r="J33" s="84"/>
      <c r="K33" s="84"/>
      <c r="L33" s="84"/>
      <c r="M33" s="84">
        <v>12577.26</v>
      </c>
      <c r="N33" s="84">
        <v>8841147.4900000002</v>
      </c>
      <c r="O33" s="84">
        <v>13308689</v>
      </c>
      <c r="P33" s="84"/>
      <c r="Q33" s="84"/>
      <c r="R33" s="84"/>
      <c r="S33" s="84"/>
      <c r="T33" s="84"/>
      <c r="U33" s="84"/>
      <c r="V33" s="141">
        <v>1206164045.8599999</v>
      </c>
    </row>
    <row r="34" spans="1:22" s="78" customFormat="1" ht="18.2" customHeight="1">
      <c r="A34" s="140" t="s">
        <v>617</v>
      </c>
      <c r="B34" s="84">
        <v>16623917.880000001</v>
      </c>
      <c r="C34" s="84">
        <v>11551939.27</v>
      </c>
      <c r="D34" s="84">
        <v>1062842.5900000001</v>
      </c>
      <c r="E34" s="84">
        <v>278425317.63</v>
      </c>
      <c r="F34" s="84">
        <v>1858932820.53</v>
      </c>
      <c r="G34" s="84">
        <v>59845459.899999999</v>
      </c>
      <c r="H34" s="84">
        <v>6649441.6299999999</v>
      </c>
      <c r="I34" s="84"/>
      <c r="J34" s="84"/>
      <c r="K34" s="84">
        <v>13942.5</v>
      </c>
      <c r="L34" s="84"/>
      <c r="M34" s="84">
        <v>6786.08</v>
      </c>
      <c r="N34" s="84">
        <v>10357200.130000001</v>
      </c>
      <c r="O34" s="84"/>
      <c r="P34" s="84"/>
      <c r="Q34" s="84">
        <v>2477920</v>
      </c>
      <c r="R34" s="84"/>
      <c r="S34" s="84"/>
      <c r="T34" s="84"/>
      <c r="U34" s="84"/>
      <c r="V34" s="141">
        <v>2245947588.1399999</v>
      </c>
    </row>
    <row r="35" spans="1:22" s="78" customFormat="1" ht="18.2" customHeight="1">
      <c r="A35" s="140" t="s">
        <v>618</v>
      </c>
      <c r="B35" s="84"/>
      <c r="C35" s="84"/>
      <c r="D35" s="84"/>
      <c r="E35" s="84">
        <v>17986681.5</v>
      </c>
      <c r="F35" s="84"/>
      <c r="G35" s="84"/>
      <c r="H35" s="84"/>
      <c r="I35" s="84"/>
      <c r="J35" s="84"/>
      <c r="K35" s="84"/>
      <c r="L35" s="84"/>
      <c r="M35" s="84"/>
      <c r="N35" s="84"/>
      <c r="O35" s="84">
        <v>1196213247.5699999</v>
      </c>
      <c r="P35" s="84"/>
      <c r="Q35" s="84"/>
      <c r="R35" s="84"/>
      <c r="S35" s="84"/>
      <c r="T35" s="84"/>
      <c r="U35" s="84"/>
      <c r="V35" s="141">
        <v>1214199929.0699999</v>
      </c>
    </row>
    <row r="36" spans="1:22" s="78" customFormat="1" ht="22.9" customHeight="1">
      <c r="A36" s="140" t="s">
        <v>619</v>
      </c>
      <c r="B36" s="84">
        <v>1825113259.5899999</v>
      </c>
      <c r="C36" s="84">
        <v>588366469.42999995</v>
      </c>
      <c r="D36" s="84">
        <v>115807501.23</v>
      </c>
      <c r="E36" s="84">
        <v>1806724126.3</v>
      </c>
      <c r="F36" s="84">
        <v>161610675.87</v>
      </c>
      <c r="G36" s="84">
        <v>11861439.789999999</v>
      </c>
      <c r="H36" s="84">
        <v>22025798.77</v>
      </c>
      <c r="I36" s="84"/>
      <c r="J36" s="84">
        <v>3513696301.1799998</v>
      </c>
      <c r="K36" s="84">
        <v>50751397699.099998</v>
      </c>
      <c r="L36" s="84"/>
      <c r="M36" s="84">
        <v>2043873.92</v>
      </c>
      <c r="N36" s="84">
        <v>140839251.84999999</v>
      </c>
      <c r="O36" s="84">
        <v>144119866.68000001</v>
      </c>
      <c r="P36" s="84">
        <v>123734943.19</v>
      </c>
      <c r="Q36" s="84"/>
      <c r="R36" s="84"/>
      <c r="S36" s="84">
        <v>1164009.92</v>
      </c>
      <c r="T36" s="84"/>
      <c r="U36" s="84"/>
      <c r="V36" s="141">
        <v>59208505216.82</v>
      </c>
    </row>
    <row r="37" spans="1:22" s="78" customFormat="1" ht="18.2" customHeight="1">
      <c r="A37" s="140" t="s">
        <v>620</v>
      </c>
      <c r="B37" s="84"/>
      <c r="C37" s="84"/>
      <c r="D37" s="84"/>
      <c r="E37" s="84">
        <v>551351510</v>
      </c>
      <c r="F37" s="84"/>
      <c r="G37" s="84"/>
      <c r="H37" s="84"/>
      <c r="I37" s="84"/>
      <c r="J37" s="84"/>
      <c r="K37" s="84"/>
      <c r="L37" s="84"/>
      <c r="M37" s="84"/>
      <c r="N37" s="84"/>
      <c r="O37" s="84">
        <v>8592999.4199999999</v>
      </c>
      <c r="P37" s="84"/>
      <c r="Q37" s="84"/>
      <c r="R37" s="84"/>
      <c r="S37" s="84">
        <v>105086849.25</v>
      </c>
      <c r="T37" s="84"/>
      <c r="U37" s="84"/>
      <c r="V37" s="141">
        <v>665031358.66999996</v>
      </c>
    </row>
    <row r="38" spans="1:22" s="78" customFormat="1" ht="18.2" customHeight="1">
      <c r="A38" s="140" t="s">
        <v>621</v>
      </c>
      <c r="B38" s="84">
        <v>587257.57999999996</v>
      </c>
      <c r="C38" s="84"/>
      <c r="D38" s="84">
        <v>38593.1</v>
      </c>
      <c r="E38" s="84"/>
      <c r="F38" s="84"/>
      <c r="G38" s="84"/>
      <c r="H38" s="84"/>
      <c r="I38" s="84"/>
      <c r="J38" s="84"/>
      <c r="K38" s="84"/>
      <c r="L38" s="84"/>
      <c r="M38" s="84"/>
      <c r="N38" s="84"/>
      <c r="O38" s="84"/>
      <c r="P38" s="84"/>
      <c r="Q38" s="84"/>
      <c r="R38" s="84"/>
      <c r="S38" s="84"/>
      <c r="T38" s="84"/>
      <c r="U38" s="84"/>
      <c r="V38" s="141">
        <v>625850.68000000005</v>
      </c>
    </row>
    <row r="39" spans="1:22" s="78" customFormat="1" ht="22.9" customHeight="1">
      <c r="A39" s="140" t="s">
        <v>622</v>
      </c>
      <c r="B39" s="84">
        <v>689605910.26999998</v>
      </c>
      <c r="C39" s="84">
        <v>404115060.25</v>
      </c>
      <c r="D39" s="84">
        <v>23881005.329999998</v>
      </c>
      <c r="E39" s="84">
        <v>231694517.12</v>
      </c>
      <c r="F39" s="84">
        <v>61209875.810000002</v>
      </c>
      <c r="G39" s="84"/>
      <c r="H39" s="84">
        <v>73309342.379999995</v>
      </c>
      <c r="I39" s="84"/>
      <c r="J39" s="84">
        <v>5580276.0800000001</v>
      </c>
      <c r="K39" s="84">
        <v>52629311.369999997</v>
      </c>
      <c r="L39" s="84"/>
      <c r="M39" s="84">
        <v>19556820.420000002</v>
      </c>
      <c r="N39" s="84">
        <v>109221169.33</v>
      </c>
      <c r="O39" s="84"/>
      <c r="P39" s="84">
        <v>1285299.75</v>
      </c>
      <c r="Q39" s="84"/>
      <c r="R39" s="84"/>
      <c r="S39" s="84"/>
      <c r="T39" s="84">
        <v>32817000</v>
      </c>
      <c r="U39" s="84">
        <v>96683.59</v>
      </c>
      <c r="V39" s="141">
        <v>1705002271.7</v>
      </c>
    </row>
    <row r="40" spans="1:22" s="78" customFormat="1" ht="18.2" customHeight="1">
      <c r="A40" s="140" t="s">
        <v>623</v>
      </c>
      <c r="B40" s="84">
        <v>143285465</v>
      </c>
      <c r="C40" s="84"/>
      <c r="D40" s="84"/>
      <c r="E40" s="84"/>
      <c r="F40" s="84"/>
      <c r="G40" s="84"/>
      <c r="H40" s="84"/>
      <c r="I40" s="84"/>
      <c r="J40" s="84"/>
      <c r="K40" s="84"/>
      <c r="L40" s="84"/>
      <c r="M40" s="84"/>
      <c r="N40" s="84"/>
      <c r="O40" s="84"/>
      <c r="P40" s="84"/>
      <c r="Q40" s="84"/>
      <c r="R40" s="84"/>
      <c r="S40" s="84"/>
      <c r="T40" s="84"/>
      <c r="U40" s="84"/>
      <c r="V40" s="141">
        <v>143285465</v>
      </c>
    </row>
    <row r="41" spans="1:22" s="78" customFormat="1" ht="18.2" customHeight="1">
      <c r="A41" s="140" t="s">
        <v>624</v>
      </c>
      <c r="B41" s="84"/>
      <c r="C41" s="84">
        <v>754564338.39999998</v>
      </c>
      <c r="D41" s="84"/>
      <c r="E41" s="84"/>
      <c r="F41" s="84"/>
      <c r="G41" s="84"/>
      <c r="H41" s="84"/>
      <c r="I41" s="84"/>
      <c r="J41" s="84">
        <v>49411188717.949997</v>
      </c>
      <c r="K41" s="84"/>
      <c r="L41" s="84"/>
      <c r="M41" s="84"/>
      <c r="N41" s="84"/>
      <c r="O41" s="84"/>
      <c r="P41" s="84"/>
      <c r="Q41" s="84"/>
      <c r="R41" s="84"/>
      <c r="S41" s="84"/>
      <c r="T41" s="84">
        <v>1300000000</v>
      </c>
      <c r="U41" s="84">
        <v>151340994106.89001</v>
      </c>
      <c r="V41" s="141">
        <v>202806747163.23999</v>
      </c>
    </row>
    <row r="42" spans="1:22" s="78" customFormat="1" ht="26.1" customHeight="1">
      <c r="A42" s="86" t="s">
        <v>63</v>
      </c>
      <c r="B42" s="87">
        <v>64777714805.110001</v>
      </c>
      <c r="C42" s="87">
        <v>6510439066.5100002</v>
      </c>
      <c r="D42" s="87">
        <v>3538064832.7600002</v>
      </c>
      <c r="E42" s="87">
        <v>160861175399.82999</v>
      </c>
      <c r="F42" s="87">
        <v>13117824536.190001</v>
      </c>
      <c r="G42" s="87">
        <v>5742666020.3999996</v>
      </c>
      <c r="H42" s="87">
        <v>1220551978.3800001</v>
      </c>
      <c r="I42" s="87">
        <v>16981528265.389999</v>
      </c>
      <c r="J42" s="87">
        <v>53474204548.089996</v>
      </c>
      <c r="K42" s="87">
        <v>51364419527.550003</v>
      </c>
      <c r="L42" s="87"/>
      <c r="M42" s="87">
        <v>731023477.00999999</v>
      </c>
      <c r="N42" s="87">
        <v>2566523419.2399998</v>
      </c>
      <c r="O42" s="87">
        <v>8080035556.71</v>
      </c>
      <c r="P42" s="87">
        <v>4888112172.2600002</v>
      </c>
      <c r="Q42" s="87">
        <v>128076987.09999999</v>
      </c>
      <c r="R42" s="87">
        <v>348371916.81</v>
      </c>
      <c r="S42" s="87">
        <v>2525893822.3000002</v>
      </c>
      <c r="T42" s="87">
        <v>2107747450.24</v>
      </c>
      <c r="U42" s="87">
        <v>152844920645.73999</v>
      </c>
      <c r="V42" s="222">
        <v>551809294427.62</v>
      </c>
    </row>
    <row r="43" spans="1:22" s="78" customFormat="1" ht="75.2" customHeight="1"/>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showGridLines="0" topLeftCell="A3" workbookViewId="0">
      <selection activeCell="A5" sqref="A5:J27"/>
    </sheetView>
  </sheetViews>
  <sheetFormatPr defaultRowHeight="12.75"/>
  <cols>
    <col min="1" max="1" width="48.140625" style="79" customWidth="1"/>
    <col min="2" max="2" width="15.28515625" style="79" customWidth="1"/>
    <col min="3" max="3" width="17.140625" style="79" customWidth="1"/>
    <col min="4" max="4" width="16.28515625" style="79" customWidth="1"/>
    <col min="5" max="6" width="15.140625" style="79" customWidth="1"/>
    <col min="7" max="10" width="16.5703125" style="79" customWidth="1"/>
    <col min="11" max="11" width="4.7109375" style="79" customWidth="1"/>
    <col min="12" max="16384" width="9.140625" style="79"/>
  </cols>
  <sheetData>
    <row r="1" spans="1:10" s="78" customFormat="1" ht="14.45" customHeight="1">
      <c r="A1" s="98" t="s">
        <v>355</v>
      </c>
      <c r="B1" s="82"/>
      <c r="C1" s="82"/>
      <c r="D1" s="82"/>
      <c r="E1" s="82"/>
      <c r="F1" s="82"/>
      <c r="G1" s="82"/>
      <c r="H1" s="82"/>
    </row>
    <row r="2" spans="1:10" s="78" customFormat="1" ht="14.25" customHeight="1">
      <c r="A2" s="214"/>
      <c r="B2" s="214"/>
      <c r="C2" s="214"/>
      <c r="D2" s="214"/>
      <c r="E2" s="214"/>
      <c r="F2" s="214"/>
      <c r="G2" s="214"/>
      <c r="H2" s="214"/>
    </row>
    <row r="3" spans="1:10" s="78" customFormat="1" ht="15" customHeight="1">
      <c r="A3" s="82"/>
      <c r="B3" s="99" t="s">
        <v>925</v>
      </c>
      <c r="C3" s="96"/>
      <c r="D3" s="99"/>
      <c r="E3" s="99"/>
      <c r="F3" s="99"/>
      <c r="G3" s="99"/>
      <c r="H3" s="99"/>
    </row>
    <row r="4" spans="1:10" s="78" customFormat="1" ht="15" customHeight="1">
      <c r="A4" s="90"/>
      <c r="B4" s="90"/>
      <c r="C4" s="90"/>
      <c r="D4" s="90"/>
      <c r="E4" s="90"/>
      <c r="F4" s="90"/>
      <c r="G4" s="90"/>
      <c r="H4" s="90"/>
    </row>
    <row r="5" spans="1:10" s="78" customFormat="1" ht="15.75" customHeight="1">
      <c r="A5" s="215" t="s">
        <v>644</v>
      </c>
      <c r="B5" s="216" t="s">
        <v>645</v>
      </c>
      <c r="C5" s="216"/>
      <c r="D5" s="216"/>
      <c r="E5" s="216" t="s">
        <v>646</v>
      </c>
      <c r="F5" s="216"/>
      <c r="G5" s="216" t="s">
        <v>647</v>
      </c>
      <c r="H5" s="216"/>
      <c r="I5" s="212" t="s">
        <v>648</v>
      </c>
      <c r="J5" s="213" t="s">
        <v>63</v>
      </c>
    </row>
    <row r="6" spans="1:10" s="78" customFormat="1" ht="35.25" customHeight="1">
      <c r="A6" s="215"/>
      <c r="B6" s="169" t="s">
        <v>649</v>
      </c>
      <c r="C6" s="169" t="s">
        <v>650</v>
      </c>
      <c r="D6" s="169" t="s">
        <v>651</v>
      </c>
      <c r="E6" s="169" t="s">
        <v>650</v>
      </c>
      <c r="F6" s="169" t="s">
        <v>652</v>
      </c>
      <c r="G6" s="169" t="s">
        <v>653</v>
      </c>
      <c r="H6" s="169" t="s">
        <v>105</v>
      </c>
      <c r="I6" s="212"/>
      <c r="J6" s="213"/>
    </row>
    <row r="7" spans="1:10" ht="23.1" customHeight="1">
      <c r="A7" s="223" t="s">
        <v>625</v>
      </c>
      <c r="B7" s="224">
        <v>651031456.63999999</v>
      </c>
      <c r="C7" s="224">
        <v>8162778529</v>
      </c>
      <c r="D7" s="224">
        <v>531732509.22000003</v>
      </c>
      <c r="E7" s="224">
        <v>32409274.050000001</v>
      </c>
      <c r="F7" s="224">
        <v>413891478.42000002</v>
      </c>
      <c r="G7" s="224">
        <v>54589544729.5</v>
      </c>
      <c r="H7" s="224">
        <v>396326828.27999997</v>
      </c>
      <c r="I7" s="224"/>
      <c r="J7" s="225">
        <v>64777714805.110001</v>
      </c>
    </row>
    <row r="8" spans="1:10" ht="23.1" customHeight="1">
      <c r="A8" s="223" t="s">
        <v>626</v>
      </c>
      <c r="B8" s="224">
        <v>240426520.24000001</v>
      </c>
      <c r="C8" s="224">
        <v>2176072443.3899999</v>
      </c>
      <c r="D8" s="224">
        <v>2003380167.46</v>
      </c>
      <c r="E8" s="224">
        <v>77353608.239999995</v>
      </c>
      <c r="F8" s="224">
        <v>1944396261.99</v>
      </c>
      <c r="G8" s="224">
        <v>68810065.189999998</v>
      </c>
      <c r="H8" s="224">
        <v>0</v>
      </c>
      <c r="I8" s="224"/>
      <c r="J8" s="225">
        <v>6510439066.5100002</v>
      </c>
    </row>
    <row r="9" spans="1:10" ht="23.1" customHeight="1">
      <c r="A9" s="223" t="s">
        <v>627</v>
      </c>
      <c r="B9" s="224">
        <v>11866251.560000001</v>
      </c>
      <c r="C9" s="224">
        <v>3937735.73</v>
      </c>
      <c r="D9" s="224">
        <v>72921.98</v>
      </c>
      <c r="E9" s="224">
        <v>1559825</v>
      </c>
      <c r="F9" s="224">
        <v>900656.61</v>
      </c>
      <c r="G9" s="224">
        <v>3519727441.8800001</v>
      </c>
      <c r="H9" s="224">
        <v>0</v>
      </c>
      <c r="I9" s="224"/>
      <c r="J9" s="225">
        <v>3538064832.7600002</v>
      </c>
    </row>
    <row r="10" spans="1:10" ht="23.1" customHeight="1">
      <c r="A10" s="223" t="s">
        <v>628</v>
      </c>
      <c r="B10" s="224">
        <v>1480948693.3499999</v>
      </c>
      <c r="C10" s="224">
        <v>156437285508.16</v>
      </c>
      <c r="D10" s="224">
        <v>2377020898.6100001</v>
      </c>
      <c r="E10" s="224">
        <v>9800000</v>
      </c>
      <c r="F10" s="224">
        <v>555977473.66999996</v>
      </c>
      <c r="G10" s="224">
        <v>142826.04</v>
      </c>
      <c r="H10" s="224">
        <v>0</v>
      </c>
      <c r="I10" s="224"/>
      <c r="J10" s="225">
        <v>160861175399.82999</v>
      </c>
    </row>
    <row r="11" spans="1:10" ht="23.1" customHeight="1">
      <c r="A11" s="223" t="s">
        <v>629</v>
      </c>
      <c r="B11" s="224">
        <v>2831115.24</v>
      </c>
      <c r="C11" s="224">
        <v>9341000551.2600002</v>
      </c>
      <c r="D11" s="224">
        <v>2369989481.6100001</v>
      </c>
      <c r="E11" s="224">
        <v>0</v>
      </c>
      <c r="F11" s="224">
        <v>851489752.29999995</v>
      </c>
      <c r="G11" s="224">
        <v>0</v>
      </c>
      <c r="H11" s="224">
        <v>552513635.77999997</v>
      </c>
      <c r="I11" s="224"/>
      <c r="J11" s="225">
        <v>13117824536.190001</v>
      </c>
    </row>
    <row r="12" spans="1:10" ht="23.1" customHeight="1">
      <c r="A12" s="223" t="s">
        <v>630</v>
      </c>
      <c r="B12" s="224">
        <v>44708015.799999997</v>
      </c>
      <c r="C12" s="224">
        <v>4944775138.1599998</v>
      </c>
      <c r="D12" s="224">
        <v>729728548.59000003</v>
      </c>
      <c r="E12" s="224">
        <v>0</v>
      </c>
      <c r="F12" s="224">
        <v>23016944.489999998</v>
      </c>
      <c r="G12" s="224">
        <v>0</v>
      </c>
      <c r="H12" s="224">
        <v>437373.36</v>
      </c>
      <c r="I12" s="224"/>
      <c r="J12" s="225">
        <v>5742666020.3999996</v>
      </c>
    </row>
    <row r="13" spans="1:10" ht="23.1" customHeight="1">
      <c r="A13" s="223" t="s">
        <v>631</v>
      </c>
      <c r="B13" s="224">
        <v>182805.17</v>
      </c>
      <c r="C13" s="224">
        <v>442971908.76999998</v>
      </c>
      <c r="D13" s="224">
        <v>772761774.80999994</v>
      </c>
      <c r="E13" s="224">
        <v>0</v>
      </c>
      <c r="F13" s="224">
        <v>4635489.63</v>
      </c>
      <c r="G13" s="224">
        <v>0</v>
      </c>
      <c r="H13" s="224">
        <v>0</v>
      </c>
      <c r="I13" s="224"/>
      <c r="J13" s="225">
        <v>1220551978.3800001</v>
      </c>
    </row>
    <row r="14" spans="1:10" ht="23.1" customHeight="1">
      <c r="A14" s="223" t="s">
        <v>632</v>
      </c>
      <c r="B14" s="224">
        <v>0</v>
      </c>
      <c r="C14" s="224">
        <v>16981528265.389999</v>
      </c>
      <c r="D14" s="224">
        <v>0</v>
      </c>
      <c r="E14" s="224">
        <v>0</v>
      </c>
      <c r="F14" s="224">
        <v>0</v>
      </c>
      <c r="G14" s="224">
        <v>0</v>
      </c>
      <c r="H14" s="224">
        <v>0</v>
      </c>
      <c r="I14" s="224"/>
      <c r="J14" s="225">
        <v>16981528265.389999</v>
      </c>
    </row>
    <row r="15" spans="1:10" ht="23.1" customHeight="1">
      <c r="A15" s="223" t="s">
        <v>633</v>
      </c>
      <c r="B15" s="224">
        <v>75139.8</v>
      </c>
      <c r="C15" s="224">
        <v>6328293134.1700001</v>
      </c>
      <c r="D15" s="224">
        <v>4310080450.0500002</v>
      </c>
      <c r="E15" s="224">
        <v>426.6</v>
      </c>
      <c r="F15" s="224">
        <v>45778358.549999997</v>
      </c>
      <c r="G15" s="224">
        <v>0</v>
      </c>
      <c r="H15" s="224">
        <v>0</v>
      </c>
      <c r="I15" s="224">
        <v>42789977038.919998</v>
      </c>
      <c r="J15" s="225">
        <v>53474204548.089996</v>
      </c>
    </row>
    <row r="16" spans="1:10" ht="23.1" customHeight="1">
      <c r="A16" s="223" t="s">
        <v>634</v>
      </c>
      <c r="B16" s="224">
        <v>272139726.10000002</v>
      </c>
      <c r="C16" s="224">
        <v>46518570907.239998</v>
      </c>
      <c r="D16" s="224">
        <v>4078434313.5700002</v>
      </c>
      <c r="E16" s="224">
        <v>14405.9</v>
      </c>
      <c r="F16" s="224">
        <v>495260174.74000001</v>
      </c>
      <c r="G16" s="224">
        <v>0</v>
      </c>
      <c r="H16" s="224">
        <v>0</v>
      </c>
      <c r="I16" s="224"/>
      <c r="J16" s="225">
        <v>51364419527.550003</v>
      </c>
    </row>
    <row r="17" spans="1:10" ht="23.1" customHeight="1">
      <c r="A17" s="223" t="s">
        <v>635</v>
      </c>
      <c r="B17" s="224"/>
      <c r="C17" s="224"/>
      <c r="D17" s="224"/>
      <c r="E17" s="224"/>
      <c r="F17" s="224"/>
      <c r="G17" s="224"/>
      <c r="H17" s="224"/>
      <c r="I17" s="224"/>
      <c r="J17" s="225"/>
    </row>
    <row r="18" spans="1:10" ht="23.1" customHeight="1">
      <c r="A18" s="223" t="s">
        <v>636</v>
      </c>
      <c r="B18" s="224">
        <v>4443878.2</v>
      </c>
      <c r="C18" s="224">
        <v>637881228.47000003</v>
      </c>
      <c r="D18" s="224">
        <v>76859775.099999994</v>
      </c>
      <c r="E18" s="224">
        <v>613135.63</v>
      </c>
      <c r="F18" s="224">
        <v>11225459.609999999</v>
      </c>
      <c r="G18" s="224">
        <v>0</v>
      </c>
      <c r="H18" s="224">
        <v>0</v>
      </c>
      <c r="I18" s="224"/>
      <c r="J18" s="225">
        <v>731023477.00999999</v>
      </c>
    </row>
    <row r="19" spans="1:10" ht="23.1" customHeight="1">
      <c r="A19" s="223" t="s">
        <v>637</v>
      </c>
      <c r="B19" s="224">
        <v>108785300.39</v>
      </c>
      <c r="C19" s="224">
        <v>236486559.80000001</v>
      </c>
      <c r="D19" s="224">
        <v>1965916794.9300001</v>
      </c>
      <c r="E19" s="224">
        <v>40105</v>
      </c>
      <c r="F19" s="224">
        <v>255294659.12</v>
      </c>
      <c r="G19" s="224">
        <v>0</v>
      </c>
      <c r="H19" s="224">
        <v>0</v>
      </c>
      <c r="I19" s="224"/>
      <c r="J19" s="225">
        <v>2566523419.2399998</v>
      </c>
    </row>
    <row r="20" spans="1:10" ht="23.1" customHeight="1">
      <c r="A20" s="223" t="s">
        <v>792</v>
      </c>
      <c r="B20" s="224">
        <v>30958225.530000001</v>
      </c>
      <c r="C20" s="224">
        <v>7820773250.0699997</v>
      </c>
      <c r="D20" s="224">
        <v>225893580.93000001</v>
      </c>
      <c r="E20" s="224">
        <v>97564.43</v>
      </c>
      <c r="F20" s="224">
        <v>2231472.4700000002</v>
      </c>
      <c r="G20" s="224">
        <v>0</v>
      </c>
      <c r="H20" s="224">
        <v>81463.28</v>
      </c>
      <c r="I20" s="224"/>
      <c r="J20" s="225">
        <v>8080035556.71</v>
      </c>
    </row>
    <row r="21" spans="1:10" ht="23.1" customHeight="1">
      <c r="A21" s="223" t="s">
        <v>638</v>
      </c>
      <c r="B21" s="224">
        <v>3437758.86</v>
      </c>
      <c r="C21" s="224">
        <v>3406623884.5799999</v>
      </c>
      <c r="D21" s="224">
        <v>1478050528.8199999</v>
      </c>
      <c r="E21" s="224">
        <v>0</v>
      </c>
      <c r="F21" s="224">
        <v>0</v>
      </c>
      <c r="G21" s="224">
        <v>0</v>
      </c>
      <c r="H21" s="224">
        <v>0</v>
      </c>
      <c r="I21" s="224"/>
      <c r="J21" s="225">
        <v>4888112172.2600002</v>
      </c>
    </row>
    <row r="22" spans="1:10" ht="23.1" customHeight="1">
      <c r="A22" s="223" t="s">
        <v>639</v>
      </c>
      <c r="B22" s="224">
        <v>0</v>
      </c>
      <c r="C22" s="224">
        <v>71428096.569999993</v>
      </c>
      <c r="D22" s="224">
        <v>8627802</v>
      </c>
      <c r="E22" s="224">
        <v>0</v>
      </c>
      <c r="F22" s="224">
        <v>48021088.530000001</v>
      </c>
      <c r="G22" s="224">
        <v>0</v>
      </c>
      <c r="H22" s="224">
        <v>0</v>
      </c>
      <c r="I22" s="224"/>
      <c r="J22" s="225">
        <v>128076987.09999999</v>
      </c>
    </row>
    <row r="23" spans="1:10" ht="23.1" customHeight="1">
      <c r="A23" s="223" t="s">
        <v>640</v>
      </c>
      <c r="B23" s="224">
        <v>0</v>
      </c>
      <c r="C23" s="224">
        <v>0</v>
      </c>
      <c r="D23" s="224">
        <v>348371916.81</v>
      </c>
      <c r="E23" s="224">
        <v>0</v>
      </c>
      <c r="F23" s="224">
        <v>0</v>
      </c>
      <c r="G23" s="224">
        <v>0</v>
      </c>
      <c r="H23" s="224">
        <v>0</v>
      </c>
      <c r="I23" s="224"/>
      <c r="J23" s="225">
        <v>348371916.81</v>
      </c>
    </row>
    <row r="24" spans="1:10" ht="23.1" customHeight="1">
      <c r="A24" s="223" t="s">
        <v>641</v>
      </c>
      <c r="B24" s="224">
        <v>300225.49</v>
      </c>
      <c r="C24" s="224">
        <v>2445988812.98</v>
      </c>
      <c r="D24" s="224">
        <v>79565388.269999996</v>
      </c>
      <c r="E24" s="224">
        <v>0</v>
      </c>
      <c r="F24" s="224">
        <v>39395.56</v>
      </c>
      <c r="G24" s="224">
        <v>0</v>
      </c>
      <c r="H24" s="224">
        <v>0</v>
      </c>
      <c r="I24" s="224"/>
      <c r="J24" s="225">
        <v>2525893822.3000002</v>
      </c>
    </row>
    <row r="25" spans="1:10" ht="23.1" customHeight="1">
      <c r="A25" s="223" t="s">
        <v>642</v>
      </c>
      <c r="B25" s="224">
        <v>0</v>
      </c>
      <c r="C25" s="224">
        <v>1648671959</v>
      </c>
      <c r="D25" s="224">
        <v>459075491.24000001</v>
      </c>
      <c r="E25" s="224">
        <v>0</v>
      </c>
      <c r="F25" s="224">
        <v>0</v>
      </c>
      <c r="G25" s="224">
        <v>0</v>
      </c>
      <c r="H25" s="224">
        <v>0</v>
      </c>
      <c r="I25" s="224"/>
      <c r="J25" s="225">
        <v>2107747450.24</v>
      </c>
    </row>
    <row r="26" spans="1:10" ht="23.1" customHeight="1">
      <c r="A26" s="223" t="s">
        <v>643</v>
      </c>
      <c r="B26" s="224">
        <v>0</v>
      </c>
      <c r="C26" s="224">
        <v>937422782.47000098</v>
      </c>
      <c r="D26" s="224">
        <v>4267608574.7800002</v>
      </c>
      <c r="E26" s="224">
        <v>0</v>
      </c>
      <c r="F26" s="224">
        <v>220587.49</v>
      </c>
      <c r="G26" s="224">
        <v>0</v>
      </c>
      <c r="H26" s="224">
        <v>0</v>
      </c>
      <c r="I26" s="224">
        <v>147639668701</v>
      </c>
      <c r="J26" s="225">
        <v>152844920645.73999</v>
      </c>
    </row>
    <row r="27" spans="1:10" ht="21.75" customHeight="1">
      <c r="A27" s="226" t="s">
        <v>63</v>
      </c>
      <c r="B27" s="227">
        <v>2852135112.3699999</v>
      </c>
      <c r="C27" s="227">
        <v>268542490695.20999</v>
      </c>
      <c r="D27" s="227">
        <v>26083170918.779999</v>
      </c>
      <c r="E27" s="227">
        <v>121888344.84999999</v>
      </c>
      <c r="F27" s="227">
        <v>4652379253.1800003</v>
      </c>
      <c r="G27" s="227">
        <v>58178225062.610001</v>
      </c>
      <c r="H27" s="227">
        <v>949359300.70000005</v>
      </c>
      <c r="I27" s="227">
        <v>190429645739.92001</v>
      </c>
      <c r="J27" s="228">
        <v>551809294427.62</v>
      </c>
    </row>
  </sheetData>
  <mergeCells count="7">
    <mergeCell ref="I5:I6"/>
    <mergeCell ref="J5:J6"/>
    <mergeCell ref="A2:H2"/>
    <mergeCell ref="A5:A6"/>
    <mergeCell ref="B5:D5"/>
    <mergeCell ref="E5:F5"/>
    <mergeCell ref="G5:H5"/>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3"/>
  <sheetViews>
    <sheetView showGridLines="0" zoomScaleNormal="100" workbookViewId="0">
      <selection activeCell="I38" sqref="I38"/>
    </sheetView>
  </sheetViews>
  <sheetFormatPr defaultRowHeight="12.75"/>
  <cols>
    <col min="1" max="1" width="30" style="81" customWidth="1"/>
    <col min="2" max="2" width="17.5703125" style="81" bestFit="1" customWidth="1"/>
    <col min="3" max="5" width="16.7109375" style="81" customWidth="1"/>
    <col min="6" max="6" width="4.7109375" style="81" customWidth="1"/>
    <col min="7" max="16384" width="9.140625" style="81"/>
  </cols>
  <sheetData>
    <row r="1" spans="1:8" s="91" customFormat="1" ht="15.95" customHeight="1">
      <c r="A1" s="92" t="s">
        <v>356</v>
      </c>
      <c r="B1" s="82"/>
      <c r="C1" s="82"/>
      <c r="D1" s="82"/>
      <c r="E1" s="82"/>
      <c r="F1" s="82"/>
      <c r="G1" s="82"/>
      <c r="H1" s="82"/>
    </row>
    <row r="2" spans="1:8" s="91" customFormat="1" ht="15.95" customHeight="1">
      <c r="A2" s="214"/>
      <c r="B2" s="214"/>
      <c r="C2" s="214"/>
      <c r="D2" s="214"/>
      <c r="E2" s="214"/>
      <c r="F2" s="214"/>
      <c r="G2" s="214"/>
      <c r="H2" s="214"/>
    </row>
    <row r="3" spans="1:8" s="91" customFormat="1" ht="12.2" customHeight="1">
      <c r="A3" s="189"/>
      <c r="B3" s="99" t="s">
        <v>925</v>
      </c>
      <c r="C3" s="96"/>
      <c r="D3" s="99"/>
      <c r="E3" s="99"/>
      <c r="F3" s="99"/>
      <c r="G3" s="99"/>
      <c r="H3" s="99"/>
    </row>
    <row r="4" spans="1:8" s="91" customFormat="1" ht="17.25" customHeight="1">
      <c r="A4" s="100"/>
      <c r="B4" s="100"/>
      <c r="C4" s="100"/>
      <c r="D4" s="100"/>
      <c r="E4" s="100"/>
      <c r="F4" s="100"/>
      <c r="G4" s="100"/>
      <c r="H4" s="100"/>
    </row>
    <row r="5" spans="1:8" ht="23.25" customHeight="1">
      <c r="A5" s="238"/>
      <c r="B5" s="239" t="s">
        <v>884</v>
      </c>
      <c r="C5" s="239" t="s">
        <v>106</v>
      </c>
      <c r="D5" s="239" t="s">
        <v>107</v>
      </c>
      <c r="E5" s="240" t="s">
        <v>108</v>
      </c>
    </row>
    <row r="6" spans="1:8" ht="20.25" customHeight="1">
      <c r="A6" s="235" t="s">
        <v>63</v>
      </c>
      <c r="B6" s="236">
        <v>200356209115.73999</v>
      </c>
      <c r="C6" s="236">
        <v>113877009084.87999</v>
      </c>
      <c r="D6" s="236">
        <v>107347583774.59999</v>
      </c>
      <c r="E6" s="237">
        <v>206885634426.02002</v>
      </c>
    </row>
    <row r="7" spans="1:8">
      <c r="A7" s="229" t="s">
        <v>109</v>
      </c>
      <c r="B7" s="230">
        <v>37701309988.779999</v>
      </c>
      <c r="C7" s="230">
        <v>530000000</v>
      </c>
      <c r="D7" s="230">
        <v>2201537048.8499999</v>
      </c>
      <c r="E7" s="231">
        <v>36029772939.93</v>
      </c>
    </row>
    <row r="8" spans="1:8">
      <c r="A8" s="229" t="s">
        <v>110</v>
      </c>
      <c r="B8" s="230">
        <v>1305818894.6099999</v>
      </c>
      <c r="C8" s="230">
        <v>56470676858.099998</v>
      </c>
      <c r="D8" s="230">
        <v>57467408938.349998</v>
      </c>
      <c r="E8" s="231">
        <v>309086814.36000001</v>
      </c>
    </row>
    <row r="9" spans="1:8">
      <c r="A9" s="229" t="s">
        <v>111</v>
      </c>
      <c r="B9" s="230">
        <v>124294337.81</v>
      </c>
      <c r="C9" s="230">
        <v>350853451.82999998</v>
      </c>
      <c r="D9" s="230">
        <v>465029992.81</v>
      </c>
      <c r="E9" s="231">
        <v>10117796.83</v>
      </c>
    </row>
    <row r="10" spans="1:8">
      <c r="A10" s="229" t="s">
        <v>112</v>
      </c>
      <c r="B10" s="230">
        <v>797507026.30999994</v>
      </c>
      <c r="C10" s="230">
        <v>3066218033.7399998</v>
      </c>
      <c r="D10" s="230">
        <v>3677553946.46</v>
      </c>
      <c r="E10" s="231">
        <v>186171113.59</v>
      </c>
    </row>
    <row r="11" spans="1:8">
      <c r="A11" s="229" t="s">
        <v>113</v>
      </c>
      <c r="B11" s="230">
        <v>153544224.25999999</v>
      </c>
      <c r="C11" s="230">
        <v>33554761.789999999</v>
      </c>
      <c r="D11" s="230">
        <v>100157012.31999999</v>
      </c>
      <c r="E11" s="231">
        <v>86941973.730000004</v>
      </c>
    </row>
    <row r="12" spans="1:8">
      <c r="A12" s="229" t="s">
        <v>114</v>
      </c>
      <c r="B12" s="230">
        <v>24597531.100000001</v>
      </c>
      <c r="C12" s="230">
        <v>0</v>
      </c>
      <c r="D12" s="230">
        <v>574321.87</v>
      </c>
      <c r="E12" s="231">
        <v>24023209.23</v>
      </c>
    </row>
    <row r="13" spans="1:8">
      <c r="A13" s="229" t="s">
        <v>115</v>
      </c>
      <c r="B13" s="230">
        <v>1484666895.8499999</v>
      </c>
      <c r="C13" s="230">
        <v>15797714659.02</v>
      </c>
      <c r="D13" s="230">
        <v>11830776327.809999</v>
      </c>
      <c r="E13" s="231">
        <v>5451605227.0600004</v>
      </c>
    </row>
    <row r="14" spans="1:8">
      <c r="A14" s="229" t="s">
        <v>116</v>
      </c>
      <c r="B14" s="230">
        <v>557623.18000000005</v>
      </c>
      <c r="C14" s="230">
        <v>16814682.129999999</v>
      </c>
      <c r="D14" s="230">
        <v>16838673.829999998</v>
      </c>
      <c r="E14" s="231">
        <v>533631.48</v>
      </c>
    </row>
    <row r="15" spans="1:8">
      <c r="A15" s="229" t="s">
        <v>479</v>
      </c>
      <c r="B15" s="230">
        <v>4284355.04</v>
      </c>
      <c r="C15" s="230">
        <v>259150989.50999999</v>
      </c>
      <c r="D15" s="230">
        <v>260311842.59</v>
      </c>
      <c r="E15" s="231">
        <v>3123501.96</v>
      </c>
    </row>
    <row r="16" spans="1:8">
      <c r="A16" s="229" t="s">
        <v>117</v>
      </c>
      <c r="B16" s="230">
        <v>1311314949.29</v>
      </c>
      <c r="C16" s="230">
        <v>103514820.12</v>
      </c>
      <c r="D16" s="230">
        <v>117321990.39</v>
      </c>
      <c r="E16" s="231">
        <v>1297507779.02</v>
      </c>
    </row>
    <row r="17" spans="1:5">
      <c r="A17" s="229" t="s">
        <v>118</v>
      </c>
      <c r="B17" s="230">
        <v>53213150.880000003</v>
      </c>
      <c r="C17" s="230">
        <v>438553150</v>
      </c>
      <c r="D17" s="230">
        <v>169400000</v>
      </c>
      <c r="E17" s="231">
        <v>322366300.88</v>
      </c>
    </row>
    <row r="18" spans="1:5">
      <c r="A18" s="229" t="s">
        <v>362</v>
      </c>
      <c r="B18" s="230">
        <v>3372753</v>
      </c>
      <c r="C18" s="230">
        <v>0</v>
      </c>
      <c r="D18" s="230">
        <v>0</v>
      </c>
      <c r="E18" s="231">
        <v>3372753</v>
      </c>
    </row>
    <row r="19" spans="1:5">
      <c r="A19" s="229" t="s">
        <v>119</v>
      </c>
      <c r="B19" s="230">
        <v>156482378919.48001</v>
      </c>
      <c r="C19" s="230">
        <v>36662490839.169998</v>
      </c>
      <c r="D19" s="230">
        <v>30698498251.200001</v>
      </c>
      <c r="E19" s="231">
        <v>162446371507.45001</v>
      </c>
    </row>
    <row r="20" spans="1:5">
      <c r="A20" s="229" t="s">
        <v>370</v>
      </c>
      <c r="B20" s="230">
        <v>825707415.63999999</v>
      </c>
      <c r="C20" s="230">
        <v>0</v>
      </c>
      <c r="D20" s="230">
        <v>196604920.72999999</v>
      </c>
      <c r="E20" s="231">
        <v>629102494.90999997</v>
      </c>
    </row>
    <row r="21" spans="1:5">
      <c r="A21" s="229" t="s">
        <v>285</v>
      </c>
      <c r="B21" s="230">
        <v>27312081.489999998</v>
      </c>
      <c r="C21" s="230">
        <v>93744326.620000005</v>
      </c>
      <c r="D21" s="230">
        <v>100119343.95999999</v>
      </c>
      <c r="E21" s="231">
        <v>20937064.149999999</v>
      </c>
    </row>
    <row r="22" spans="1:5" ht="22.5">
      <c r="A22" s="229" t="s">
        <v>291</v>
      </c>
      <c r="B22" s="230">
        <v>18490508.219999999</v>
      </c>
      <c r="C22" s="230">
        <v>13801528.220000001</v>
      </c>
      <c r="D22" s="230">
        <v>8687731.6999999993</v>
      </c>
      <c r="E22" s="231">
        <v>23604304.739999998</v>
      </c>
    </row>
    <row r="23" spans="1:5" ht="22.5">
      <c r="A23" s="232" t="s">
        <v>258</v>
      </c>
      <c r="B23" s="233">
        <v>37838460.799999997</v>
      </c>
      <c r="C23" s="233">
        <v>39920984.630000003</v>
      </c>
      <c r="D23" s="233">
        <v>36763431.729999997</v>
      </c>
      <c r="E23" s="234">
        <v>40996013.700000003</v>
      </c>
    </row>
  </sheetData>
  <mergeCells count="1">
    <mergeCell ref="A2:H2"/>
  </mergeCells>
  <pageMargins left="0.7" right="0.7" top="0.75" bottom="0.75"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5"/>
  <sheetViews>
    <sheetView showGridLines="0" topLeftCell="A238" zoomScaleNormal="100" workbookViewId="0">
      <selection activeCell="A155" sqref="A155:E155"/>
    </sheetView>
  </sheetViews>
  <sheetFormatPr defaultRowHeight="12.75"/>
  <cols>
    <col min="1" max="1" width="30" style="81" customWidth="1"/>
    <col min="2" max="5" width="16.7109375" style="81" customWidth="1"/>
    <col min="6" max="6" width="4.7109375" style="81" customWidth="1"/>
    <col min="7" max="16384" width="9.140625" style="81"/>
  </cols>
  <sheetData>
    <row r="1" spans="1:5" s="91" customFormat="1" ht="15.95" customHeight="1">
      <c r="A1" s="92" t="s">
        <v>357</v>
      </c>
      <c r="B1"/>
      <c r="C1"/>
      <c r="D1" s="101"/>
    </row>
    <row r="2" spans="1:5" s="91" customFormat="1" ht="12.2" customHeight="1">
      <c r="A2" s="92"/>
      <c r="B2"/>
      <c r="C2"/>
      <c r="D2" s="100"/>
    </row>
    <row r="3" spans="1:5" s="91" customFormat="1" ht="12.2" customHeight="1">
      <c r="A3" s="102"/>
      <c r="B3" s="172" t="s">
        <v>925</v>
      </c>
      <c r="C3" s="96"/>
      <c r="D3" s="100"/>
    </row>
    <row r="4" spans="1:5" s="91" customFormat="1" ht="19.149999999999999" customHeight="1">
      <c r="A4" s="100"/>
      <c r="B4" s="100"/>
      <c r="C4" s="100"/>
      <c r="D4" s="100"/>
    </row>
    <row r="5" spans="1:5" ht="21.95" customHeight="1">
      <c r="A5" s="163"/>
      <c r="B5" s="164" t="s">
        <v>884</v>
      </c>
      <c r="C5" s="164" t="s">
        <v>106</v>
      </c>
      <c r="D5" s="164" t="s">
        <v>107</v>
      </c>
      <c r="E5" s="186" t="s">
        <v>108</v>
      </c>
    </row>
    <row r="6" spans="1:5" ht="21.95" customHeight="1">
      <c r="A6" s="127" t="s">
        <v>63</v>
      </c>
      <c r="B6" s="128">
        <v>170230000867.41</v>
      </c>
      <c r="C6" s="128">
        <v>317664580082.07001</v>
      </c>
      <c r="D6" s="128">
        <v>328295836333.87</v>
      </c>
      <c r="E6" s="129">
        <v>159598744615.60999</v>
      </c>
    </row>
    <row r="7" spans="1:5" ht="21.95" customHeight="1">
      <c r="A7" s="137" t="s">
        <v>120</v>
      </c>
      <c r="B7" s="138">
        <v>484670377.44999999</v>
      </c>
      <c r="C7" s="138">
        <v>380718311.76999998</v>
      </c>
      <c r="D7" s="138">
        <v>389717029.79000002</v>
      </c>
      <c r="E7" s="139">
        <v>475671659.43000001</v>
      </c>
    </row>
    <row r="8" spans="1:5" ht="21.95" customHeight="1">
      <c r="A8" s="111" t="s">
        <v>375</v>
      </c>
      <c r="B8" s="112">
        <v>226902264.08000001</v>
      </c>
      <c r="C8" s="112">
        <v>221110856.91</v>
      </c>
      <c r="D8" s="112">
        <v>231403636.31</v>
      </c>
      <c r="E8" s="113">
        <v>216609484.68000001</v>
      </c>
    </row>
    <row r="9" spans="1:5" ht="21.95" customHeight="1">
      <c r="A9" s="111" t="s">
        <v>376</v>
      </c>
      <c r="B9" s="112">
        <v>8272077.4900000002</v>
      </c>
      <c r="C9" s="112">
        <v>5480945.5700000003</v>
      </c>
      <c r="D9" s="112">
        <v>3805456.44</v>
      </c>
      <c r="E9" s="113">
        <v>9947566.6199999992</v>
      </c>
    </row>
    <row r="10" spans="1:5" ht="21.95" customHeight="1">
      <c r="A10" s="111" t="s">
        <v>377</v>
      </c>
      <c r="B10" s="112">
        <v>249496035.88</v>
      </c>
      <c r="C10" s="112">
        <v>154126509.28999999</v>
      </c>
      <c r="D10" s="112">
        <v>154507937.03999999</v>
      </c>
      <c r="E10" s="113">
        <v>249114608.13</v>
      </c>
    </row>
    <row r="11" spans="1:5" ht="21.95" customHeight="1">
      <c r="A11" s="137" t="s">
        <v>121</v>
      </c>
      <c r="B11" s="138">
        <v>76795625185.160004</v>
      </c>
      <c r="C11" s="138">
        <v>11013210890.75</v>
      </c>
      <c r="D11" s="138">
        <v>12222421221.139999</v>
      </c>
      <c r="E11" s="139">
        <v>75586414854.769897</v>
      </c>
    </row>
    <row r="12" spans="1:5" ht="21.95" customHeight="1">
      <c r="A12" s="111" t="s">
        <v>378</v>
      </c>
      <c r="B12" s="112">
        <v>48689424.109999999</v>
      </c>
      <c r="C12" s="112">
        <v>25.7</v>
      </c>
      <c r="D12" s="112">
        <v>0</v>
      </c>
      <c r="E12" s="113">
        <v>48689449.810000002</v>
      </c>
    </row>
    <row r="13" spans="1:5" ht="21.95" customHeight="1">
      <c r="A13" s="111" t="s">
        <v>379</v>
      </c>
      <c r="B13" s="112">
        <v>109415073.23</v>
      </c>
      <c r="C13" s="112">
        <v>0</v>
      </c>
      <c r="D13" s="112">
        <v>43000000</v>
      </c>
      <c r="E13" s="113">
        <v>66415073.229999997</v>
      </c>
    </row>
    <row r="14" spans="1:5" ht="21.95" customHeight="1">
      <c r="A14" s="111" t="s">
        <v>380</v>
      </c>
      <c r="B14" s="112">
        <v>21450300.640000001</v>
      </c>
      <c r="C14" s="112">
        <v>0</v>
      </c>
      <c r="D14" s="112">
        <v>21450300.640000001</v>
      </c>
      <c r="E14" s="113">
        <v>0</v>
      </c>
    </row>
    <row r="15" spans="1:5" ht="21.95" customHeight="1">
      <c r="A15" s="111" t="s">
        <v>381</v>
      </c>
      <c r="B15" s="112">
        <v>221626571.11000001</v>
      </c>
      <c r="C15" s="112">
        <v>0</v>
      </c>
      <c r="D15" s="112">
        <v>0</v>
      </c>
      <c r="E15" s="113">
        <v>221626571.11000001</v>
      </c>
    </row>
    <row r="16" spans="1:5" ht="21.95" customHeight="1">
      <c r="A16" s="111" t="s">
        <v>382</v>
      </c>
      <c r="B16" s="112">
        <v>19537467.539999999</v>
      </c>
      <c r="C16" s="112">
        <v>0.1</v>
      </c>
      <c r="D16" s="112">
        <v>0</v>
      </c>
      <c r="E16" s="113">
        <v>19537467.640000001</v>
      </c>
    </row>
    <row r="17" spans="1:5" ht="21.95" customHeight="1">
      <c r="A17" s="111" t="s">
        <v>383</v>
      </c>
      <c r="B17" s="112">
        <v>32984288.559999999</v>
      </c>
      <c r="C17" s="112">
        <v>0</v>
      </c>
      <c r="D17" s="112">
        <v>32984288.559999999</v>
      </c>
      <c r="E17" s="113">
        <v>0</v>
      </c>
    </row>
    <row r="18" spans="1:5" ht="21.95" customHeight="1">
      <c r="A18" s="111" t="s">
        <v>384</v>
      </c>
      <c r="B18" s="112">
        <v>3250743.75</v>
      </c>
      <c r="C18" s="112">
        <v>0</v>
      </c>
      <c r="D18" s="112">
        <v>3250743.75</v>
      </c>
      <c r="E18" s="113">
        <v>0</v>
      </c>
    </row>
    <row r="19" spans="1:5" ht="21.95" customHeight="1">
      <c r="A19" s="111" t="s">
        <v>385</v>
      </c>
      <c r="B19" s="112">
        <v>5440950.6299999999</v>
      </c>
      <c r="C19" s="112">
        <v>0</v>
      </c>
      <c r="D19" s="112">
        <v>5440950.6299999999</v>
      </c>
      <c r="E19" s="113">
        <v>0</v>
      </c>
    </row>
    <row r="20" spans="1:5" ht="21.95" customHeight="1">
      <c r="A20" s="111" t="s">
        <v>386</v>
      </c>
      <c r="B20" s="112">
        <v>404845951.70999998</v>
      </c>
      <c r="C20" s="112">
        <v>0</v>
      </c>
      <c r="D20" s="112">
        <v>747229.1</v>
      </c>
      <c r="E20" s="113">
        <v>404098722.61000001</v>
      </c>
    </row>
    <row r="21" spans="1:5" ht="21.95" customHeight="1">
      <c r="A21" s="111" t="s">
        <v>387</v>
      </c>
      <c r="B21" s="112">
        <v>1095425765.4000001</v>
      </c>
      <c r="C21" s="112">
        <v>137113.12</v>
      </c>
      <c r="D21" s="112">
        <v>5274335.8899999997</v>
      </c>
      <c r="E21" s="113">
        <v>1090288542.6300001</v>
      </c>
    </row>
    <row r="22" spans="1:5" ht="21.95" customHeight="1">
      <c r="A22" s="111" t="s">
        <v>388</v>
      </c>
      <c r="B22" s="112">
        <v>16754347.75</v>
      </c>
      <c r="C22" s="112">
        <v>0</v>
      </c>
      <c r="D22" s="112">
        <v>16754347.75</v>
      </c>
      <c r="E22" s="113">
        <v>0</v>
      </c>
    </row>
    <row r="23" spans="1:5" ht="21.95" customHeight="1">
      <c r="A23" s="111" t="s">
        <v>389</v>
      </c>
      <c r="B23" s="112">
        <v>544673233.99000001</v>
      </c>
      <c r="C23" s="112">
        <v>5779.19</v>
      </c>
      <c r="D23" s="112">
        <v>54458705.810000002</v>
      </c>
      <c r="E23" s="113">
        <v>490220307.37</v>
      </c>
    </row>
    <row r="24" spans="1:5" ht="21.95" customHeight="1">
      <c r="A24" s="111" t="s">
        <v>390</v>
      </c>
      <c r="B24" s="112">
        <v>7668558416.8500004</v>
      </c>
      <c r="C24" s="112">
        <v>2414000000</v>
      </c>
      <c r="D24" s="112">
        <v>4963996143.2200003</v>
      </c>
      <c r="E24" s="113">
        <v>5118562273.6300001</v>
      </c>
    </row>
    <row r="25" spans="1:5" ht="21.95" customHeight="1">
      <c r="A25" s="111" t="s">
        <v>391</v>
      </c>
      <c r="B25" s="112">
        <v>41143582498.959999</v>
      </c>
      <c r="C25" s="112">
        <v>516612795.33999997</v>
      </c>
      <c r="D25" s="112">
        <v>845278515.99000001</v>
      </c>
      <c r="E25" s="113">
        <v>40814916778.309998</v>
      </c>
    </row>
    <row r="26" spans="1:5" ht="21.95" customHeight="1">
      <c r="A26" s="111" t="s">
        <v>392</v>
      </c>
      <c r="B26" s="112">
        <v>726923302.75</v>
      </c>
      <c r="C26" s="112">
        <v>0</v>
      </c>
      <c r="D26" s="112">
        <v>1450427.53</v>
      </c>
      <c r="E26" s="113">
        <v>725472875.22000003</v>
      </c>
    </row>
    <row r="27" spans="1:5" ht="21.95" customHeight="1">
      <c r="A27" s="111" t="s">
        <v>393</v>
      </c>
      <c r="B27" s="112">
        <v>6267373.5199999996</v>
      </c>
      <c r="C27" s="112">
        <v>26950751.469999999</v>
      </c>
      <c r="D27" s="112">
        <v>19549630.100000001</v>
      </c>
      <c r="E27" s="113">
        <v>13668494.890000001</v>
      </c>
    </row>
    <row r="28" spans="1:5" ht="21.95" customHeight="1">
      <c r="A28" s="111" t="s">
        <v>394</v>
      </c>
      <c r="B28" s="112">
        <v>123044381.94</v>
      </c>
      <c r="C28" s="112">
        <v>9007.85</v>
      </c>
      <c r="D28" s="112">
        <v>0</v>
      </c>
      <c r="E28" s="113">
        <v>123053389.79000001</v>
      </c>
    </row>
    <row r="29" spans="1:5" ht="21.95" customHeight="1">
      <c r="A29" s="111" t="s">
        <v>395</v>
      </c>
      <c r="B29" s="112">
        <v>0.38</v>
      </c>
      <c r="C29" s="112">
        <v>0</v>
      </c>
      <c r="D29" s="112">
        <v>0</v>
      </c>
      <c r="E29" s="113">
        <v>0.38</v>
      </c>
    </row>
    <row r="30" spans="1:5" ht="21.95" customHeight="1">
      <c r="A30" s="111" t="s">
        <v>900</v>
      </c>
      <c r="B30" s="112">
        <v>0</v>
      </c>
      <c r="C30" s="112">
        <v>843497.68</v>
      </c>
      <c r="D30" s="112">
        <v>843497.68</v>
      </c>
      <c r="E30" s="113">
        <v>0</v>
      </c>
    </row>
    <row r="31" spans="1:5" ht="21.95" customHeight="1">
      <c r="A31" s="111" t="s">
        <v>396</v>
      </c>
      <c r="B31" s="112">
        <v>66212595.450000003</v>
      </c>
      <c r="C31" s="112">
        <v>40717412.210000001</v>
      </c>
      <c r="D31" s="112">
        <v>42627130.07</v>
      </c>
      <c r="E31" s="113">
        <v>64302877.590000004</v>
      </c>
    </row>
    <row r="32" spans="1:5" ht="21.95" customHeight="1">
      <c r="A32" s="111" t="s">
        <v>397</v>
      </c>
      <c r="B32" s="112">
        <v>3306986.13</v>
      </c>
      <c r="C32" s="112">
        <v>744482.34</v>
      </c>
      <c r="D32" s="112">
        <v>3411836.67</v>
      </c>
      <c r="E32" s="113">
        <v>639631.80000000005</v>
      </c>
    </row>
    <row r="33" spans="1:5" ht="21.95" customHeight="1">
      <c r="A33" s="111" t="s">
        <v>398</v>
      </c>
      <c r="B33" s="112">
        <v>22554.639999999999</v>
      </c>
      <c r="C33" s="112">
        <v>9000000</v>
      </c>
      <c r="D33" s="112">
        <v>9022000</v>
      </c>
      <c r="E33" s="113">
        <v>554.64</v>
      </c>
    </row>
    <row r="34" spans="1:5" ht="21.95" customHeight="1">
      <c r="A34" s="111" t="s">
        <v>399</v>
      </c>
      <c r="B34" s="112">
        <v>31063375.609999999</v>
      </c>
      <c r="C34" s="112">
        <v>38794.080000000002</v>
      </c>
      <c r="D34" s="112">
        <v>0</v>
      </c>
      <c r="E34" s="113">
        <v>31102169.690000001</v>
      </c>
    </row>
    <row r="35" spans="1:5" ht="21.95" customHeight="1">
      <c r="A35" s="111" t="s">
        <v>400</v>
      </c>
      <c r="B35" s="112">
        <v>17437.2</v>
      </c>
      <c r="C35" s="112">
        <v>0</v>
      </c>
      <c r="D35" s="112">
        <v>0</v>
      </c>
      <c r="E35" s="113">
        <v>17437.2</v>
      </c>
    </row>
    <row r="36" spans="1:5" ht="21.95" customHeight="1">
      <c r="A36" s="111" t="s">
        <v>401</v>
      </c>
      <c r="B36" s="112">
        <v>88525168.260000005</v>
      </c>
      <c r="C36" s="112">
        <v>137.56</v>
      </c>
      <c r="D36" s="112">
        <v>253226.9</v>
      </c>
      <c r="E36" s="113">
        <v>88272078.920000002</v>
      </c>
    </row>
    <row r="37" spans="1:5" ht="21.95" customHeight="1">
      <c r="A37" s="111" t="s">
        <v>402</v>
      </c>
      <c r="B37" s="112">
        <v>90034133.400000006</v>
      </c>
      <c r="C37" s="112">
        <v>0</v>
      </c>
      <c r="D37" s="112">
        <v>192208.31</v>
      </c>
      <c r="E37" s="113">
        <v>89841925.090000004</v>
      </c>
    </row>
    <row r="38" spans="1:5" ht="21.95" customHeight="1">
      <c r="A38" s="111" t="s">
        <v>403</v>
      </c>
      <c r="B38" s="112">
        <v>132788431.45</v>
      </c>
      <c r="C38" s="112">
        <v>0</v>
      </c>
      <c r="D38" s="112">
        <v>132788431.45</v>
      </c>
      <c r="E38" s="113">
        <v>0</v>
      </c>
    </row>
    <row r="39" spans="1:5" ht="21.95" customHeight="1">
      <c r="A39" s="111" t="s">
        <v>404</v>
      </c>
      <c r="B39" s="112">
        <v>157234501.38</v>
      </c>
      <c r="C39" s="112">
        <v>125950.05</v>
      </c>
      <c r="D39" s="112">
        <v>0</v>
      </c>
      <c r="E39" s="113">
        <v>157360451.43000001</v>
      </c>
    </row>
    <row r="40" spans="1:5" ht="21.95" customHeight="1">
      <c r="A40" s="111" t="s">
        <v>405</v>
      </c>
      <c r="B40" s="112">
        <v>5299045938.1899996</v>
      </c>
      <c r="C40" s="112">
        <v>769863170.61000001</v>
      </c>
      <c r="D40" s="112">
        <v>437525096.27999997</v>
      </c>
      <c r="E40" s="113">
        <v>5631384012.5200005</v>
      </c>
    </row>
    <row r="41" spans="1:5" ht="21.95" customHeight="1">
      <c r="A41" s="111" t="s">
        <v>406</v>
      </c>
      <c r="B41" s="112">
        <v>23479737.050000001</v>
      </c>
      <c r="C41" s="112">
        <v>0</v>
      </c>
      <c r="D41" s="112">
        <v>23479737.050000001</v>
      </c>
      <c r="E41" s="113">
        <v>0</v>
      </c>
    </row>
    <row r="42" spans="1:5" ht="21.95" customHeight="1">
      <c r="A42" s="111" t="s">
        <v>407</v>
      </c>
      <c r="B42" s="112">
        <v>2570978734.7800002</v>
      </c>
      <c r="C42" s="112">
        <v>475000000</v>
      </c>
      <c r="D42" s="112">
        <v>36000000</v>
      </c>
      <c r="E42" s="113">
        <v>3009978734.7800002</v>
      </c>
    </row>
    <row r="43" spans="1:5" ht="21.95" customHeight="1">
      <c r="A43" s="111" t="s">
        <v>408</v>
      </c>
      <c r="B43" s="112">
        <v>69195760.909999996</v>
      </c>
      <c r="C43" s="112">
        <v>0</v>
      </c>
      <c r="D43" s="112">
        <v>69195760.909999996</v>
      </c>
      <c r="E43" s="113">
        <v>0</v>
      </c>
    </row>
    <row r="44" spans="1:5" ht="21.95" customHeight="1">
      <c r="A44" s="111" t="s">
        <v>409</v>
      </c>
      <c r="B44" s="112">
        <v>29981420.920000002</v>
      </c>
      <c r="C44" s="112">
        <v>33238901.859999999</v>
      </c>
      <c r="D44" s="112">
        <v>8419700.8399999999</v>
      </c>
      <c r="E44" s="113">
        <v>54800621.939999998</v>
      </c>
    </row>
    <row r="45" spans="1:5" ht="21.95" customHeight="1">
      <c r="A45" s="111" t="s">
        <v>410</v>
      </c>
      <c r="B45" s="112">
        <v>404050301.75</v>
      </c>
      <c r="C45" s="112">
        <v>2000000</v>
      </c>
      <c r="D45" s="112">
        <v>82000000</v>
      </c>
      <c r="E45" s="113">
        <v>324050301.75</v>
      </c>
    </row>
    <row r="46" spans="1:5" ht="21.95" customHeight="1">
      <c r="A46" s="111" t="s">
        <v>411</v>
      </c>
      <c r="B46" s="112">
        <v>85535026.170000002</v>
      </c>
      <c r="C46" s="112">
        <v>0</v>
      </c>
      <c r="D46" s="112">
        <v>7000000</v>
      </c>
      <c r="E46" s="113">
        <v>78535026.170000002</v>
      </c>
    </row>
    <row r="47" spans="1:5" ht="21.95" customHeight="1">
      <c r="A47" s="111" t="s">
        <v>412</v>
      </c>
      <c r="B47" s="112">
        <v>167875730.34</v>
      </c>
      <c r="C47" s="112">
        <v>0</v>
      </c>
      <c r="D47" s="112">
        <v>2000000</v>
      </c>
      <c r="E47" s="113">
        <v>165875730.34</v>
      </c>
    </row>
    <row r="48" spans="1:5" ht="21.95" customHeight="1">
      <c r="A48" s="111" t="s">
        <v>413</v>
      </c>
      <c r="B48" s="112">
        <v>5454100.7599999998</v>
      </c>
      <c r="C48" s="112">
        <v>30756.080000000002</v>
      </c>
      <c r="D48" s="112">
        <v>0</v>
      </c>
      <c r="E48" s="113">
        <v>5484856.8399999999</v>
      </c>
    </row>
    <row r="49" spans="1:5" ht="21.95" customHeight="1">
      <c r="A49" s="111" t="s">
        <v>414</v>
      </c>
      <c r="B49" s="112">
        <v>11185137.970000001</v>
      </c>
      <c r="C49" s="112">
        <v>0</v>
      </c>
      <c r="D49" s="112">
        <v>469542.40000000002</v>
      </c>
      <c r="E49" s="113">
        <v>10715595.57</v>
      </c>
    </row>
    <row r="50" spans="1:5" ht="21.95" customHeight="1">
      <c r="A50" s="111" t="s">
        <v>415</v>
      </c>
      <c r="B50" s="112">
        <v>2770830.23</v>
      </c>
      <c r="C50" s="112">
        <v>0</v>
      </c>
      <c r="D50" s="112">
        <v>209920</v>
      </c>
      <c r="E50" s="113">
        <v>2560910.23</v>
      </c>
    </row>
    <row r="51" spans="1:5" ht="21.95" customHeight="1">
      <c r="A51" s="111" t="s">
        <v>416</v>
      </c>
      <c r="B51" s="112">
        <v>9351877.2100000009</v>
      </c>
      <c r="C51" s="112">
        <v>0</v>
      </c>
      <c r="D51" s="112">
        <v>0</v>
      </c>
      <c r="E51" s="113">
        <v>9351877.2100000009</v>
      </c>
    </row>
    <row r="52" spans="1:5" ht="21.95" customHeight="1">
      <c r="A52" s="111" t="s">
        <v>417</v>
      </c>
      <c r="B52" s="112">
        <v>23050505.629999999</v>
      </c>
      <c r="C52" s="112">
        <v>10894722.1</v>
      </c>
      <c r="D52" s="112">
        <v>11681867.85</v>
      </c>
      <c r="E52" s="113">
        <v>22263359.879999999</v>
      </c>
    </row>
    <row r="53" spans="1:5" ht="21.95" customHeight="1">
      <c r="A53" s="111" t="s">
        <v>418</v>
      </c>
      <c r="B53" s="112">
        <v>3753044301.0700002</v>
      </c>
      <c r="C53" s="112">
        <v>3177748815.3000002</v>
      </c>
      <c r="D53" s="112">
        <v>2190736554.1700001</v>
      </c>
      <c r="E53" s="113">
        <v>4740056562.1999998</v>
      </c>
    </row>
    <row r="54" spans="1:5" ht="21.95" customHeight="1">
      <c r="A54" s="111" t="s">
        <v>420</v>
      </c>
      <c r="B54" s="112">
        <v>75793865.209999993</v>
      </c>
      <c r="C54" s="112">
        <v>85485.49</v>
      </c>
      <c r="D54" s="112">
        <v>23473732.699999999</v>
      </c>
      <c r="E54" s="113">
        <v>52405618</v>
      </c>
    </row>
    <row r="55" spans="1:5" ht="21.95" customHeight="1">
      <c r="A55" s="111" t="s">
        <v>421</v>
      </c>
      <c r="B55" s="112">
        <v>2803754095.9400001</v>
      </c>
      <c r="C55" s="112">
        <v>108664470.3</v>
      </c>
      <c r="D55" s="112">
        <v>101837623.95</v>
      </c>
      <c r="E55" s="113">
        <v>2810580942.29</v>
      </c>
    </row>
    <row r="56" spans="1:5" ht="21.95" customHeight="1">
      <c r="A56" s="111" t="s">
        <v>422</v>
      </c>
      <c r="B56" s="112">
        <v>302841.28999999998</v>
      </c>
      <c r="C56" s="112">
        <v>0</v>
      </c>
      <c r="D56" s="112">
        <v>0</v>
      </c>
      <c r="E56" s="113">
        <v>302841.28999999998</v>
      </c>
    </row>
    <row r="57" spans="1:5" ht="21.95" customHeight="1">
      <c r="A57" s="111" t="s">
        <v>423</v>
      </c>
      <c r="B57" s="112">
        <v>32251980.949999999</v>
      </c>
      <c r="C57" s="112">
        <v>0</v>
      </c>
      <c r="D57" s="112">
        <v>0</v>
      </c>
      <c r="E57" s="113">
        <v>32251980.949999999</v>
      </c>
    </row>
    <row r="58" spans="1:5" ht="21.95" customHeight="1">
      <c r="A58" s="111" t="s">
        <v>424</v>
      </c>
      <c r="B58" s="112">
        <v>2277470.81</v>
      </c>
      <c r="C58" s="112">
        <v>0</v>
      </c>
      <c r="D58" s="112">
        <v>0</v>
      </c>
      <c r="E58" s="113">
        <v>2277470.81</v>
      </c>
    </row>
    <row r="59" spans="1:5" ht="21.95" customHeight="1">
      <c r="A59" s="111" t="s">
        <v>425</v>
      </c>
      <c r="B59" s="112">
        <v>916593.46</v>
      </c>
      <c r="C59" s="112">
        <v>0</v>
      </c>
      <c r="D59" s="112">
        <v>16534.189999999999</v>
      </c>
      <c r="E59" s="113">
        <v>900059.27</v>
      </c>
    </row>
    <row r="60" spans="1:5" ht="21.95" customHeight="1">
      <c r="A60" s="111" t="s">
        <v>426</v>
      </c>
      <c r="B60" s="112">
        <v>56935875.270000003</v>
      </c>
      <c r="C60" s="112">
        <v>0</v>
      </c>
      <c r="D60" s="112">
        <v>549829</v>
      </c>
      <c r="E60" s="113">
        <v>56386046.270000003</v>
      </c>
    </row>
    <row r="61" spans="1:5" ht="21.95" customHeight="1">
      <c r="A61" s="111" t="s">
        <v>427</v>
      </c>
      <c r="B61" s="112">
        <v>2105722.16</v>
      </c>
      <c r="C61" s="112">
        <v>186074.1</v>
      </c>
      <c r="D61" s="112">
        <v>2223881.19</v>
      </c>
      <c r="E61" s="113">
        <v>67915.070000000007</v>
      </c>
    </row>
    <row r="62" spans="1:5" ht="21.95" customHeight="1">
      <c r="A62" s="111" t="s">
        <v>428</v>
      </c>
      <c r="B62" s="112">
        <v>2920233.85</v>
      </c>
      <c r="C62" s="112">
        <v>49754.36</v>
      </c>
      <c r="D62" s="112">
        <v>81834.36</v>
      </c>
      <c r="E62" s="113">
        <v>2888153.85</v>
      </c>
    </row>
    <row r="63" spans="1:5" ht="21.95" customHeight="1">
      <c r="A63" s="111" t="s">
        <v>429</v>
      </c>
      <c r="B63" s="112">
        <v>590226066.89999998</v>
      </c>
      <c r="C63" s="112">
        <v>1785948.68</v>
      </c>
      <c r="D63" s="112">
        <v>10316363.23</v>
      </c>
      <c r="E63" s="113">
        <v>581695652.35000002</v>
      </c>
    </row>
    <row r="64" spans="1:5" ht="21.95" customHeight="1">
      <c r="A64" s="111" t="s">
        <v>430</v>
      </c>
      <c r="B64" s="112">
        <v>29173881.219999999</v>
      </c>
      <c r="C64" s="112">
        <v>0</v>
      </c>
      <c r="D64" s="112">
        <v>1091566.22</v>
      </c>
      <c r="E64" s="113">
        <v>28082315</v>
      </c>
    </row>
    <row r="65" spans="1:5" ht="21.95" customHeight="1">
      <c r="A65" s="111" t="s">
        <v>431</v>
      </c>
      <c r="B65" s="112">
        <v>107843732</v>
      </c>
      <c r="C65" s="112">
        <v>0</v>
      </c>
      <c r="D65" s="112">
        <v>0</v>
      </c>
      <c r="E65" s="113">
        <v>107843732</v>
      </c>
    </row>
    <row r="66" spans="1:5" ht="21.95" customHeight="1">
      <c r="A66" s="111" t="s">
        <v>432</v>
      </c>
      <c r="B66" s="112">
        <v>547593663.69000006</v>
      </c>
      <c r="C66" s="112">
        <v>70000000</v>
      </c>
      <c r="D66" s="112">
        <v>1366854.58</v>
      </c>
      <c r="E66" s="113">
        <v>616226809.11000001</v>
      </c>
    </row>
    <row r="67" spans="1:5" ht="21.95" customHeight="1">
      <c r="A67" s="111" t="s">
        <v>433</v>
      </c>
      <c r="B67" s="112">
        <v>17135418.359999999</v>
      </c>
      <c r="C67" s="112">
        <v>4023.72</v>
      </c>
      <c r="D67" s="112">
        <v>108792.28</v>
      </c>
      <c r="E67" s="113">
        <v>17030649.800000001</v>
      </c>
    </row>
    <row r="68" spans="1:5" ht="21.95" customHeight="1">
      <c r="A68" s="111" t="s">
        <v>434</v>
      </c>
      <c r="B68" s="112">
        <v>849520.23</v>
      </c>
      <c r="C68" s="112">
        <v>0</v>
      </c>
      <c r="D68" s="112">
        <v>32463.61</v>
      </c>
      <c r="E68" s="113">
        <v>817056.62</v>
      </c>
    </row>
    <row r="69" spans="1:5" ht="21.95" customHeight="1">
      <c r="A69" s="111" t="s">
        <v>435</v>
      </c>
      <c r="B69" s="112">
        <v>31024487</v>
      </c>
      <c r="C69" s="112">
        <v>353096086.14999998</v>
      </c>
      <c r="D69" s="112">
        <v>16656555.630000001</v>
      </c>
      <c r="E69" s="113">
        <v>367464017.51999998</v>
      </c>
    </row>
    <row r="70" spans="1:5" ht="21.95" customHeight="1">
      <c r="A70" s="111" t="s">
        <v>895</v>
      </c>
      <c r="B70" s="112">
        <v>0</v>
      </c>
      <c r="C70" s="112">
        <v>13220343.33</v>
      </c>
      <c r="D70" s="112">
        <v>13220343.33</v>
      </c>
      <c r="E70" s="113">
        <v>0</v>
      </c>
    </row>
    <row r="71" spans="1:5" ht="21.95" customHeight="1">
      <c r="A71" s="111" t="s">
        <v>896</v>
      </c>
      <c r="B71" s="112">
        <v>0</v>
      </c>
      <c r="C71" s="112">
        <v>1438955642.5699999</v>
      </c>
      <c r="D71" s="112">
        <v>1438955642.5699999</v>
      </c>
      <c r="E71" s="113">
        <v>0</v>
      </c>
    </row>
    <row r="72" spans="1:5" ht="21.95" customHeight="1">
      <c r="A72" s="111" t="s">
        <v>436</v>
      </c>
      <c r="B72" s="112">
        <v>82931436.780000001</v>
      </c>
      <c r="C72" s="112">
        <v>0</v>
      </c>
      <c r="D72" s="112">
        <v>40870</v>
      </c>
      <c r="E72" s="113">
        <v>82890566.780000001</v>
      </c>
    </row>
    <row r="73" spans="1:5" ht="21.95" customHeight="1">
      <c r="A73" s="111" t="s">
        <v>437</v>
      </c>
      <c r="B73" s="112">
        <v>1861738.83</v>
      </c>
      <c r="C73" s="112">
        <v>2726686.05</v>
      </c>
      <c r="D73" s="112">
        <v>4588424.88</v>
      </c>
      <c r="E73" s="113">
        <v>0</v>
      </c>
    </row>
    <row r="74" spans="1:5" ht="21.95" customHeight="1">
      <c r="A74" s="111" t="s">
        <v>438</v>
      </c>
      <c r="B74" s="112">
        <v>989867859.59000003</v>
      </c>
      <c r="C74" s="112">
        <v>1205604702.4400001</v>
      </c>
      <c r="D74" s="112">
        <v>1474404115.3099999</v>
      </c>
      <c r="E74" s="113">
        <v>721068446.72000003</v>
      </c>
    </row>
    <row r="75" spans="1:5" ht="21.95" customHeight="1">
      <c r="A75" s="111" t="s">
        <v>439</v>
      </c>
      <c r="B75" s="112">
        <v>1449761571.8499999</v>
      </c>
      <c r="C75" s="112">
        <v>114419493.45</v>
      </c>
      <c r="D75" s="112">
        <v>149700</v>
      </c>
      <c r="E75" s="113">
        <v>1564031365.3</v>
      </c>
    </row>
    <row r="76" spans="1:5" ht="21.95" customHeight="1">
      <c r="A76" s="111" t="s">
        <v>440</v>
      </c>
      <c r="B76" s="112">
        <v>129334885.2</v>
      </c>
      <c r="C76" s="112">
        <v>123733502</v>
      </c>
      <c r="D76" s="112">
        <v>517953.22</v>
      </c>
      <c r="E76" s="113">
        <v>252550433.97999999</v>
      </c>
    </row>
    <row r="77" spans="1:5" ht="21.95" customHeight="1">
      <c r="A77" s="111" t="s">
        <v>441</v>
      </c>
      <c r="B77" s="112">
        <v>2506858.9500000002</v>
      </c>
      <c r="C77" s="112">
        <v>24327897.379999999</v>
      </c>
      <c r="D77" s="112">
        <v>24716806.739999998</v>
      </c>
      <c r="E77" s="113">
        <v>2117949.59</v>
      </c>
    </row>
    <row r="78" spans="1:5" ht="21.95" customHeight="1">
      <c r="A78" s="111" t="s">
        <v>442</v>
      </c>
      <c r="B78" s="112">
        <v>49976456.75</v>
      </c>
      <c r="C78" s="112">
        <v>0</v>
      </c>
      <c r="D78" s="112">
        <v>5802696.0899999999</v>
      </c>
      <c r="E78" s="113">
        <v>44173760.659999996</v>
      </c>
    </row>
    <row r="79" spans="1:5" ht="21.95" customHeight="1">
      <c r="A79" s="111" t="s">
        <v>443</v>
      </c>
      <c r="B79" s="112">
        <v>4114479479</v>
      </c>
      <c r="C79" s="112">
        <v>0</v>
      </c>
      <c r="D79" s="112">
        <v>0</v>
      </c>
      <c r="E79" s="113">
        <v>4114479479</v>
      </c>
    </row>
    <row r="80" spans="1:5" ht="21.95" customHeight="1">
      <c r="A80" s="111" t="s">
        <v>892</v>
      </c>
      <c r="B80" s="112">
        <v>0</v>
      </c>
      <c r="C80" s="112">
        <v>57616673</v>
      </c>
      <c r="D80" s="112">
        <v>200</v>
      </c>
      <c r="E80" s="113">
        <v>57616473</v>
      </c>
    </row>
    <row r="81" spans="1:5" ht="21.95" customHeight="1">
      <c r="A81" s="111" t="s">
        <v>799</v>
      </c>
      <c r="B81" s="112">
        <v>8938000</v>
      </c>
      <c r="C81" s="112">
        <v>20000000</v>
      </c>
      <c r="D81" s="112">
        <v>14938000</v>
      </c>
      <c r="E81" s="113">
        <v>14000000</v>
      </c>
    </row>
    <row r="82" spans="1:5" ht="21.95" customHeight="1">
      <c r="A82" s="111" t="s">
        <v>444</v>
      </c>
      <c r="B82" s="112">
        <v>103194.83</v>
      </c>
      <c r="C82" s="112">
        <v>0</v>
      </c>
      <c r="D82" s="112">
        <v>2396.8200000000002</v>
      </c>
      <c r="E82" s="113">
        <v>100798.01</v>
      </c>
    </row>
    <row r="83" spans="1:5" ht="21.95" customHeight="1">
      <c r="A83" s="111" t="s">
        <v>445</v>
      </c>
      <c r="B83" s="112">
        <v>116358177.02</v>
      </c>
      <c r="C83" s="112">
        <v>113075.03</v>
      </c>
      <c r="D83" s="112">
        <v>1144846.8799999999</v>
      </c>
      <c r="E83" s="113">
        <v>115326405.17</v>
      </c>
    </row>
    <row r="84" spans="1:5" ht="21.95" customHeight="1">
      <c r="A84" s="111" t="s">
        <v>446</v>
      </c>
      <c r="B84" s="112">
        <v>331725398.69999999</v>
      </c>
      <c r="C84" s="112">
        <v>658920.06000000006</v>
      </c>
      <c r="D84" s="112">
        <v>14691064.810000001</v>
      </c>
      <c r="E84" s="113">
        <v>317693253.94999999</v>
      </c>
    </row>
    <row r="85" spans="1:5" ht="21.95" customHeight="1">
      <c r="A85" s="137" t="s">
        <v>122</v>
      </c>
      <c r="B85" s="138">
        <v>1096838561.79</v>
      </c>
      <c r="C85" s="138">
        <v>509187189.33999997</v>
      </c>
      <c r="D85" s="138">
        <v>1527226624.02</v>
      </c>
      <c r="E85" s="139">
        <v>78799127.109999999</v>
      </c>
    </row>
    <row r="86" spans="1:5" ht="21.95" customHeight="1">
      <c r="A86" s="111" t="s">
        <v>447</v>
      </c>
      <c r="B86" s="112">
        <v>96837730.980000004</v>
      </c>
      <c r="C86" s="112">
        <v>109186316.34</v>
      </c>
      <c r="D86" s="112">
        <v>127226624.02</v>
      </c>
      <c r="E86" s="113">
        <v>78797423.299999997</v>
      </c>
    </row>
    <row r="87" spans="1:5" ht="21.95" customHeight="1">
      <c r="A87" s="111" t="s">
        <v>448</v>
      </c>
      <c r="B87" s="112">
        <v>1000000800.39</v>
      </c>
      <c r="C87" s="112">
        <v>467.52</v>
      </c>
      <c r="D87" s="112">
        <v>1000000000</v>
      </c>
      <c r="E87" s="113">
        <v>1267.9100000000001</v>
      </c>
    </row>
    <row r="88" spans="1:5" ht="21.95" customHeight="1">
      <c r="A88" s="111" t="s">
        <v>449</v>
      </c>
      <c r="B88" s="112">
        <v>30.42</v>
      </c>
      <c r="C88" s="112">
        <v>400000405.48000002</v>
      </c>
      <c r="D88" s="112">
        <v>400000000</v>
      </c>
      <c r="E88" s="113">
        <v>435.9</v>
      </c>
    </row>
    <row r="89" spans="1:5" ht="21.95" customHeight="1">
      <c r="A89" s="137" t="s">
        <v>123</v>
      </c>
      <c r="B89" s="138">
        <v>208513651.53999999</v>
      </c>
      <c r="C89" s="138">
        <v>903497283.66999996</v>
      </c>
      <c r="D89" s="138">
        <v>925304967.60000002</v>
      </c>
      <c r="E89" s="139">
        <v>186705967.61000001</v>
      </c>
    </row>
    <row r="90" spans="1:5" ht="21.95" customHeight="1">
      <c r="A90" s="111" t="s">
        <v>450</v>
      </c>
      <c r="B90" s="112">
        <v>95127873.069999993</v>
      </c>
      <c r="C90" s="112">
        <v>826657562.83000004</v>
      </c>
      <c r="D90" s="112">
        <v>790126380.36000001</v>
      </c>
      <c r="E90" s="113">
        <v>131659055.54000001</v>
      </c>
    </row>
    <row r="91" spans="1:5" ht="21.95" customHeight="1">
      <c r="A91" s="111" t="s">
        <v>451</v>
      </c>
      <c r="B91" s="112">
        <v>19297685.02</v>
      </c>
      <c r="C91" s="112">
        <v>705863.35</v>
      </c>
      <c r="D91" s="112">
        <v>2178642.27</v>
      </c>
      <c r="E91" s="113">
        <v>17824906.100000001</v>
      </c>
    </row>
    <row r="92" spans="1:5" ht="21.95" customHeight="1">
      <c r="A92" s="111" t="s">
        <v>452</v>
      </c>
      <c r="B92" s="112">
        <v>31215483.559999999</v>
      </c>
      <c r="C92" s="112">
        <v>0</v>
      </c>
      <c r="D92" s="112">
        <v>0</v>
      </c>
      <c r="E92" s="113">
        <v>31215483.559999999</v>
      </c>
    </row>
    <row r="93" spans="1:5" ht="21.95" customHeight="1">
      <c r="A93" s="111" t="s">
        <v>453</v>
      </c>
      <c r="B93" s="112">
        <v>62872609.890000001</v>
      </c>
      <c r="C93" s="112">
        <v>76133857.489999995</v>
      </c>
      <c r="D93" s="112">
        <v>132999944.97</v>
      </c>
      <c r="E93" s="113">
        <v>6006522.4100000001</v>
      </c>
    </row>
    <row r="94" spans="1:5" ht="21.95" customHeight="1">
      <c r="A94" s="137" t="s">
        <v>124</v>
      </c>
      <c r="B94" s="138">
        <v>2765.24</v>
      </c>
      <c r="C94" s="138">
        <v>0</v>
      </c>
      <c r="D94" s="138">
        <v>0</v>
      </c>
      <c r="E94" s="139">
        <v>2765.24</v>
      </c>
    </row>
    <row r="95" spans="1:5" ht="21.95" customHeight="1">
      <c r="A95" s="111" t="s">
        <v>454</v>
      </c>
      <c r="B95" s="112">
        <v>2765.24</v>
      </c>
      <c r="C95" s="112">
        <v>0</v>
      </c>
      <c r="D95" s="112">
        <v>0</v>
      </c>
      <c r="E95" s="113">
        <v>2765.24</v>
      </c>
    </row>
    <row r="96" spans="1:5" ht="21.95" customHeight="1">
      <c r="A96" s="137" t="s">
        <v>125</v>
      </c>
      <c r="B96" s="138">
        <v>30000482252.369999</v>
      </c>
      <c r="C96" s="138">
        <v>28742983026.619999</v>
      </c>
      <c r="D96" s="138">
        <v>30448724275.73</v>
      </c>
      <c r="E96" s="139">
        <v>28294741003.259998</v>
      </c>
    </row>
    <row r="97" spans="1:5" ht="21.95" customHeight="1">
      <c r="A97" s="111" t="s">
        <v>455</v>
      </c>
      <c r="B97" s="112">
        <v>550708263.47000003</v>
      </c>
      <c r="C97" s="112">
        <v>2066162347.0799999</v>
      </c>
      <c r="D97" s="112">
        <v>1902415553.6600001</v>
      </c>
      <c r="E97" s="113">
        <v>714455056.88999999</v>
      </c>
    </row>
    <row r="98" spans="1:5" ht="21.95" customHeight="1">
      <c r="A98" s="111" t="s">
        <v>456</v>
      </c>
      <c r="B98" s="112">
        <v>395883899.26999998</v>
      </c>
      <c r="C98" s="112">
        <v>94306093.239999995</v>
      </c>
      <c r="D98" s="112">
        <v>9221500.2100000009</v>
      </c>
      <c r="E98" s="113">
        <v>480968492.30000001</v>
      </c>
    </row>
    <row r="99" spans="1:5" ht="21.95" customHeight="1">
      <c r="A99" s="111" t="s">
        <v>457</v>
      </c>
      <c r="B99" s="112">
        <v>365319155.60000002</v>
      </c>
      <c r="C99" s="112">
        <v>0</v>
      </c>
      <c r="D99" s="112">
        <v>100000</v>
      </c>
      <c r="E99" s="113">
        <v>365219155.60000002</v>
      </c>
    </row>
    <row r="100" spans="1:5" ht="21.95" customHeight="1">
      <c r="A100" s="111" t="s">
        <v>458</v>
      </c>
      <c r="B100" s="112">
        <v>0</v>
      </c>
      <c r="C100" s="112">
        <v>15232000000</v>
      </c>
      <c r="D100" s="112">
        <v>14328971346.08</v>
      </c>
      <c r="E100" s="113">
        <v>903028653.91999996</v>
      </c>
    </row>
    <row r="101" spans="1:5" ht="21.95" customHeight="1">
      <c r="A101" s="111" t="s">
        <v>459</v>
      </c>
      <c r="B101" s="112">
        <v>653004075.12</v>
      </c>
      <c r="C101" s="112">
        <v>4845286465.3000002</v>
      </c>
      <c r="D101" s="112">
        <v>4925033042.0299997</v>
      </c>
      <c r="E101" s="113">
        <v>573257498.38999999</v>
      </c>
    </row>
    <row r="102" spans="1:5" ht="21.95" customHeight="1">
      <c r="A102" s="111" t="s">
        <v>460</v>
      </c>
      <c r="B102" s="112">
        <v>15676120455.68</v>
      </c>
      <c r="C102" s="112">
        <v>1891994482.3199999</v>
      </c>
      <c r="D102" s="112">
        <v>3802240832.6300001</v>
      </c>
      <c r="E102" s="113">
        <v>13765874105.370001</v>
      </c>
    </row>
    <row r="103" spans="1:5" ht="21.95" customHeight="1">
      <c r="A103" s="111" t="s">
        <v>461</v>
      </c>
      <c r="B103" s="112">
        <v>1679434282.8800001</v>
      </c>
      <c r="C103" s="112">
        <v>4077714717.8800001</v>
      </c>
      <c r="D103" s="112">
        <v>4974222059.3000002</v>
      </c>
      <c r="E103" s="113">
        <v>782926941.46000004</v>
      </c>
    </row>
    <row r="104" spans="1:5" ht="21.95" customHeight="1">
      <c r="A104" s="111" t="s">
        <v>419</v>
      </c>
      <c r="B104" s="112">
        <v>8455862.7300000004</v>
      </c>
      <c r="C104" s="112">
        <v>0</v>
      </c>
      <c r="D104" s="112">
        <v>0</v>
      </c>
      <c r="E104" s="113">
        <v>8455862.7300000004</v>
      </c>
    </row>
    <row r="105" spans="1:5" ht="21.95" customHeight="1">
      <c r="A105" s="111" t="s">
        <v>462</v>
      </c>
      <c r="B105" s="112">
        <v>10671556257.620001</v>
      </c>
      <c r="C105" s="112">
        <v>372958484.44999999</v>
      </c>
      <c r="D105" s="112">
        <v>506519941.81999999</v>
      </c>
      <c r="E105" s="113">
        <v>10537994800.25</v>
      </c>
    </row>
    <row r="106" spans="1:5" ht="21.95" customHeight="1">
      <c r="A106" s="111" t="s">
        <v>901</v>
      </c>
      <c r="B106" s="112">
        <v>0</v>
      </c>
      <c r="C106" s="112">
        <v>162560436.34999999</v>
      </c>
      <c r="D106" s="112">
        <v>0</v>
      </c>
      <c r="E106" s="113">
        <v>162560436.34999999</v>
      </c>
    </row>
    <row r="107" spans="1:5" ht="21.95" customHeight="1">
      <c r="A107" s="137" t="s">
        <v>126</v>
      </c>
      <c r="B107" s="138">
        <v>118135552.19</v>
      </c>
      <c r="C107" s="138">
        <v>3097380464.8699999</v>
      </c>
      <c r="D107" s="138">
        <v>2847545383.1700001</v>
      </c>
      <c r="E107" s="139">
        <v>367970633.88999999</v>
      </c>
    </row>
    <row r="108" spans="1:5" ht="21.95" customHeight="1">
      <c r="A108" s="111" t="s">
        <v>463</v>
      </c>
      <c r="B108" s="112">
        <v>22821103.559999999</v>
      </c>
      <c r="C108" s="112">
        <v>6758040.4299999997</v>
      </c>
      <c r="D108" s="112">
        <v>3998035</v>
      </c>
      <c r="E108" s="113">
        <v>25581108.989999998</v>
      </c>
    </row>
    <row r="109" spans="1:5" ht="21.95" customHeight="1">
      <c r="A109" s="111" t="s">
        <v>902</v>
      </c>
      <c r="B109" s="112">
        <v>95134148.629999995</v>
      </c>
      <c r="C109" s="112">
        <v>104664856</v>
      </c>
      <c r="D109" s="112">
        <v>149856938.68000001</v>
      </c>
      <c r="E109" s="113">
        <v>49942065.950000003</v>
      </c>
    </row>
    <row r="110" spans="1:5" ht="21.95" customHeight="1">
      <c r="A110" s="111" t="s">
        <v>903</v>
      </c>
      <c r="B110" s="112">
        <v>0</v>
      </c>
      <c r="C110" s="112">
        <v>383339482.94</v>
      </c>
      <c r="D110" s="112">
        <v>246674998.24000001</v>
      </c>
      <c r="E110" s="113">
        <v>136664484.69999999</v>
      </c>
    </row>
    <row r="111" spans="1:5" ht="21.95" customHeight="1">
      <c r="A111" s="111" t="s">
        <v>904</v>
      </c>
      <c r="B111" s="112">
        <v>0</v>
      </c>
      <c r="C111" s="112">
        <v>2600782674.25</v>
      </c>
      <c r="D111" s="112">
        <v>2445000000</v>
      </c>
      <c r="E111" s="113">
        <v>155782674.25</v>
      </c>
    </row>
    <row r="112" spans="1:5" ht="21.95" customHeight="1">
      <c r="A112" s="111" t="s">
        <v>905</v>
      </c>
      <c r="B112" s="112">
        <v>180300</v>
      </c>
      <c r="C112" s="112">
        <v>1835411.25</v>
      </c>
      <c r="D112" s="112">
        <v>2015411.25</v>
      </c>
      <c r="E112" s="113">
        <v>300</v>
      </c>
    </row>
    <row r="113" spans="1:5" ht="21.95" customHeight="1">
      <c r="A113" s="137" t="s">
        <v>127</v>
      </c>
      <c r="B113" s="138">
        <v>556616723.79999995</v>
      </c>
      <c r="C113" s="138">
        <v>176487479.80000001</v>
      </c>
      <c r="D113" s="138">
        <v>218765036.52000001</v>
      </c>
      <c r="E113" s="139">
        <v>514339167.07999998</v>
      </c>
    </row>
    <row r="114" spans="1:5" ht="21.95" customHeight="1">
      <c r="A114" s="111" t="s">
        <v>464</v>
      </c>
      <c r="B114" s="112">
        <v>87539994.319999993</v>
      </c>
      <c r="C114" s="112">
        <v>0</v>
      </c>
      <c r="D114" s="112">
        <v>300000</v>
      </c>
      <c r="E114" s="113">
        <v>87239994.319999993</v>
      </c>
    </row>
    <row r="115" spans="1:5" ht="21.95" customHeight="1">
      <c r="A115" s="111" t="s">
        <v>465</v>
      </c>
      <c r="B115" s="112">
        <v>52633061.520000003</v>
      </c>
      <c r="C115" s="112">
        <v>106292195.26000001</v>
      </c>
      <c r="D115" s="112">
        <v>108487269.87</v>
      </c>
      <c r="E115" s="113">
        <v>50437986.909999996</v>
      </c>
    </row>
    <row r="116" spans="1:5" ht="21.95" customHeight="1">
      <c r="A116" s="111" t="s">
        <v>466</v>
      </c>
      <c r="B116" s="112">
        <v>416443667.95999998</v>
      </c>
      <c r="C116" s="112">
        <v>70195284.540000007</v>
      </c>
      <c r="D116" s="112">
        <v>109977766.65000001</v>
      </c>
      <c r="E116" s="113">
        <v>376661185.85000002</v>
      </c>
    </row>
    <row r="117" spans="1:5" ht="21.95" customHeight="1">
      <c r="A117" s="137" t="s">
        <v>105</v>
      </c>
      <c r="B117" s="138">
        <v>8445591812.8400002</v>
      </c>
      <c r="C117" s="138">
        <v>106256715249.46001</v>
      </c>
      <c r="D117" s="138">
        <v>99958206210.190002</v>
      </c>
      <c r="E117" s="139">
        <v>14744100852.110001</v>
      </c>
    </row>
    <row r="118" spans="1:5" ht="21.95" customHeight="1">
      <c r="A118" s="111" t="s">
        <v>467</v>
      </c>
      <c r="B118" s="112">
        <v>84018250.280000001</v>
      </c>
      <c r="C118" s="112">
        <v>267818.42</v>
      </c>
      <c r="D118" s="112">
        <v>267818.42</v>
      </c>
      <c r="E118" s="113">
        <v>84018250.280000001</v>
      </c>
    </row>
    <row r="119" spans="1:5" ht="21.95" customHeight="1">
      <c r="A119" s="111" t="s">
        <v>468</v>
      </c>
      <c r="B119" s="112">
        <v>5929577537.9300003</v>
      </c>
      <c r="C119" s="112">
        <v>51706069742.580002</v>
      </c>
      <c r="D119" s="112">
        <v>50570092897.559998</v>
      </c>
      <c r="E119" s="113">
        <v>7065554382.9499998</v>
      </c>
    </row>
    <row r="120" spans="1:5" ht="21.95" customHeight="1">
      <c r="A120" s="111" t="s">
        <v>469</v>
      </c>
      <c r="B120" s="112">
        <v>1550587.16</v>
      </c>
      <c r="C120" s="112">
        <v>0</v>
      </c>
      <c r="D120" s="112">
        <v>0</v>
      </c>
      <c r="E120" s="113">
        <v>1550587.16</v>
      </c>
    </row>
    <row r="121" spans="1:5" ht="21.95" customHeight="1">
      <c r="A121" s="111" t="s">
        <v>470</v>
      </c>
      <c r="B121" s="112">
        <v>79367720.540000007</v>
      </c>
      <c r="C121" s="112">
        <v>221709819.66999999</v>
      </c>
      <c r="D121" s="112">
        <v>298213618.81</v>
      </c>
      <c r="E121" s="113">
        <v>2863921.4</v>
      </c>
    </row>
    <row r="122" spans="1:5" ht="21.95" customHeight="1">
      <c r="A122" s="111" t="s">
        <v>471</v>
      </c>
      <c r="B122" s="112">
        <v>10096467.539999999</v>
      </c>
      <c r="C122" s="112">
        <v>2291274.9900000002</v>
      </c>
      <c r="D122" s="112">
        <v>2074361.3</v>
      </c>
      <c r="E122" s="113">
        <v>10313381.23</v>
      </c>
    </row>
    <row r="123" spans="1:5" ht="21.95" customHeight="1">
      <c r="A123" s="111" t="s">
        <v>472</v>
      </c>
      <c r="B123" s="112">
        <v>44059435.859999999</v>
      </c>
      <c r="C123" s="112">
        <v>297474.15999999997</v>
      </c>
      <c r="D123" s="112">
        <v>241313.59</v>
      </c>
      <c r="E123" s="113">
        <v>44115596.43</v>
      </c>
    </row>
    <row r="124" spans="1:5" ht="21.95" customHeight="1">
      <c r="A124" s="111" t="s">
        <v>473</v>
      </c>
      <c r="B124" s="112">
        <v>750</v>
      </c>
      <c r="C124" s="112">
        <v>0</v>
      </c>
      <c r="D124" s="112">
        <v>0</v>
      </c>
      <c r="E124" s="113">
        <v>750</v>
      </c>
    </row>
    <row r="125" spans="1:5" ht="21.95" customHeight="1">
      <c r="A125" s="111" t="s">
        <v>474</v>
      </c>
      <c r="B125" s="112">
        <v>142.86000000000001</v>
      </c>
      <c r="C125" s="112">
        <v>132</v>
      </c>
      <c r="D125" s="112">
        <v>0</v>
      </c>
      <c r="E125" s="113">
        <v>274.86</v>
      </c>
    </row>
    <row r="126" spans="1:5" ht="21.95" customHeight="1">
      <c r="A126" s="111" t="s">
        <v>897</v>
      </c>
      <c r="B126" s="112">
        <v>0</v>
      </c>
      <c r="C126" s="112">
        <v>900045308.53999996</v>
      </c>
      <c r="D126" s="112">
        <v>0</v>
      </c>
      <c r="E126" s="113">
        <v>900045308.53999996</v>
      </c>
    </row>
    <row r="127" spans="1:5" ht="21.95" customHeight="1">
      <c r="A127" s="111" t="s">
        <v>475</v>
      </c>
      <c r="B127" s="112">
        <v>318335.99</v>
      </c>
      <c r="C127" s="112">
        <v>10942.11</v>
      </c>
      <c r="D127" s="112">
        <v>13669.05</v>
      </c>
      <c r="E127" s="113">
        <v>315609.05</v>
      </c>
    </row>
    <row r="128" spans="1:5" ht="21.95" customHeight="1">
      <c r="A128" s="111" t="s">
        <v>476</v>
      </c>
      <c r="B128" s="112">
        <v>104575475.78</v>
      </c>
      <c r="C128" s="112">
        <v>0</v>
      </c>
      <c r="D128" s="112">
        <v>0</v>
      </c>
      <c r="E128" s="113">
        <v>104575475.78</v>
      </c>
    </row>
    <row r="129" spans="1:5" ht="21.95" customHeight="1">
      <c r="A129" s="111" t="s">
        <v>477</v>
      </c>
      <c r="B129" s="112">
        <v>73958791.890000001</v>
      </c>
      <c r="C129" s="112">
        <v>0</v>
      </c>
      <c r="D129" s="112">
        <v>5000000</v>
      </c>
      <c r="E129" s="113">
        <v>68958791.890000001</v>
      </c>
    </row>
    <row r="130" spans="1:5" ht="21.95" customHeight="1">
      <c r="A130" s="111" t="s">
        <v>478</v>
      </c>
      <c r="B130" s="112">
        <v>32523281.079999998</v>
      </c>
      <c r="C130" s="112">
        <v>0</v>
      </c>
      <c r="D130" s="112">
        <v>0</v>
      </c>
      <c r="E130" s="113">
        <v>32523281.079999998</v>
      </c>
    </row>
    <row r="131" spans="1:5" ht="21.95" customHeight="1">
      <c r="A131" s="111" t="s">
        <v>910</v>
      </c>
      <c r="B131" s="112">
        <v>1113674.07</v>
      </c>
      <c r="C131" s="112">
        <v>0</v>
      </c>
      <c r="D131" s="112">
        <v>0</v>
      </c>
      <c r="E131" s="113">
        <v>1113674.07</v>
      </c>
    </row>
    <row r="132" spans="1:5" ht="21.95" customHeight="1">
      <c r="A132" s="111" t="s">
        <v>480</v>
      </c>
      <c r="B132" s="112">
        <v>17846381.140000001</v>
      </c>
      <c r="C132" s="112">
        <v>45219462.460000001</v>
      </c>
      <c r="D132" s="112">
        <v>54009966.390000001</v>
      </c>
      <c r="E132" s="113">
        <v>9055877.2100000009</v>
      </c>
    </row>
    <row r="133" spans="1:5" ht="21.95" customHeight="1">
      <c r="A133" s="111" t="s">
        <v>481</v>
      </c>
      <c r="B133" s="112">
        <v>113259670.19</v>
      </c>
      <c r="C133" s="112">
        <v>152198160</v>
      </c>
      <c r="D133" s="112">
        <v>120000000</v>
      </c>
      <c r="E133" s="113">
        <v>145457830.19</v>
      </c>
    </row>
    <row r="134" spans="1:5" ht="21.95" customHeight="1">
      <c r="A134" s="111" t="s">
        <v>482</v>
      </c>
      <c r="B134" s="112">
        <v>1727706351.3499999</v>
      </c>
      <c r="C134" s="112">
        <v>12266845.939999999</v>
      </c>
      <c r="D134" s="112">
        <v>481098360</v>
      </c>
      <c r="E134" s="113">
        <v>1258874837.29</v>
      </c>
    </row>
    <row r="135" spans="1:5" ht="21.95" customHeight="1">
      <c r="A135" s="111" t="s">
        <v>483</v>
      </c>
      <c r="B135" s="112">
        <v>225601298.25</v>
      </c>
      <c r="C135" s="112">
        <v>8526758.3399999999</v>
      </c>
      <c r="D135" s="112">
        <v>2844372.8</v>
      </c>
      <c r="E135" s="113">
        <v>231283683.78999999</v>
      </c>
    </row>
    <row r="136" spans="1:5" ht="21.95" customHeight="1">
      <c r="A136" s="111" t="s">
        <v>921</v>
      </c>
      <c r="B136" s="112">
        <v>0</v>
      </c>
      <c r="C136" s="112">
        <v>7025677</v>
      </c>
      <c r="D136" s="112">
        <v>0</v>
      </c>
      <c r="E136" s="113">
        <v>7025677</v>
      </c>
    </row>
    <row r="137" spans="1:5" ht="21.95" customHeight="1">
      <c r="A137" s="111" t="s">
        <v>922</v>
      </c>
      <c r="B137" s="112">
        <v>0</v>
      </c>
      <c r="C137" s="112">
        <v>16393246.32</v>
      </c>
      <c r="D137" s="112">
        <v>0</v>
      </c>
      <c r="E137" s="113">
        <v>16393246.32</v>
      </c>
    </row>
    <row r="138" spans="1:5" ht="21.95" customHeight="1">
      <c r="A138" s="111" t="s">
        <v>484</v>
      </c>
      <c r="B138" s="112">
        <v>17660.689999999999</v>
      </c>
      <c r="C138" s="112">
        <v>53184392586.93</v>
      </c>
      <c r="D138" s="112">
        <v>48424349832.269997</v>
      </c>
      <c r="E138" s="113">
        <v>4760060415.3500004</v>
      </c>
    </row>
    <row r="139" spans="1:5" ht="21.95" customHeight="1">
      <c r="A139" s="111" t="s">
        <v>791</v>
      </c>
      <c r="B139" s="112">
        <v>0.24</v>
      </c>
      <c r="C139" s="112">
        <v>0</v>
      </c>
      <c r="D139" s="112">
        <v>0</v>
      </c>
      <c r="E139" s="113">
        <v>0.24</v>
      </c>
    </row>
    <row r="140" spans="1:5" ht="21.95" customHeight="1">
      <c r="A140" s="137" t="s">
        <v>128</v>
      </c>
      <c r="B140" s="138">
        <v>41889977774.690002</v>
      </c>
      <c r="C140" s="138">
        <v>142212719544.57999</v>
      </c>
      <c r="D140" s="138">
        <v>149282755026.54999</v>
      </c>
      <c r="E140" s="139">
        <v>34819942292.720001</v>
      </c>
    </row>
    <row r="141" spans="1:5" ht="21.95" customHeight="1">
      <c r="A141" s="111" t="s">
        <v>485</v>
      </c>
      <c r="B141" s="112">
        <v>54505368.530000001</v>
      </c>
      <c r="C141" s="112">
        <v>1327085273.5799999</v>
      </c>
      <c r="D141" s="112">
        <v>1094000000</v>
      </c>
      <c r="E141" s="113">
        <v>287590642.11000001</v>
      </c>
    </row>
    <row r="142" spans="1:5" ht="21.95" customHeight="1">
      <c r="A142" s="111" t="s">
        <v>486</v>
      </c>
      <c r="B142" s="112">
        <v>1297687.8</v>
      </c>
      <c r="C142" s="112">
        <v>6332250.9000000004</v>
      </c>
      <c r="D142" s="112">
        <v>0</v>
      </c>
      <c r="E142" s="113">
        <v>7629938.7000000002</v>
      </c>
    </row>
    <row r="143" spans="1:5" ht="21.95" customHeight="1">
      <c r="A143" s="111" t="s">
        <v>487</v>
      </c>
      <c r="B143" s="112">
        <v>584567478.57000005</v>
      </c>
      <c r="C143" s="112">
        <v>3028637269.6799998</v>
      </c>
      <c r="D143" s="112">
        <v>2970566000</v>
      </c>
      <c r="E143" s="113">
        <v>642638748.25</v>
      </c>
    </row>
    <row r="144" spans="1:5" ht="21.95" customHeight="1">
      <c r="A144" s="111" t="s">
        <v>488</v>
      </c>
      <c r="B144" s="112">
        <v>764886.07</v>
      </c>
      <c r="C144" s="112">
        <v>71734918.379999995</v>
      </c>
      <c r="D144" s="112">
        <v>72232333.129999995</v>
      </c>
      <c r="E144" s="113">
        <v>267471.32</v>
      </c>
    </row>
    <row r="145" spans="1:5" ht="21.95" customHeight="1">
      <c r="A145" s="111" t="s">
        <v>489</v>
      </c>
      <c r="B145" s="112">
        <v>8376010708.3199997</v>
      </c>
      <c r="C145" s="112">
        <v>101954143068.67999</v>
      </c>
      <c r="D145" s="112">
        <v>109385258388.61</v>
      </c>
      <c r="E145" s="113">
        <v>944895388.38999999</v>
      </c>
    </row>
    <row r="146" spans="1:5" ht="21.95" customHeight="1">
      <c r="A146" s="111" t="s">
        <v>490</v>
      </c>
      <c r="B146" s="112">
        <v>37613989.659999996</v>
      </c>
      <c r="C146" s="112">
        <v>301707477.31999999</v>
      </c>
      <c r="D146" s="112">
        <v>254000000</v>
      </c>
      <c r="E146" s="113">
        <v>85321466.980000004</v>
      </c>
    </row>
    <row r="147" spans="1:5" ht="21.95" customHeight="1">
      <c r="A147" s="111" t="s">
        <v>491</v>
      </c>
      <c r="B147" s="112">
        <v>14121933856.99</v>
      </c>
      <c r="C147" s="112">
        <v>1721704986.75</v>
      </c>
      <c r="D147" s="112">
        <v>5322184304.8100004</v>
      </c>
      <c r="E147" s="113">
        <v>10521454538.93</v>
      </c>
    </row>
    <row r="148" spans="1:5" ht="21.95" customHeight="1">
      <c r="A148" s="111" t="s">
        <v>492</v>
      </c>
      <c r="B148" s="112">
        <v>15055630700.700001</v>
      </c>
      <c r="C148" s="112">
        <v>5452880683.1499996</v>
      </c>
      <c r="D148" s="112">
        <v>0</v>
      </c>
      <c r="E148" s="113">
        <v>20508511383.849998</v>
      </c>
    </row>
    <row r="149" spans="1:5" ht="21.95" customHeight="1">
      <c r="A149" s="111" t="s">
        <v>493</v>
      </c>
      <c r="B149" s="112">
        <v>3153770129.3499999</v>
      </c>
      <c r="C149" s="112">
        <v>16655382848.9</v>
      </c>
      <c r="D149" s="112">
        <v>18196771000</v>
      </c>
      <c r="E149" s="113">
        <v>1612381978.25</v>
      </c>
    </row>
    <row r="150" spans="1:5" ht="21.95" customHeight="1">
      <c r="A150" s="111" t="s">
        <v>494</v>
      </c>
      <c r="B150" s="112">
        <v>1710128.44</v>
      </c>
      <c r="C150" s="112">
        <v>371085.43</v>
      </c>
      <c r="D150" s="112">
        <v>0</v>
      </c>
      <c r="E150" s="113">
        <v>2081213.87</v>
      </c>
    </row>
    <row r="151" spans="1:5" ht="21.95" customHeight="1">
      <c r="A151" s="111" t="s">
        <v>495</v>
      </c>
      <c r="B151" s="112">
        <v>439744376.26999998</v>
      </c>
      <c r="C151" s="112">
        <v>9125412283.5</v>
      </c>
      <c r="D151" s="112">
        <v>9434743000</v>
      </c>
      <c r="E151" s="113">
        <v>130413659.77</v>
      </c>
    </row>
    <row r="152" spans="1:5" ht="21.95" customHeight="1">
      <c r="A152" s="111" t="s">
        <v>496</v>
      </c>
      <c r="B152" s="112">
        <v>51022639.18</v>
      </c>
      <c r="C152" s="112">
        <v>2388942796.5300002</v>
      </c>
      <c r="D152" s="112">
        <v>2431000000</v>
      </c>
      <c r="E152" s="113">
        <v>8965435.7100000009</v>
      </c>
    </row>
    <row r="153" spans="1:5" ht="21.95" customHeight="1">
      <c r="A153" s="111" t="s">
        <v>497</v>
      </c>
      <c r="B153" s="112">
        <v>6010050.7000000002</v>
      </c>
      <c r="C153" s="112">
        <v>148156853.56999999</v>
      </c>
      <c r="D153" s="112">
        <v>122000000</v>
      </c>
      <c r="E153" s="113">
        <v>32166904.27</v>
      </c>
    </row>
    <row r="154" spans="1:5" ht="21.95" customHeight="1">
      <c r="A154" s="111" t="s">
        <v>498</v>
      </c>
      <c r="B154" s="171">
        <v>5395774.1100000003</v>
      </c>
      <c r="C154" s="171">
        <v>30227748.210000001</v>
      </c>
      <c r="D154" s="171">
        <v>0</v>
      </c>
      <c r="E154" s="113">
        <v>35623522.32</v>
      </c>
    </row>
    <row r="155" spans="1:5" ht="21.95" customHeight="1">
      <c r="A155" s="137" t="s">
        <v>129</v>
      </c>
      <c r="B155" s="138">
        <v>10633546210.34</v>
      </c>
      <c r="C155" s="138">
        <v>24371680641.209999</v>
      </c>
      <c r="D155" s="138">
        <v>30475170559.16</v>
      </c>
      <c r="E155" s="139">
        <v>4530056292.3900003</v>
      </c>
    </row>
    <row r="156" spans="1:5" ht="21.95" customHeight="1">
      <c r="A156" s="111" t="s">
        <v>499</v>
      </c>
      <c r="B156" s="171">
        <v>912959207.46000004</v>
      </c>
      <c r="C156" s="171">
        <v>106699306.92</v>
      </c>
      <c r="D156" s="171">
        <v>48982373.039999999</v>
      </c>
      <c r="E156" s="113">
        <v>970676141.34000003</v>
      </c>
    </row>
    <row r="157" spans="1:5" ht="21.95" customHeight="1">
      <c r="A157" s="111" t="s">
        <v>500</v>
      </c>
      <c r="B157" s="171">
        <v>739709819.96000004</v>
      </c>
      <c r="C157" s="171">
        <v>794345656.21000004</v>
      </c>
      <c r="D157" s="171">
        <v>1493777034</v>
      </c>
      <c r="E157" s="113">
        <v>40278442.170000002</v>
      </c>
    </row>
    <row r="158" spans="1:5" ht="21.95" customHeight="1">
      <c r="A158" s="111" t="s">
        <v>501</v>
      </c>
      <c r="B158" s="171">
        <v>94448901.930000007</v>
      </c>
      <c r="C158" s="171">
        <v>63941008.729999997</v>
      </c>
      <c r="D158" s="171">
        <v>154252722.25</v>
      </c>
      <c r="E158" s="113">
        <v>4137188.41</v>
      </c>
    </row>
    <row r="159" spans="1:5" ht="21.95" customHeight="1">
      <c r="A159" s="111" t="s">
        <v>502</v>
      </c>
      <c r="B159" s="171">
        <v>50321983.32</v>
      </c>
      <c r="C159" s="171">
        <v>40382410.700000003</v>
      </c>
      <c r="D159" s="171">
        <v>87458220.319999993</v>
      </c>
      <c r="E159" s="113">
        <v>3246173.7</v>
      </c>
    </row>
    <row r="160" spans="1:5" ht="21.95" customHeight="1">
      <c r="A160" s="111" t="s">
        <v>503</v>
      </c>
      <c r="B160" s="171">
        <v>433614889.57999998</v>
      </c>
      <c r="C160" s="171">
        <v>285841469.01999998</v>
      </c>
      <c r="D160" s="171">
        <v>700445627.55999994</v>
      </c>
      <c r="E160" s="113">
        <v>19010731.039999999</v>
      </c>
    </row>
    <row r="161" spans="1:5" ht="21.95" customHeight="1">
      <c r="A161" s="111" t="s">
        <v>504</v>
      </c>
      <c r="B161" s="112">
        <v>11540506.109999999</v>
      </c>
      <c r="C161" s="112">
        <v>8977909.75</v>
      </c>
      <c r="D161" s="112">
        <v>19776466.600000001</v>
      </c>
      <c r="E161" s="113">
        <v>741949.26</v>
      </c>
    </row>
    <row r="162" spans="1:5" ht="21.95" customHeight="1">
      <c r="A162" s="111" t="s">
        <v>505</v>
      </c>
      <c r="B162" s="112">
        <v>180108922.43000001</v>
      </c>
      <c r="C162" s="112">
        <v>127097215.67</v>
      </c>
      <c r="D162" s="112">
        <v>295485626.30000001</v>
      </c>
      <c r="E162" s="113">
        <v>11720511.800000001</v>
      </c>
    </row>
    <row r="163" spans="1:5" ht="21.95" customHeight="1">
      <c r="A163" s="111" t="s">
        <v>506</v>
      </c>
      <c r="B163" s="112">
        <v>149632517.87</v>
      </c>
      <c r="C163" s="112">
        <v>90529783.030000001</v>
      </c>
      <c r="D163" s="112">
        <v>233601593.63</v>
      </c>
      <c r="E163" s="113">
        <v>6560707.2699999996</v>
      </c>
    </row>
    <row r="164" spans="1:5" ht="21.95" customHeight="1">
      <c r="A164" s="111" t="s">
        <v>507</v>
      </c>
      <c r="B164" s="112">
        <v>60296680.890000001</v>
      </c>
      <c r="C164" s="112">
        <v>40238143.420000002</v>
      </c>
      <c r="D164" s="112">
        <v>96073941.900000006</v>
      </c>
      <c r="E164" s="113">
        <v>4460882.41</v>
      </c>
    </row>
    <row r="165" spans="1:5" ht="21.95" customHeight="1">
      <c r="A165" s="111" t="s">
        <v>508</v>
      </c>
      <c r="B165" s="112">
        <v>149593195.16999999</v>
      </c>
      <c r="C165" s="112">
        <v>95602065.519999996</v>
      </c>
      <c r="D165" s="112">
        <v>238337117.27000001</v>
      </c>
      <c r="E165" s="113">
        <v>6858143.4199999999</v>
      </c>
    </row>
    <row r="166" spans="1:5" ht="21.95" customHeight="1">
      <c r="A166" s="111" t="s">
        <v>509</v>
      </c>
      <c r="B166" s="112">
        <v>57566050.450000003</v>
      </c>
      <c r="C166" s="112">
        <v>41953988.920000002</v>
      </c>
      <c r="D166" s="112">
        <v>95717701.75</v>
      </c>
      <c r="E166" s="113">
        <v>3802337.62</v>
      </c>
    </row>
    <row r="167" spans="1:5" ht="21.95" customHeight="1">
      <c r="A167" s="111" t="s">
        <v>510</v>
      </c>
      <c r="B167" s="112">
        <v>446163172.76999998</v>
      </c>
      <c r="C167" s="112">
        <v>351893902.29000002</v>
      </c>
      <c r="D167" s="112">
        <v>776853343.27999997</v>
      </c>
      <c r="E167" s="113">
        <v>21203731.780000001</v>
      </c>
    </row>
    <row r="168" spans="1:5" ht="21.95" customHeight="1">
      <c r="A168" s="111" t="s">
        <v>511</v>
      </c>
      <c r="B168" s="112">
        <v>286852545.80000001</v>
      </c>
      <c r="C168" s="112">
        <v>206183150.25999999</v>
      </c>
      <c r="D168" s="112">
        <v>472634048.35000002</v>
      </c>
      <c r="E168" s="113">
        <v>20401647.710000001</v>
      </c>
    </row>
    <row r="169" spans="1:5" ht="21.95" customHeight="1">
      <c r="A169" s="111" t="s">
        <v>512</v>
      </c>
      <c r="B169" s="112">
        <v>27846524.140000001</v>
      </c>
      <c r="C169" s="112">
        <v>18811346.710000001</v>
      </c>
      <c r="D169" s="112">
        <v>45291286.670000002</v>
      </c>
      <c r="E169" s="113">
        <v>1366584.18</v>
      </c>
    </row>
    <row r="170" spans="1:5" ht="21.95" customHeight="1">
      <c r="A170" s="111" t="s">
        <v>513</v>
      </c>
      <c r="B170" s="112">
        <v>610372296.77999997</v>
      </c>
      <c r="C170" s="112">
        <v>431631319.19</v>
      </c>
      <c r="D170" s="112">
        <v>1016217356.4299999</v>
      </c>
      <c r="E170" s="113">
        <v>25786259.539999999</v>
      </c>
    </row>
    <row r="171" spans="1:5" ht="21.95" customHeight="1">
      <c r="A171" s="111" t="s">
        <v>514</v>
      </c>
      <c r="B171" s="112">
        <v>131527919.5</v>
      </c>
      <c r="C171" s="112">
        <v>106369569.09</v>
      </c>
      <c r="D171" s="112">
        <v>231534196.91999999</v>
      </c>
      <c r="E171" s="113">
        <v>6363291.6699999999</v>
      </c>
    </row>
    <row r="172" spans="1:5" ht="21.95" customHeight="1">
      <c r="A172" s="111" t="s">
        <v>515</v>
      </c>
      <c r="B172" s="112">
        <v>38112730.93</v>
      </c>
      <c r="C172" s="112">
        <v>28330037.280000001</v>
      </c>
      <c r="D172" s="112">
        <v>65222720.539999999</v>
      </c>
      <c r="E172" s="113">
        <v>1220047.67</v>
      </c>
    </row>
    <row r="173" spans="1:5" ht="21.95" customHeight="1">
      <c r="A173" s="111" t="s">
        <v>516</v>
      </c>
      <c r="B173" s="112">
        <v>67901721.129999995</v>
      </c>
      <c r="C173" s="112">
        <v>46986757.009999998</v>
      </c>
      <c r="D173" s="112">
        <v>112775308.65000001</v>
      </c>
      <c r="E173" s="113">
        <v>2113169.4900000002</v>
      </c>
    </row>
    <row r="174" spans="1:5" ht="21.95" customHeight="1">
      <c r="A174" s="111" t="s">
        <v>517</v>
      </c>
      <c r="B174" s="112">
        <v>669618501.16999996</v>
      </c>
      <c r="C174" s="112">
        <v>462949917.94</v>
      </c>
      <c r="D174" s="112">
        <v>1102476109.8800001</v>
      </c>
      <c r="E174" s="113">
        <v>30092309.23</v>
      </c>
    </row>
    <row r="175" spans="1:5" ht="21.95" customHeight="1">
      <c r="A175" s="111" t="s">
        <v>518</v>
      </c>
      <c r="B175" s="112">
        <v>1844324585.8399999</v>
      </c>
      <c r="C175" s="112">
        <v>1466534439.6500001</v>
      </c>
      <c r="D175" s="112">
        <v>3240977389.3400002</v>
      </c>
      <c r="E175" s="113">
        <v>69881636.150000006</v>
      </c>
    </row>
    <row r="176" spans="1:5" ht="21.95" customHeight="1">
      <c r="A176" s="111" t="s">
        <v>519</v>
      </c>
      <c r="B176" s="112">
        <v>12871913.17</v>
      </c>
      <c r="C176" s="112">
        <v>10780939.779999999</v>
      </c>
      <c r="D176" s="112">
        <v>22744671.27</v>
      </c>
      <c r="E176" s="113">
        <v>908181.68</v>
      </c>
    </row>
    <row r="177" spans="1:5" ht="21.95" customHeight="1">
      <c r="A177" s="111" t="s">
        <v>520</v>
      </c>
      <c r="B177" s="112">
        <v>145750643.56</v>
      </c>
      <c r="C177" s="112">
        <v>119487401.61</v>
      </c>
      <c r="D177" s="112">
        <v>253122130.93000001</v>
      </c>
      <c r="E177" s="113">
        <v>12115914.24</v>
      </c>
    </row>
    <row r="178" spans="1:5" ht="21.95" customHeight="1">
      <c r="A178" s="111" t="s">
        <v>521</v>
      </c>
      <c r="B178" s="112">
        <v>288293629.20999998</v>
      </c>
      <c r="C178" s="112">
        <v>0</v>
      </c>
      <c r="D178" s="112">
        <v>0</v>
      </c>
      <c r="E178" s="113">
        <v>288293629.20999998</v>
      </c>
    </row>
    <row r="179" spans="1:5" ht="21.95" customHeight="1">
      <c r="A179" s="111" t="s">
        <v>522</v>
      </c>
      <c r="B179" s="112">
        <v>11958511.23</v>
      </c>
      <c r="C179" s="112">
        <v>211759522.83000001</v>
      </c>
      <c r="D179" s="112">
        <v>223687334.44</v>
      </c>
      <c r="E179" s="113">
        <v>30699.62</v>
      </c>
    </row>
    <row r="180" spans="1:5" ht="21.95" customHeight="1">
      <c r="A180" s="111" t="s">
        <v>523</v>
      </c>
      <c r="B180" s="112">
        <v>7117050.8499999996</v>
      </c>
      <c r="C180" s="112">
        <v>20435680.129999999</v>
      </c>
      <c r="D180" s="112">
        <v>21000000</v>
      </c>
      <c r="E180" s="113">
        <v>6552730.9800000004</v>
      </c>
    </row>
    <row r="181" spans="1:5" ht="21.95" customHeight="1">
      <c r="A181" s="111" t="s">
        <v>524</v>
      </c>
      <c r="B181" s="112">
        <v>298670691.87</v>
      </c>
      <c r="C181" s="112">
        <v>45557515.32</v>
      </c>
      <c r="D181" s="112">
        <v>150000000</v>
      </c>
      <c r="E181" s="113">
        <v>194228207.19</v>
      </c>
    </row>
    <row r="182" spans="1:5" ht="21.95" customHeight="1">
      <c r="A182" s="111" t="s">
        <v>525</v>
      </c>
      <c r="B182" s="112">
        <v>36437543.509999998</v>
      </c>
      <c r="C182" s="112">
        <v>171654180.30000001</v>
      </c>
      <c r="D182" s="112">
        <v>207762686</v>
      </c>
      <c r="E182" s="113">
        <v>329037.81</v>
      </c>
    </row>
    <row r="183" spans="1:5" ht="21.95" customHeight="1">
      <c r="A183" s="111" t="s">
        <v>526</v>
      </c>
      <c r="B183" s="112">
        <v>3529965.76</v>
      </c>
      <c r="C183" s="112">
        <v>22261442.699999999</v>
      </c>
      <c r="D183" s="112">
        <v>20000000</v>
      </c>
      <c r="E183" s="113">
        <v>5791408.46</v>
      </c>
    </row>
    <row r="184" spans="1:5" ht="21.95" customHeight="1">
      <c r="A184" s="111" t="s">
        <v>527</v>
      </c>
      <c r="B184" s="112">
        <v>16462027.91</v>
      </c>
      <c r="C184" s="112">
        <v>562926386.67999995</v>
      </c>
      <c r="D184" s="112">
        <v>450150000</v>
      </c>
      <c r="E184" s="113">
        <v>129238414.59</v>
      </c>
    </row>
    <row r="185" spans="1:5" ht="21.95" customHeight="1">
      <c r="A185" s="111" t="s">
        <v>528</v>
      </c>
      <c r="B185" s="112">
        <v>157674879.25</v>
      </c>
      <c r="C185" s="112">
        <v>55778980.43</v>
      </c>
      <c r="D185" s="112">
        <v>27500000</v>
      </c>
      <c r="E185" s="113">
        <v>185953859.68000001</v>
      </c>
    </row>
    <row r="186" spans="1:5" ht="21.95" customHeight="1">
      <c r="A186" s="111" t="s">
        <v>529</v>
      </c>
      <c r="B186" s="112">
        <v>77258133.849999994</v>
      </c>
      <c r="C186" s="112">
        <v>69690853.879999995</v>
      </c>
      <c r="D186" s="112">
        <v>55000000</v>
      </c>
      <c r="E186" s="113">
        <v>91948987.730000004</v>
      </c>
    </row>
    <row r="187" spans="1:5" ht="21.95" customHeight="1">
      <c r="A187" s="111" t="s">
        <v>530</v>
      </c>
      <c r="B187" s="112">
        <v>71421266.370000005</v>
      </c>
      <c r="C187" s="112">
        <v>92407457.409999996</v>
      </c>
      <c r="D187" s="112">
        <v>0</v>
      </c>
      <c r="E187" s="113">
        <v>163828723.78</v>
      </c>
    </row>
    <row r="188" spans="1:5" ht="21.95" customHeight="1">
      <c r="A188" s="111" t="s">
        <v>531</v>
      </c>
      <c r="B188" s="112">
        <v>55938036.340000004</v>
      </c>
      <c r="C188" s="112">
        <v>123142258.84</v>
      </c>
      <c r="D188" s="112">
        <v>162847004.97</v>
      </c>
      <c r="E188" s="113">
        <v>16233290.210000001</v>
      </c>
    </row>
    <row r="189" spans="1:5" ht="21.95" customHeight="1">
      <c r="A189" s="111" t="s">
        <v>532</v>
      </c>
      <c r="B189" s="112">
        <v>0</v>
      </c>
      <c r="C189" s="112">
        <v>263837095.53</v>
      </c>
      <c r="D189" s="112">
        <v>262769634.03999999</v>
      </c>
      <c r="E189" s="113">
        <v>1067461.49</v>
      </c>
    </row>
    <row r="190" spans="1:5" ht="21.95" customHeight="1">
      <c r="A190" s="111" t="s">
        <v>533</v>
      </c>
      <c r="B190" s="112">
        <v>7573995.8399999999</v>
      </c>
      <c r="C190" s="112">
        <v>754932581.04999995</v>
      </c>
      <c r="D190" s="112">
        <v>697000000</v>
      </c>
      <c r="E190" s="113">
        <v>65506576.890000001</v>
      </c>
    </row>
    <row r="191" spans="1:5" ht="21.95" customHeight="1">
      <c r="A191" s="111" t="s">
        <v>534</v>
      </c>
      <c r="B191" s="112">
        <v>10872864.41</v>
      </c>
      <c r="C191" s="112">
        <v>181739471.41</v>
      </c>
      <c r="D191" s="112">
        <v>110000000</v>
      </c>
      <c r="E191" s="113">
        <v>82612335.819999993</v>
      </c>
    </row>
    <row r="192" spans="1:5" ht="21.95" customHeight="1">
      <c r="A192" s="111" t="s">
        <v>535</v>
      </c>
      <c r="B192" s="112">
        <v>59707978.990000002</v>
      </c>
      <c r="C192" s="112">
        <v>163588953.62</v>
      </c>
      <c r="D192" s="112">
        <v>74770186.450000003</v>
      </c>
      <c r="E192" s="113">
        <v>148526746.16</v>
      </c>
    </row>
    <row r="193" spans="1:5" ht="21.95" customHeight="1">
      <c r="A193" s="111" t="s">
        <v>536</v>
      </c>
      <c r="B193" s="112">
        <v>7464840.1100000003</v>
      </c>
      <c r="C193" s="112">
        <v>60891547.670000002</v>
      </c>
      <c r="D193" s="112">
        <v>62628493.600000001</v>
      </c>
      <c r="E193" s="113">
        <v>5727894.1799999997</v>
      </c>
    </row>
    <row r="194" spans="1:5" ht="21.95" customHeight="1">
      <c r="A194" s="111" t="s">
        <v>795</v>
      </c>
      <c r="B194" s="112">
        <v>0</v>
      </c>
      <c r="C194" s="112">
        <v>32645065.510000002</v>
      </c>
      <c r="D194" s="112">
        <v>32645065.510000002</v>
      </c>
      <c r="E194" s="113">
        <v>0</v>
      </c>
    </row>
    <row r="195" spans="1:5" ht="21.95" customHeight="1">
      <c r="A195" s="111" t="s">
        <v>537</v>
      </c>
      <c r="B195" s="112">
        <v>4154717.33</v>
      </c>
      <c r="C195" s="112">
        <v>38867381.210000001</v>
      </c>
      <c r="D195" s="112">
        <v>43022098.539999999</v>
      </c>
      <c r="E195" s="113">
        <v>0</v>
      </c>
    </row>
    <row r="196" spans="1:5" ht="21.95" customHeight="1">
      <c r="A196" s="111" t="s">
        <v>538</v>
      </c>
      <c r="B196" s="112">
        <v>85775.97</v>
      </c>
      <c r="C196" s="112">
        <v>139938909.34999999</v>
      </c>
      <c r="D196" s="112">
        <v>139000000</v>
      </c>
      <c r="E196" s="113">
        <v>1024685.32</v>
      </c>
    </row>
    <row r="197" spans="1:5" ht="21.95" customHeight="1">
      <c r="A197" s="111" t="s">
        <v>539</v>
      </c>
      <c r="B197" s="112">
        <v>0</v>
      </c>
      <c r="C197" s="112">
        <v>154401169.99000001</v>
      </c>
      <c r="D197" s="112">
        <v>149825389.84999999</v>
      </c>
      <c r="E197" s="113">
        <v>4575780.1399999997</v>
      </c>
    </row>
    <row r="198" spans="1:5" ht="21.95" customHeight="1">
      <c r="A198" s="111" t="s">
        <v>540</v>
      </c>
      <c r="B198" s="112">
        <v>111599.21</v>
      </c>
      <c r="C198" s="112">
        <v>11006683.210000001</v>
      </c>
      <c r="D198" s="112">
        <v>10980694.5</v>
      </c>
      <c r="E198" s="113">
        <v>137587.92000000001</v>
      </c>
    </row>
    <row r="199" spans="1:5" ht="21.95" customHeight="1">
      <c r="A199" s="111" t="s">
        <v>541</v>
      </c>
      <c r="B199" s="112">
        <v>0</v>
      </c>
      <c r="C199" s="112">
        <v>660770670.30999994</v>
      </c>
      <c r="D199" s="112">
        <v>641745763.87</v>
      </c>
      <c r="E199" s="113">
        <v>19024906.440000001</v>
      </c>
    </row>
    <row r="200" spans="1:5" ht="21.95" customHeight="1">
      <c r="A200" s="111" t="s">
        <v>542</v>
      </c>
      <c r="B200" s="112">
        <v>133776582.51000001</v>
      </c>
      <c r="C200" s="112">
        <v>1143150100.6099999</v>
      </c>
      <c r="D200" s="112">
        <v>1114320076.55</v>
      </c>
      <c r="E200" s="113">
        <v>162606606.56999999</v>
      </c>
    </row>
    <row r="201" spans="1:5" ht="21.95" customHeight="1">
      <c r="A201" s="111" t="s">
        <v>543</v>
      </c>
      <c r="B201" s="112">
        <v>29332772.309999999</v>
      </c>
      <c r="C201" s="112">
        <v>158588113.88</v>
      </c>
      <c r="D201" s="112">
        <v>168265889.5</v>
      </c>
      <c r="E201" s="113">
        <v>19654996.690000001</v>
      </c>
    </row>
    <row r="202" spans="1:5" ht="21.95" customHeight="1">
      <c r="A202" s="111" t="s">
        <v>544</v>
      </c>
      <c r="B202" s="112">
        <v>19991521.640000001</v>
      </c>
      <c r="C202" s="112">
        <v>167787004.22</v>
      </c>
      <c r="D202" s="112">
        <v>162489478</v>
      </c>
      <c r="E202" s="113">
        <v>25289047.859999999</v>
      </c>
    </row>
    <row r="203" spans="1:5" ht="21.95" customHeight="1">
      <c r="A203" s="111" t="s">
        <v>545</v>
      </c>
      <c r="B203" s="112">
        <v>107238144.06</v>
      </c>
      <c r="C203" s="112">
        <v>492440229.39999998</v>
      </c>
      <c r="D203" s="112">
        <v>541059510.71000004</v>
      </c>
      <c r="E203" s="113">
        <v>58618862.75</v>
      </c>
    </row>
    <row r="204" spans="1:5" ht="21.95" customHeight="1">
      <c r="A204" s="111" t="s">
        <v>546</v>
      </c>
      <c r="B204" s="112">
        <v>4108028.93</v>
      </c>
      <c r="C204" s="112">
        <v>35543983.420000002</v>
      </c>
      <c r="D204" s="112">
        <v>35126988.189999998</v>
      </c>
      <c r="E204" s="113">
        <v>4525024.16</v>
      </c>
    </row>
    <row r="205" spans="1:5" ht="21.95" customHeight="1">
      <c r="A205" s="111" t="s">
        <v>547</v>
      </c>
      <c r="B205" s="112">
        <v>38250425.920000002</v>
      </c>
      <c r="C205" s="112">
        <v>332101073.22000003</v>
      </c>
      <c r="D205" s="112">
        <v>330143312.38</v>
      </c>
      <c r="E205" s="113">
        <v>40208186.759999998</v>
      </c>
    </row>
    <row r="206" spans="1:5" ht="21.95" customHeight="1">
      <c r="A206" s="111" t="s">
        <v>548</v>
      </c>
      <c r="B206" s="112">
        <v>20470853.25</v>
      </c>
      <c r="C206" s="112">
        <v>171700342.31</v>
      </c>
      <c r="D206" s="112">
        <v>171755018.11000001</v>
      </c>
      <c r="E206" s="113">
        <v>20416177.449999999</v>
      </c>
    </row>
    <row r="207" spans="1:5" ht="21.95" customHeight="1">
      <c r="A207" s="111" t="s">
        <v>549</v>
      </c>
      <c r="B207" s="112">
        <v>11846394.6</v>
      </c>
      <c r="C207" s="112">
        <v>100379475.68000001</v>
      </c>
      <c r="D207" s="112">
        <v>99923202.459999993</v>
      </c>
      <c r="E207" s="113">
        <v>12302667.82</v>
      </c>
    </row>
    <row r="208" spans="1:5" ht="21.95" customHeight="1">
      <c r="A208" s="111" t="s">
        <v>550</v>
      </c>
      <c r="B208" s="112">
        <v>46346077.189999998</v>
      </c>
      <c r="C208" s="112">
        <v>240895419.38999999</v>
      </c>
      <c r="D208" s="112">
        <v>257718239.81999999</v>
      </c>
      <c r="E208" s="113">
        <v>29523256.760000002</v>
      </c>
    </row>
    <row r="209" spans="1:5" ht="21.95" customHeight="1">
      <c r="A209" s="111" t="s">
        <v>551</v>
      </c>
      <c r="B209" s="112">
        <v>15237892.880000001</v>
      </c>
      <c r="C209" s="112">
        <v>130833195.92</v>
      </c>
      <c r="D209" s="112">
        <v>129763812.2</v>
      </c>
      <c r="E209" s="113">
        <v>16307276.6</v>
      </c>
    </row>
    <row r="210" spans="1:5" ht="21.95" customHeight="1">
      <c r="A210" s="111" t="s">
        <v>552</v>
      </c>
      <c r="B210" s="112">
        <v>95803135.629999995</v>
      </c>
      <c r="C210" s="112">
        <v>855940509.83000004</v>
      </c>
      <c r="D210" s="112">
        <v>851337736.88</v>
      </c>
      <c r="E210" s="113">
        <v>100405908.58</v>
      </c>
    </row>
    <row r="211" spans="1:5" ht="21.95" customHeight="1">
      <c r="A211" s="111" t="s">
        <v>553</v>
      </c>
      <c r="B211" s="112">
        <v>81768601.920000002</v>
      </c>
      <c r="C211" s="112">
        <v>620465531.91999996</v>
      </c>
      <c r="D211" s="112">
        <v>625966065.53999996</v>
      </c>
      <c r="E211" s="113">
        <v>76268068.299999997</v>
      </c>
    </row>
    <row r="212" spans="1:5" ht="21.95" customHeight="1">
      <c r="A212" s="111" t="s">
        <v>554</v>
      </c>
      <c r="B212" s="112">
        <v>6650430.3600000003</v>
      </c>
      <c r="C212" s="112">
        <v>44637757.700000003</v>
      </c>
      <c r="D212" s="112">
        <v>45268058.700000003</v>
      </c>
      <c r="E212" s="113">
        <v>6020129.3600000003</v>
      </c>
    </row>
    <row r="213" spans="1:5" ht="21.95" customHeight="1">
      <c r="A213" s="111" t="s">
        <v>555</v>
      </c>
      <c r="B213" s="112">
        <v>85360411.260000005</v>
      </c>
      <c r="C213" s="112">
        <v>749916655.38</v>
      </c>
      <c r="D213" s="112">
        <v>747761924.00999999</v>
      </c>
      <c r="E213" s="113">
        <v>87515142.629999995</v>
      </c>
    </row>
    <row r="214" spans="1:5" ht="21.95" customHeight="1">
      <c r="A214" s="111" t="s">
        <v>556</v>
      </c>
      <c r="B214" s="112">
        <v>16794423.100000001</v>
      </c>
      <c r="C214" s="112">
        <v>145606538.11000001</v>
      </c>
      <c r="D214" s="112">
        <v>144187438.41</v>
      </c>
      <c r="E214" s="113">
        <v>18213522.800000001</v>
      </c>
    </row>
    <row r="215" spans="1:5" ht="21.95" customHeight="1">
      <c r="A215" s="111" t="s">
        <v>557</v>
      </c>
      <c r="B215" s="112">
        <v>4554667.41</v>
      </c>
      <c r="C215" s="112">
        <v>49537807.450000003</v>
      </c>
      <c r="D215" s="112">
        <v>47477749.880000003</v>
      </c>
      <c r="E215" s="113">
        <v>6614724.9800000004</v>
      </c>
    </row>
    <row r="216" spans="1:5" ht="21.95" customHeight="1">
      <c r="A216" s="111" t="s">
        <v>558</v>
      </c>
      <c r="B216" s="112">
        <v>1302173.82</v>
      </c>
      <c r="C216" s="112">
        <v>13712185.08</v>
      </c>
      <c r="D216" s="112">
        <v>13543467.859999999</v>
      </c>
      <c r="E216" s="113">
        <v>1470891.04</v>
      </c>
    </row>
    <row r="217" spans="1:5" ht="21.95" customHeight="1">
      <c r="A217" s="111" t="s">
        <v>559</v>
      </c>
      <c r="B217" s="112">
        <v>65466412.960000001</v>
      </c>
      <c r="C217" s="112">
        <v>570558362.33000004</v>
      </c>
      <c r="D217" s="112">
        <v>571558541.76999998</v>
      </c>
      <c r="E217" s="113">
        <v>64466233.520000003</v>
      </c>
    </row>
    <row r="218" spans="1:5" ht="21.95" customHeight="1">
      <c r="A218" s="111" t="s">
        <v>560</v>
      </c>
      <c r="B218" s="112">
        <v>352705314.52999997</v>
      </c>
      <c r="C218" s="112">
        <v>1557585794.2</v>
      </c>
      <c r="D218" s="112">
        <v>1733182817.1900001</v>
      </c>
      <c r="E218" s="113">
        <v>177108291.53999999</v>
      </c>
    </row>
    <row r="219" spans="1:5" ht="21.95" customHeight="1">
      <c r="A219" s="111" t="s">
        <v>561</v>
      </c>
      <c r="B219" s="112">
        <v>1763268.05</v>
      </c>
      <c r="C219" s="112">
        <v>15567956.560000001</v>
      </c>
      <c r="D219" s="112">
        <v>15525032.390000001</v>
      </c>
      <c r="E219" s="113">
        <v>1806192.22</v>
      </c>
    </row>
    <row r="220" spans="1:5" ht="21.95" customHeight="1">
      <c r="A220" s="111" t="s">
        <v>562</v>
      </c>
      <c r="B220" s="112">
        <v>52673847.810000002</v>
      </c>
      <c r="C220" s="112">
        <v>392760194.13</v>
      </c>
      <c r="D220" s="112">
        <v>399772118.74000001</v>
      </c>
      <c r="E220" s="113">
        <v>45661923.200000003</v>
      </c>
    </row>
    <row r="221" spans="1:5" ht="21.95" customHeight="1">
      <c r="A221" s="111" t="s">
        <v>563</v>
      </c>
      <c r="B221" s="112">
        <v>127895121.08</v>
      </c>
      <c r="C221" s="112">
        <v>1092155386.26</v>
      </c>
      <c r="D221" s="112">
        <v>1039666613.4400001</v>
      </c>
      <c r="E221" s="113">
        <v>180383893.90000001</v>
      </c>
    </row>
    <row r="222" spans="1:5" ht="21.95" customHeight="1">
      <c r="A222" s="111" t="s">
        <v>564</v>
      </c>
      <c r="B222" s="112">
        <v>38137874.149999999</v>
      </c>
      <c r="C222" s="112">
        <v>162698242.71000001</v>
      </c>
      <c r="D222" s="112">
        <v>183597991.90000001</v>
      </c>
      <c r="E222" s="113">
        <v>17238124.960000001</v>
      </c>
    </row>
    <row r="223" spans="1:5" ht="21.95" customHeight="1">
      <c r="A223" s="111" t="s">
        <v>565</v>
      </c>
      <c r="B223" s="112">
        <v>31151948.07</v>
      </c>
      <c r="C223" s="112">
        <v>254265316.41</v>
      </c>
      <c r="D223" s="112">
        <v>243094524.38</v>
      </c>
      <c r="E223" s="113">
        <v>42322740.100000001</v>
      </c>
    </row>
    <row r="224" spans="1:5" ht="21.95" customHeight="1">
      <c r="A224" s="111" t="s">
        <v>566</v>
      </c>
      <c r="B224" s="112">
        <v>98462634.569999993</v>
      </c>
      <c r="C224" s="112">
        <v>481204217.99000001</v>
      </c>
      <c r="D224" s="112">
        <v>530567202.77999997</v>
      </c>
      <c r="E224" s="113">
        <v>49099649.780000001</v>
      </c>
    </row>
    <row r="225" spans="1:5" ht="21.95" customHeight="1">
      <c r="A225" s="111" t="s">
        <v>567</v>
      </c>
      <c r="B225" s="112">
        <v>4972479.37</v>
      </c>
      <c r="C225" s="112">
        <v>44347287.700000003</v>
      </c>
      <c r="D225" s="112">
        <v>44815393.780000001</v>
      </c>
      <c r="E225" s="113">
        <v>4504373.29</v>
      </c>
    </row>
    <row r="226" spans="1:5" ht="21.95" customHeight="1">
      <c r="A226" s="111" t="s">
        <v>568</v>
      </c>
      <c r="B226" s="112">
        <v>84539470.540000007</v>
      </c>
      <c r="C226" s="112">
        <v>493465739.26999998</v>
      </c>
      <c r="D226" s="112">
        <v>525814945.91000003</v>
      </c>
      <c r="E226" s="113">
        <v>52190263.899999999</v>
      </c>
    </row>
    <row r="227" spans="1:5" ht="21.95" customHeight="1">
      <c r="A227" s="111" t="s">
        <v>569</v>
      </c>
      <c r="B227" s="112">
        <v>24979358.100000001</v>
      </c>
      <c r="C227" s="112">
        <v>186815860.63999999</v>
      </c>
      <c r="D227" s="112">
        <v>192430725.69999999</v>
      </c>
      <c r="E227" s="113">
        <v>19364493.039999999</v>
      </c>
    </row>
    <row r="228" spans="1:5" ht="21.95" customHeight="1">
      <c r="A228" s="111" t="s">
        <v>570</v>
      </c>
      <c r="B228" s="112">
        <v>23555886.510000002</v>
      </c>
      <c r="C228" s="112">
        <v>115518494.09999999</v>
      </c>
      <c r="D228" s="112">
        <v>127165874.56</v>
      </c>
      <c r="E228" s="113">
        <v>11908506.050000001</v>
      </c>
    </row>
    <row r="229" spans="1:5" ht="21.95" customHeight="1">
      <c r="A229" s="111" t="s">
        <v>571</v>
      </c>
      <c r="B229" s="112">
        <v>43359283.549999997</v>
      </c>
      <c r="C229" s="112">
        <v>213352173.97999999</v>
      </c>
      <c r="D229" s="112">
        <v>234495599.09999999</v>
      </c>
      <c r="E229" s="113">
        <v>22215858.43</v>
      </c>
    </row>
    <row r="230" spans="1:5" ht="21.95" customHeight="1">
      <c r="A230" s="111" t="s">
        <v>572</v>
      </c>
      <c r="B230" s="112">
        <v>33442075.670000002</v>
      </c>
      <c r="C230" s="112">
        <v>260865851.46000001</v>
      </c>
      <c r="D230" s="112">
        <v>266931072.22999999</v>
      </c>
      <c r="E230" s="113">
        <v>27376854.899999999</v>
      </c>
    </row>
    <row r="231" spans="1:5" ht="21.95" customHeight="1">
      <c r="A231" s="111" t="s">
        <v>573</v>
      </c>
      <c r="B231" s="112">
        <v>56096900.100000001</v>
      </c>
      <c r="C231" s="112">
        <v>500119225.68000001</v>
      </c>
      <c r="D231" s="112">
        <v>505870047.57999998</v>
      </c>
      <c r="E231" s="113">
        <v>50346078.200000003</v>
      </c>
    </row>
    <row r="232" spans="1:5" ht="21.95" customHeight="1">
      <c r="A232" s="111" t="s">
        <v>574</v>
      </c>
      <c r="B232" s="112">
        <v>146145710.16999999</v>
      </c>
      <c r="C232" s="112">
        <v>699858528.83000004</v>
      </c>
      <c r="D232" s="112">
        <v>771947822.88</v>
      </c>
      <c r="E232" s="113">
        <v>74056416.120000005</v>
      </c>
    </row>
    <row r="233" spans="1:5" ht="21.95" customHeight="1">
      <c r="A233" s="111" t="s">
        <v>575</v>
      </c>
      <c r="B233" s="112">
        <v>18109049.890000001</v>
      </c>
      <c r="C233" s="112">
        <v>77722841.230000004</v>
      </c>
      <c r="D233" s="112">
        <v>84289899.689999998</v>
      </c>
      <c r="E233" s="113">
        <v>11541991.43</v>
      </c>
    </row>
    <row r="234" spans="1:5" ht="21.95" customHeight="1">
      <c r="A234" s="111" t="s">
        <v>576</v>
      </c>
      <c r="B234" s="112">
        <v>57997306.380000003</v>
      </c>
      <c r="C234" s="112">
        <v>519844214.33999997</v>
      </c>
      <c r="D234" s="112">
        <v>523278853.18000001</v>
      </c>
      <c r="E234" s="113">
        <v>54562667.539999999</v>
      </c>
    </row>
    <row r="235" spans="1:5" ht="21.95" customHeight="1">
      <c r="A235" s="111" t="s">
        <v>577</v>
      </c>
      <c r="B235" s="112">
        <v>22891822.309999999</v>
      </c>
      <c r="C235" s="112">
        <v>187549561.53</v>
      </c>
      <c r="D235" s="112">
        <v>188415557.21000001</v>
      </c>
      <c r="E235" s="113">
        <v>22025826.629999999</v>
      </c>
    </row>
    <row r="236" spans="1:5" ht="21.95" customHeight="1">
      <c r="A236" s="111" t="s">
        <v>578</v>
      </c>
      <c r="B236" s="112">
        <v>9229823.8200000003</v>
      </c>
      <c r="C236" s="112">
        <v>87876626.060000002</v>
      </c>
      <c r="D236" s="112">
        <v>88007109.590000004</v>
      </c>
      <c r="E236" s="113">
        <v>9099340.2899999991</v>
      </c>
    </row>
    <row r="237" spans="1:5" ht="21.95" customHeight="1">
      <c r="A237" s="111" t="s">
        <v>579</v>
      </c>
      <c r="B237" s="112">
        <v>10129989.49</v>
      </c>
      <c r="C237" s="112">
        <v>116007794.23</v>
      </c>
      <c r="D237" s="112">
        <v>113705768.56999999</v>
      </c>
      <c r="E237" s="113">
        <v>12432015.15</v>
      </c>
    </row>
    <row r="238" spans="1:5" ht="21.95" customHeight="1">
      <c r="A238" s="111" t="s">
        <v>580</v>
      </c>
      <c r="B238" s="112">
        <v>83456898.510000005</v>
      </c>
      <c r="C238" s="112">
        <v>495817587.55000001</v>
      </c>
      <c r="D238" s="112">
        <v>526562452.30000001</v>
      </c>
      <c r="E238" s="113">
        <v>52712033.759999998</v>
      </c>
    </row>
    <row r="239" spans="1:5" ht="21.95" customHeight="1">
      <c r="A239" s="111" t="s">
        <v>581</v>
      </c>
      <c r="B239" s="112">
        <v>204599011.19999999</v>
      </c>
      <c r="C239" s="112">
        <v>893753103.60000002</v>
      </c>
      <c r="D239" s="112">
        <v>1008737452.4400001</v>
      </c>
      <c r="E239" s="113">
        <v>89614662.359999999</v>
      </c>
    </row>
    <row r="240" spans="1:5" ht="21.95" customHeight="1">
      <c r="A240" s="111" t="s">
        <v>582</v>
      </c>
      <c r="B240" s="112">
        <v>3138962.51</v>
      </c>
      <c r="C240" s="112">
        <v>26417894.780000001</v>
      </c>
      <c r="D240" s="112">
        <v>26820525.899999999</v>
      </c>
      <c r="E240" s="113">
        <v>2736331.39</v>
      </c>
    </row>
    <row r="241" spans="1:5" ht="21.95" customHeight="1">
      <c r="A241" s="111" t="s">
        <v>583</v>
      </c>
      <c r="B241" s="112">
        <v>79535837.030000001</v>
      </c>
      <c r="C241" s="112">
        <v>688449714.66999996</v>
      </c>
      <c r="D241" s="112">
        <v>696717308.10000002</v>
      </c>
      <c r="E241" s="113">
        <v>71268243.599999994</v>
      </c>
    </row>
    <row r="242" spans="1:5" ht="21.95" customHeight="1">
      <c r="A242" s="111" t="s">
        <v>584</v>
      </c>
      <c r="B242" s="112">
        <v>4361165.74</v>
      </c>
      <c r="C242" s="112">
        <v>0</v>
      </c>
      <c r="D242" s="112">
        <v>0</v>
      </c>
      <c r="E242" s="113">
        <v>4361165.74</v>
      </c>
    </row>
    <row r="243" spans="1:5" ht="21.95" customHeight="1">
      <c r="A243" s="111" t="s">
        <v>585</v>
      </c>
      <c r="B243" s="112">
        <v>105.45</v>
      </c>
      <c r="C243" s="112">
        <v>0</v>
      </c>
      <c r="D243" s="112">
        <v>0</v>
      </c>
      <c r="E243" s="113">
        <v>105.45</v>
      </c>
    </row>
    <row r="244" spans="1:5" ht="21.95" customHeight="1">
      <c r="A244" s="111" t="s">
        <v>586</v>
      </c>
      <c r="B244" s="112">
        <v>9233.84</v>
      </c>
      <c r="C244" s="112">
        <v>140.26</v>
      </c>
      <c r="D244" s="112">
        <v>0</v>
      </c>
      <c r="E244" s="113">
        <v>9374.1</v>
      </c>
    </row>
    <row r="245" spans="1:5" ht="21.95" customHeight="1">
      <c r="A245" s="114" t="s">
        <v>587</v>
      </c>
      <c r="B245" s="115">
        <v>38144.18</v>
      </c>
      <c r="C245" s="115">
        <v>65061.11</v>
      </c>
      <c r="D245" s="115">
        <v>0</v>
      </c>
      <c r="E245" s="116">
        <v>103205.29</v>
      </c>
    </row>
  </sheetData>
  <pageMargins left="0.7" right="0.7"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0"/>
  <sheetViews>
    <sheetView showGridLines="0" workbookViewId="0">
      <selection activeCell="H12" sqref="H12"/>
    </sheetView>
  </sheetViews>
  <sheetFormatPr defaultRowHeight="12.75"/>
  <cols>
    <col min="1" max="1" width="30" style="81" customWidth="1"/>
    <col min="2" max="5" width="16.7109375" style="81" customWidth="1"/>
    <col min="6" max="6" width="4.7109375" style="81" customWidth="1"/>
    <col min="7" max="7" width="9.140625" style="81"/>
    <col min="8" max="8" width="18.140625" style="81" bestFit="1" customWidth="1"/>
    <col min="9" max="16384" width="9.140625" style="81"/>
  </cols>
  <sheetData>
    <row r="1" spans="1:5" s="91" customFormat="1">
      <c r="A1" s="92" t="s">
        <v>358</v>
      </c>
      <c r="B1"/>
      <c r="C1"/>
      <c r="D1" s="79"/>
      <c r="E1" s="79"/>
    </row>
    <row r="2" spans="1:5" s="91" customFormat="1" ht="15.95" customHeight="1">
      <c r="A2" s="102"/>
      <c r="B2"/>
      <c r="C2"/>
      <c r="D2" s="100"/>
      <c r="E2" s="100"/>
    </row>
    <row r="3" spans="1:5" s="91" customFormat="1" ht="15.95" customHeight="1">
      <c r="A3" s="102"/>
      <c r="B3" s="172" t="s">
        <v>925</v>
      </c>
      <c r="C3" s="96"/>
      <c r="D3" s="103"/>
      <c r="E3" s="100"/>
    </row>
    <row r="4" spans="1:5" s="91" customFormat="1" ht="12.75" customHeight="1">
      <c r="A4" s="100"/>
      <c r="B4" s="130"/>
      <c r="C4" s="130"/>
      <c r="D4" s="100"/>
      <c r="E4" s="100"/>
    </row>
    <row r="5" spans="1:5" ht="21.95" customHeight="1">
      <c r="A5" s="148"/>
      <c r="B5" s="149" t="s">
        <v>884</v>
      </c>
      <c r="C5" s="149" t="s">
        <v>106</v>
      </c>
      <c r="D5" s="149" t="s">
        <v>107</v>
      </c>
      <c r="E5" s="150" t="s">
        <v>108</v>
      </c>
    </row>
    <row r="6" spans="1:5" ht="21.95" customHeight="1">
      <c r="A6" s="161" t="s">
        <v>63</v>
      </c>
      <c r="B6" s="108">
        <v>56060171883.790001</v>
      </c>
      <c r="C6" s="108">
        <v>655039226848.25</v>
      </c>
      <c r="D6" s="108">
        <v>648314301690.82996</v>
      </c>
      <c r="E6" s="162">
        <v>62785097041.209999</v>
      </c>
    </row>
    <row r="7" spans="1:5" ht="21.95" customHeight="1">
      <c r="A7" s="117" t="s">
        <v>120</v>
      </c>
      <c r="B7" s="109">
        <v>1249624.0900000001</v>
      </c>
      <c r="C7" s="109">
        <v>1927591.25</v>
      </c>
      <c r="D7" s="109">
        <v>2061642.13</v>
      </c>
      <c r="E7" s="118">
        <v>1115573.21</v>
      </c>
    </row>
    <row r="8" spans="1:5" ht="21.95" customHeight="1">
      <c r="A8" s="119" t="s">
        <v>130</v>
      </c>
      <c r="B8" s="120">
        <v>1249624.0900000001</v>
      </c>
      <c r="C8" s="120">
        <v>1927591.25</v>
      </c>
      <c r="D8" s="120">
        <v>2061642.13</v>
      </c>
      <c r="E8" s="121">
        <v>1115573.21</v>
      </c>
    </row>
    <row r="9" spans="1:5" ht="21.95" customHeight="1">
      <c r="A9" s="117" t="s">
        <v>121</v>
      </c>
      <c r="B9" s="109">
        <v>20403864765.16</v>
      </c>
      <c r="C9" s="109">
        <v>16335398085.08</v>
      </c>
      <c r="D9" s="109">
        <v>19021872052.610001</v>
      </c>
      <c r="E9" s="118">
        <v>17717390797.630001</v>
      </c>
    </row>
    <row r="10" spans="1:5" ht="21.95" customHeight="1">
      <c r="A10" s="119" t="s">
        <v>131</v>
      </c>
      <c r="B10" s="120">
        <v>877398558.22000003</v>
      </c>
      <c r="C10" s="120">
        <v>19213482.690000001</v>
      </c>
      <c r="D10" s="120">
        <v>896612040.90999997</v>
      </c>
      <c r="E10" s="121">
        <v>0</v>
      </c>
    </row>
    <row r="11" spans="1:5" ht="21.95" customHeight="1">
      <c r="A11" s="119" t="s">
        <v>923</v>
      </c>
      <c r="B11" s="120">
        <v>0</v>
      </c>
      <c r="C11" s="120">
        <v>7149791.5700000003</v>
      </c>
      <c r="D11" s="120">
        <v>7149791.5700000003</v>
      </c>
      <c r="E11" s="121">
        <v>0</v>
      </c>
    </row>
    <row r="12" spans="1:5" ht="21.95" customHeight="1">
      <c r="A12" s="119" t="s">
        <v>906</v>
      </c>
      <c r="B12" s="120">
        <v>0</v>
      </c>
      <c r="C12" s="120">
        <v>10604332.960000001</v>
      </c>
      <c r="D12" s="120">
        <v>10604332.960000001</v>
      </c>
      <c r="E12" s="121">
        <v>0</v>
      </c>
    </row>
    <row r="13" spans="1:5" ht="21.95" customHeight="1">
      <c r="A13" s="119" t="s">
        <v>132</v>
      </c>
      <c r="B13" s="120">
        <v>212016825.44999999</v>
      </c>
      <c r="C13" s="120">
        <v>192392639.71000001</v>
      </c>
      <c r="D13" s="120">
        <v>328082098.44</v>
      </c>
      <c r="E13" s="121">
        <v>76327366.719999999</v>
      </c>
    </row>
    <row r="14" spans="1:5" ht="21.95" customHeight="1">
      <c r="A14" s="119" t="s">
        <v>133</v>
      </c>
      <c r="B14" s="120">
        <v>99242.21</v>
      </c>
      <c r="C14" s="120">
        <v>0</v>
      </c>
      <c r="D14" s="120">
        <v>0</v>
      </c>
      <c r="E14" s="121">
        <v>99242.21</v>
      </c>
    </row>
    <row r="15" spans="1:5" ht="21.95" customHeight="1">
      <c r="A15" s="119" t="s">
        <v>134</v>
      </c>
      <c r="B15" s="120">
        <v>416955910.63999999</v>
      </c>
      <c r="C15" s="120">
        <v>309580767.92000002</v>
      </c>
      <c r="D15" s="120">
        <v>721651169.09000003</v>
      </c>
      <c r="E15" s="121">
        <v>4885509.47</v>
      </c>
    </row>
    <row r="16" spans="1:5" ht="21.95" customHeight="1">
      <c r="A16" s="119" t="s">
        <v>135</v>
      </c>
      <c r="B16" s="120">
        <v>562559762.97000003</v>
      </c>
      <c r="C16" s="120">
        <v>246499219.5</v>
      </c>
      <c r="D16" s="120">
        <v>213533067.69</v>
      </c>
      <c r="E16" s="121">
        <v>595525914.77999997</v>
      </c>
    </row>
    <row r="17" spans="1:5" ht="21.95" customHeight="1">
      <c r="A17" s="119" t="s">
        <v>136</v>
      </c>
      <c r="B17" s="120">
        <v>899048742.15999997</v>
      </c>
      <c r="C17" s="120">
        <v>11640168020.85</v>
      </c>
      <c r="D17" s="120">
        <v>12421026843.01</v>
      </c>
      <c r="E17" s="121">
        <v>118189920</v>
      </c>
    </row>
    <row r="18" spans="1:5" ht="21.95" customHeight="1">
      <c r="A18" s="119" t="s">
        <v>137</v>
      </c>
      <c r="B18" s="120">
        <v>674374.93</v>
      </c>
      <c r="C18" s="120">
        <v>474854.36</v>
      </c>
      <c r="D18" s="120">
        <v>603615.56000000006</v>
      </c>
      <c r="E18" s="121">
        <v>545613.73</v>
      </c>
    </row>
    <row r="19" spans="1:5" ht="21.95" customHeight="1">
      <c r="A19" s="119" t="s">
        <v>138</v>
      </c>
      <c r="B19" s="120">
        <v>3168490156.9499998</v>
      </c>
      <c r="C19" s="120">
        <v>1351755194.6300001</v>
      </c>
      <c r="D19" s="120">
        <v>1052759644.0700001</v>
      </c>
      <c r="E19" s="121">
        <v>3467485707.5100002</v>
      </c>
    </row>
    <row r="20" spans="1:5" ht="21.95" customHeight="1">
      <c r="A20" s="119" t="s">
        <v>800</v>
      </c>
      <c r="B20" s="120">
        <v>2500000000</v>
      </c>
      <c r="C20" s="120">
        <v>0</v>
      </c>
      <c r="D20" s="120">
        <v>0</v>
      </c>
      <c r="E20" s="121">
        <v>2500000000</v>
      </c>
    </row>
    <row r="21" spans="1:5" ht="21.95" customHeight="1">
      <c r="A21" s="119" t="s">
        <v>139</v>
      </c>
      <c r="B21" s="120">
        <v>8310613.1299999999</v>
      </c>
      <c r="C21" s="120">
        <v>3636.83</v>
      </c>
      <c r="D21" s="120">
        <v>0</v>
      </c>
      <c r="E21" s="121">
        <v>8314249.96</v>
      </c>
    </row>
    <row r="22" spans="1:5" ht="21.95" customHeight="1">
      <c r="A22" s="119" t="s">
        <v>140</v>
      </c>
      <c r="B22" s="120">
        <v>32586606.370000001</v>
      </c>
      <c r="C22" s="120">
        <v>4261794.92</v>
      </c>
      <c r="D22" s="120">
        <v>0</v>
      </c>
      <c r="E22" s="121">
        <v>36848401.289999999</v>
      </c>
    </row>
    <row r="23" spans="1:5" ht="21.95" customHeight="1">
      <c r="A23" s="119" t="s">
        <v>141</v>
      </c>
      <c r="B23" s="120">
        <v>0</v>
      </c>
      <c r="C23" s="120">
        <v>205018250.81</v>
      </c>
      <c r="D23" s="120">
        <v>205018250.81</v>
      </c>
      <c r="E23" s="121">
        <v>0</v>
      </c>
    </row>
    <row r="24" spans="1:5" ht="21.95" customHeight="1">
      <c r="A24" s="119" t="s">
        <v>142</v>
      </c>
      <c r="B24" s="120">
        <v>725730.62</v>
      </c>
      <c r="C24" s="120">
        <v>36714.67</v>
      </c>
      <c r="D24" s="120">
        <v>762445.29</v>
      </c>
      <c r="E24" s="121">
        <v>0</v>
      </c>
    </row>
    <row r="25" spans="1:5" ht="21.95" customHeight="1">
      <c r="A25" s="119" t="s">
        <v>143</v>
      </c>
      <c r="B25" s="120">
        <v>30747101.129999999</v>
      </c>
      <c r="C25" s="120">
        <v>267500.92</v>
      </c>
      <c r="D25" s="120">
        <v>31014602.050000001</v>
      </c>
      <c r="E25" s="121">
        <v>0</v>
      </c>
    </row>
    <row r="26" spans="1:5" ht="21.95" customHeight="1">
      <c r="A26" s="119" t="s">
        <v>144</v>
      </c>
      <c r="B26" s="120">
        <v>162899929.88</v>
      </c>
      <c r="C26" s="120">
        <v>252367.67</v>
      </c>
      <c r="D26" s="120">
        <v>10064481.02</v>
      </c>
      <c r="E26" s="121">
        <v>153087816.53</v>
      </c>
    </row>
    <row r="27" spans="1:5" ht="21.95" customHeight="1">
      <c r="A27" s="119" t="s">
        <v>145</v>
      </c>
      <c r="B27" s="120">
        <v>175167652.38</v>
      </c>
      <c r="C27" s="120">
        <v>193418437.40000001</v>
      </c>
      <c r="D27" s="120">
        <v>173884246.28999999</v>
      </c>
      <c r="E27" s="121">
        <v>194701843.49000001</v>
      </c>
    </row>
    <row r="28" spans="1:5" ht="21.95" customHeight="1">
      <c r="A28" s="119" t="s">
        <v>146</v>
      </c>
      <c r="B28" s="120">
        <v>41451406.649999999</v>
      </c>
      <c r="C28" s="120">
        <v>0</v>
      </c>
      <c r="D28" s="120">
        <v>41451406.649999999</v>
      </c>
      <c r="E28" s="121">
        <v>0</v>
      </c>
    </row>
    <row r="29" spans="1:5" ht="21.95" customHeight="1">
      <c r="A29" s="119" t="s">
        <v>373</v>
      </c>
      <c r="B29" s="120">
        <v>73102718.480000004</v>
      </c>
      <c r="C29" s="120">
        <v>977768.46</v>
      </c>
      <c r="D29" s="120">
        <v>0</v>
      </c>
      <c r="E29" s="121">
        <v>74080486.939999998</v>
      </c>
    </row>
    <row r="30" spans="1:5" ht="21.95" customHeight="1">
      <c r="A30" s="119" t="s">
        <v>147</v>
      </c>
      <c r="B30" s="120">
        <v>151882.26999999999</v>
      </c>
      <c r="C30" s="120">
        <v>0</v>
      </c>
      <c r="D30" s="120">
        <v>0</v>
      </c>
      <c r="E30" s="121">
        <v>151882.26999999999</v>
      </c>
    </row>
    <row r="31" spans="1:5" ht="21.95" customHeight="1">
      <c r="A31" s="119" t="s">
        <v>148</v>
      </c>
      <c r="B31" s="120">
        <v>393459.57</v>
      </c>
      <c r="C31" s="120">
        <v>334345.53000000003</v>
      </c>
      <c r="D31" s="120">
        <v>323506.71000000002</v>
      </c>
      <c r="E31" s="121">
        <v>404298.39</v>
      </c>
    </row>
    <row r="32" spans="1:5" ht="21.95" customHeight="1">
      <c r="A32" s="119" t="s">
        <v>149</v>
      </c>
      <c r="B32" s="120">
        <v>15837954.390000001</v>
      </c>
      <c r="C32" s="120">
        <v>1371231.53</v>
      </c>
      <c r="D32" s="120">
        <v>1157586.4099999999</v>
      </c>
      <c r="E32" s="121">
        <v>16051599.51</v>
      </c>
    </row>
    <row r="33" spans="1:5" ht="21.95" customHeight="1">
      <c r="A33" s="119" t="s">
        <v>150</v>
      </c>
      <c r="B33" s="120">
        <v>1275032.21</v>
      </c>
      <c r="C33" s="120">
        <v>0</v>
      </c>
      <c r="D33" s="120">
        <v>0</v>
      </c>
      <c r="E33" s="121">
        <v>1275032.21</v>
      </c>
    </row>
    <row r="34" spans="1:5" ht="21.95" customHeight="1">
      <c r="A34" s="119" t="s">
        <v>151</v>
      </c>
      <c r="B34" s="120">
        <v>66274459.920000002</v>
      </c>
      <c r="C34" s="120">
        <v>22732.86</v>
      </c>
      <c r="D34" s="120">
        <v>1927431.63</v>
      </c>
      <c r="E34" s="121">
        <v>64369761.149999999</v>
      </c>
    </row>
    <row r="35" spans="1:5" ht="21.95" customHeight="1">
      <c r="A35" s="119" t="s">
        <v>152</v>
      </c>
      <c r="B35" s="120">
        <v>5097948.22</v>
      </c>
      <c r="C35" s="120">
        <v>1362048.72</v>
      </c>
      <c r="D35" s="120">
        <v>1183672.19</v>
      </c>
      <c r="E35" s="121">
        <v>5276324.75</v>
      </c>
    </row>
    <row r="36" spans="1:5" ht="21.95" customHeight="1">
      <c r="A36" s="119" t="s">
        <v>153</v>
      </c>
      <c r="B36" s="120">
        <v>1076.6500000000001</v>
      </c>
      <c r="C36" s="120">
        <v>0.28999999999999998</v>
      </c>
      <c r="D36" s="120">
        <v>1076.94</v>
      </c>
      <c r="E36" s="121">
        <v>0</v>
      </c>
    </row>
    <row r="37" spans="1:5" ht="21.95" customHeight="1">
      <c r="A37" s="119" t="s">
        <v>154</v>
      </c>
      <c r="B37" s="120">
        <v>260664634.49000001</v>
      </c>
      <c r="C37" s="120">
        <v>265309870.41999999</v>
      </c>
      <c r="D37" s="120">
        <v>109722521.13</v>
      </c>
      <c r="E37" s="121">
        <v>416251983.77999997</v>
      </c>
    </row>
    <row r="38" spans="1:5" ht="21.95" customHeight="1">
      <c r="A38" s="119" t="s">
        <v>155</v>
      </c>
      <c r="B38" s="120">
        <v>1100000000</v>
      </c>
      <c r="C38" s="120">
        <v>0</v>
      </c>
      <c r="D38" s="120">
        <v>0</v>
      </c>
      <c r="E38" s="121">
        <v>1100000000</v>
      </c>
    </row>
    <row r="39" spans="1:5" ht="21.95" customHeight="1">
      <c r="A39" s="119" t="s">
        <v>156</v>
      </c>
      <c r="B39" s="120">
        <v>723619815.95000005</v>
      </c>
      <c r="C39" s="120">
        <v>39202070.539999999</v>
      </c>
      <c r="D39" s="120">
        <v>103032300.56</v>
      </c>
      <c r="E39" s="121">
        <v>659789585.92999995</v>
      </c>
    </row>
    <row r="40" spans="1:5" ht="21.95" customHeight="1">
      <c r="A40" s="119" t="s">
        <v>157</v>
      </c>
      <c r="B40" s="120">
        <v>7514727.3499999996</v>
      </c>
      <c r="C40" s="120">
        <v>9591179.2400000002</v>
      </c>
      <c r="D40" s="120">
        <v>10227841.26</v>
      </c>
      <c r="E40" s="121">
        <v>6878065.3300000001</v>
      </c>
    </row>
    <row r="41" spans="1:5" ht="21.95" customHeight="1">
      <c r="A41" s="119" t="s">
        <v>158</v>
      </c>
      <c r="B41" s="120">
        <v>112180209.66</v>
      </c>
      <c r="C41" s="120">
        <v>528588.56000000006</v>
      </c>
      <c r="D41" s="120">
        <v>22338926.27</v>
      </c>
      <c r="E41" s="121">
        <v>90369871.950000003</v>
      </c>
    </row>
    <row r="42" spans="1:5" ht="21.95" customHeight="1">
      <c r="A42" s="119" t="s">
        <v>159</v>
      </c>
      <c r="B42" s="120">
        <v>718551445.42999995</v>
      </c>
      <c r="C42" s="120">
        <v>228323600.38</v>
      </c>
      <c r="D42" s="120">
        <v>93477061.099999994</v>
      </c>
      <c r="E42" s="121">
        <v>853397984.71000004</v>
      </c>
    </row>
    <row r="43" spans="1:5" ht="21.95" customHeight="1">
      <c r="A43" s="119" t="s">
        <v>160</v>
      </c>
      <c r="B43" s="120">
        <v>614653.76</v>
      </c>
      <c r="C43" s="120">
        <v>0</v>
      </c>
      <c r="D43" s="120">
        <v>614653.76</v>
      </c>
      <c r="E43" s="121">
        <v>0</v>
      </c>
    </row>
    <row r="44" spans="1:5" ht="21.95" customHeight="1">
      <c r="A44" s="119" t="s">
        <v>893</v>
      </c>
      <c r="B44" s="120">
        <v>0</v>
      </c>
      <c r="C44" s="120">
        <v>0.16</v>
      </c>
      <c r="D44" s="120">
        <v>0</v>
      </c>
      <c r="E44" s="121">
        <v>0.16</v>
      </c>
    </row>
    <row r="45" spans="1:5" ht="21.95" customHeight="1">
      <c r="A45" s="119" t="s">
        <v>163</v>
      </c>
      <c r="B45" s="120">
        <v>764663.74</v>
      </c>
      <c r="C45" s="120">
        <v>0</v>
      </c>
      <c r="D45" s="120">
        <v>0</v>
      </c>
      <c r="E45" s="121">
        <v>764663.74</v>
      </c>
    </row>
    <row r="46" spans="1:5" ht="21.95" customHeight="1">
      <c r="A46" s="119" t="s">
        <v>164</v>
      </c>
      <c r="B46" s="120">
        <v>48165707.68</v>
      </c>
      <c r="C46" s="120">
        <v>65796519.030000001</v>
      </c>
      <c r="D46" s="120">
        <v>67852291.120000005</v>
      </c>
      <c r="E46" s="121">
        <v>46109935.590000004</v>
      </c>
    </row>
    <row r="47" spans="1:5" ht="21.95" customHeight="1">
      <c r="A47" s="119" t="s">
        <v>165</v>
      </c>
      <c r="B47" s="120">
        <v>440520.29</v>
      </c>
      <c r="C47" s="120">
        <v>0</v>
      </c>
      <c r="D47" s="120">
        <v>440520.29</v>
      </c>
      <c r="E47" s="121">
        <v>0</v>
      </c>
    </row>
    <row r="48" spans="1:5" ht="21.95" customHeight="1">
      <c r="A48" s="119" t="s">
        <v>166</v>
      </c>
      <c r="B48" s="120">
        <v>566994624.17999995</v>
      </c>
      <c r="C48" s="120">
        <v>5010</v>
      </c>
      <c r="D48" s="120">
        <v>535722326.10000002</v>
      </c>
      <c r="E48" s="121">
        <v>31277308.079999998</v>
      </c>
    </row>
    <row r="49" spans="1:5" ht="21.95" customHeight="1">
      <c r="A49" s="119" t="s">
        <v>167</v>
      </c>
      <c r="B49" s="120">
        <v>1454382.79</v>
      </c>
      <c r="C49" s="120">
        <v>1987084.27</v>
      </c>
      <c r="D49" s="120">
        <v>1820987.59</v>
      </c>
      <c r="E49" s="121">
        <v>1620479.47</v>
      </c>
    </row>
    <row r="50" spans="1:5" ht="21.95" customHeight="1">
      <c r="A50" s="119" t="s">
        <v>168</v>
      </c>
      <c r="B50" s="120">
        <v>123733916.42</v>
      </c>
      <c r="C50" s="120">
        <v>5107.08</v>
      </c>
      <c r="D50" s="120">
        <v>45696448.229999997</v>
      </c>
      <c r="E50" s="121">
        <v>78042575.269999996</v>
      </c>
    </row>
    <row r="51" spans="1:5" ht="21.95" customHeight="1">
      <c r="A51" s="119" t="s">
        <v>169</v>
      </c>
      <c r="B51" s="120">
        <v>2275546897.8400002</v>
      </c>
      <c r="C51" s="120">
        <v>910737669.35000002</v>
      </c>
      <c r="D51" s="120">
        <v>761051752.78999996</v>
      </c>
      <c r="E51" s="121">
        <v>2425232814.4000001</v>
      </c>
    </row>
    <row r="52" spans="1:5" ht="21.95" customHeight="1">
      <c r="A52" s="119" t="s">
        <v>170</v>
      </c>
      <c r="B52" s="120">
        <v>2276492605.8200002</v>
      </c>
      <c r="C52" s="120">
        <v>261553883.63</v>
      </c>
      <c r="D52" s="120">
        <v>248499257.40000001</v>
      </c>
      <c r="E52" s="121">
        <v>2289547232.0500002</v>
      </c>
    </row>
    <row r="53" spans="1:5" ht="21.95" customHeight="1">
      <c r="A53" s="119" t="s">
        <v>171</v>
      </c>
      <c r="B53" s="120">
        <v>14959021.51</v>
      </c>
      <c r="C53" s="120">
        <v>0.13</v>
      </c>
      <c r="D53" s="120">
        <v>2310079.89</v>
      </c>
      <c r="E53" s="121">
        <v>12648941.75</v>
      </c>
    </row>
    <row r="54" spans="1:5" ht="21.95" customHeight="1">
      <c r="A54" s="119" t="s">
        <v>172</v>
      </c>
      <c r="B54" s="120">
        <v>3468307.64</v>
      </c>
      <c r="C54" s="120">
        <v>18430.48</v>
      </c>
      <c r="D54" s="120">
        <v>2511100.08</v>
      </c>
      <c r="E54" s="121">
        <v>975638.04</v>
      </c>
    </row>
    <row r="55" spans="1:5" ht="21.95" customHeight="1">
      <c r="A55" s="119" t="s">
        <v>173</v>
      </c>
      <c r="B55" s="120">
        <v>2144917.2599999998</v>
      </c>
      <c r="C55" s="120">
        <v>2392295.65</v>
      </c>
      <c r="D55" s="120">
        <v>3507507</v>
      </c>
      <c r="E55" s="121">
        <v>1029705.91</v>
      </c>
    </row>
    <row r="56" spans="1:5" ht="21.95" customHeight="1">
      <c r="A56" s="119" t="s">
        <v>175</v>
      </c>
      <c r="B56" s="120">
        <v>1662945780.8900001</v>
      </c>
      <c r="C56" s="120">
        <v>0</v>
      </c>
      <c r="D56" s="120">
        <v>524403369.20999998</v>
      </c>
      <c r="E56" s="121">
        <v>1138542411.6800001</v>
      </c>
    </row>
    <row r="57" spans="1:5" ht="21.95" customHeight="1">
      <c r="A57" s="119" t="s">
        <v>176</v>
      </c>
      <c r="B57" s="120">
        <v>1229301348.1700001</v>
      </c>
      <c r="C57" s="120">
        <v>0</v>
      </c>
      <c r="D57" s="120">
        <v>0</v>
      </c>
      <c r="E57" s="121">
        <v>1229301348.1700001</v>
      </c>
    </row>
    <row r="58" spans="1:5" ht="21.95" customHeight="1">
      <c r="A58" s="119" t="s">
        <v>177</v>
      </c>
      <c r="B58" s="120">
        <v>5539438.8899999997</v>
      </c>
      <c r="C58" s="120">
        <v>364781641.36000001</v>
      </c>
      <c r="D58" s="120">
        <v>352331799.54000002</v>
      </c>
      <c r="E58" s="121">
        <v>17989280.710000001</v>
      </c>
    </row>
    <row r="59" spans="1:5" ht="21.95" customHeight="1">
      <c r="A59" s="119" t="s">
        <v>810</v>
      </c>
      <c r="B59" s="120">
        <v>17500000</v>
      </c>
      <c r="C59" s="120">
        <v>0</v>
      </c>
      <c r="D59" s="120">
        <v>17500000</v>
      </c>
      <c r="E59" s="121">
        <v>0</v>
      </c>
    </row>
    <row r="60" spans="1:5" ht="21.95" customHeight="1">
      <c r="A60" s="117" t="s">
        <v>122</v>
      </c>
      <c r="B60" s="109">
        <v>20321575.620000001</v>
      </c>
      <c r="C60" s="109">
        <v>18542599.469999999</v>
      </c>
      <c r="D60" s="109">
        <v>33557329.189999998</v>
      </c>
      <c r="E60" s="118">
        <v>5306845.9000000004</v>
      </c>
    </row>
    <row r="61" spans="1:5" ht="21.95" customHeight="1">
      <c r="A61" s="119" t="s">
        <v>178</v>
      </c>
      <c r="B61" s="120">
        <v>20321575.620000001</v>
      </c>
      <c r="C61" s="120">
        <v>18542599.469999999</v>
      </c>
      <c r="D61" s="120">
        <v>33557329.189999998</v>
      </c>
      <c r="E61" s="121">
        <v>5306845.9000000004</v>
      </c>
    </row>
    <row r="62" spans="1:5" ht="21.95" customHeight="1">
      <c r="A62" s="117" t="s">
        <v>125</v>
      </c>
      <c r="B62" s="109">
        <v>5850471844.4799995</v>
      </c>
      <c r="C62" s="109">
        <v>2770891106.46</v>
      </c>
      <c r="D62" s="109">
        <v>2618444064.3299999</v>
      </c>
      <c r="E62" s="118">
        <v>6002918886.6099997</v>
      </c>
    </row>
    <row r="63" spans="1:5" ht="21.95" customHeight="1">
      <c r="A63" s="119" t="s">
        <v>894</v>
      </c>
      <c r="B63" s="120">
        <v>290006.44</v>
      </c>
      <c r="C63" s="120">
        <v>628125.82999999996</v>
      </c>
      <c r="D63" s="120">
        <v>714795.57</v>
      </c>
      <c r="E63" s="121">
        <v>203336.7</v>
      </c>
    </row>
    <row r="64" spans="1:5" ht="21.95" customHeight="1">
      <c r="A64" s="119" t="s">
        <v>179</v>
      </c>
      <c r="B64" s="120">
        <v>3832</v>
      </c>
      <c r="C64" s="120">
        <v>52018.6</v>
      </c>
      <c r="D64" s="120">
        <v>43119.27</v>
      </c>
      <c r="E64" s="121">
        <v>12731.33</v>
      </c>
    </row>
    <row r="65" spans="1:5" ht="21.95" customHeight="1">
      <c r="A65" s="119" t="s">
        <v>180</v>
      </c>
      <c r="B65" s="120">
        <v>1608394994.6900001</v>
      </c>
      <c r="C65" s="120">
        <v>2231109848.6300001</v>
      </c>
      <c r="D65" s="120">
        <v>1792849405.6400001</v>
      </c>
      <c r="E65" s="121">
        <v>2046655437.6800001</v>
      </c>
    </row>
    <row r="66" spans="1:5" ht="21.95" customHeight="1">
      <c r="A66" s="119" t="s">
        <v>911</v>
      </c>
      <c r="B66" s="120">
        <v>0</v>
      </c>
      <c r="C66" s="120">
        <v>5544452.7300000004</v>
      </c>
      <c r="D66" s="120">
        <v>3606504.43</v>
      </c>
      <c r="E66" s="121">
        <v>1937948.3</v>
      </c>
    </row>
    <row r="67" spans="1:5" ht="21.95" customHeight="1">
      <c r="A67" s="119" t="s">
        <v>924</v>
      </c>
      <c r="B67" s="120">
        <v>0</v>
      </c>
      <c r="C67" s="120">
        <v>990889.41</v>
      </c>
      <c r="D67" s="120">
        <v>48928</v>
      </c>
      <c r="E67" s="121">
        <v>941961.41</v>
      </c>
    </row>
    <row r="68" spans="1:5" ht="21.95" customHeight="1">
      <c r="A68" s="119" t="s">
        <v>371</v>
      </c>
      <c r="B68" s="120">
        <v>162560436.34999999</v>
      </c>
      <c r="C68" s="120">
        <v>0</v>
      </c>
      <c r="D68" s="120">
        <v>162560436.34999999</v>
      </c>
      <c r="E68" s="121">
        <v>0</v>
      </c>
    </row>
    <row r="69" spans="1:5" ht="21.95" customHeight="1">
      <c r="A69" s="119" t="s">
        <v>161</v>
      </c>
      <c r="B69" s="120">
        <v>2312204287.48</v>
      </c>
      <c r="C69" s="120">
        <v>112353390.44</v>
      </c>
      <c r="D69" s="120">
        <v>68846695.230000004</v>
      </c>
      <c r="E69" s="121">
        <v>2355710982.6900001</v>
      </c>
    </row>
    <row r="70" spans="1:5" ht="21.95" customHeight="1">
      <c r="A70" s="119" t="s">
        <v>162</v>
      </c>
      <c r="B70" s="120">
        <v>1767018287.52</v>
      </c>
      <c r="C70" s="120">
        <v>420212380.81999999</v>
      </c>
      <c r="D70" s="120">
        <v>589774179.84000003</v>
      </c>
      <c r="E70" s="121">
        <v>1597456488.5</v>
      </c>
    </row>
    <row r="71" spans="1:5" ht="21.95" customHeight="1">
      <c r="A71" s="117" t="s">
        <v>182</v>
      </c>
      <c r="B71" s="109">
        <v>9300245616.3899994</v>
      </c>
      <c r="C71" s="109">
        <v>486210366598.62</v>
      </c>
      <c r="D71" s="109">
        <v>479082569552.90002</v>
      </c>
      <c r="E71" s="118">
        <v>16428042662.110001</v>
      </c>
    </row>
    <row r="72" spans="1:5" ht="21.95" customHeight="1">
      <c r="A72" s="119" t="s">
        <v>183</v>
      </c>
      <c r="B72" s="120">
        <v>9259219146.6700001</v>
      </c>
      <c r="C72" s="120">
        <v>485972211904.31</v>
      </c>
      <c r="D72" s="120">
        <v>478849277375.85999</v>
      </c>
      <c r="E72" s="121">
        <v>16382153675.120001</v>
      </c>
    </row>
    <row r="73" spans="1:5" ht="21.95" customHeight="1">
      <c r="A73" s="119" t="s">
        <v>184</v>
      </c>
      <c r="B73" s="120">
        <v>40896306.369999997</v>
      </c>
      <c r="C73" s="120">
        <v>235618822.61000001</v>
      </c>
      <c r="D73" s="120">
        <v>230719339.66999999</v>
      </c>
      <c r="E73" s="121">
        <v>45795789.310000002</v>
      </c>
    </row>
    <row r="74" spans="1:5" ht="21.95" customHeight="1">
      <c r="A74" s="119" t="s">
        <v>185</v>
      </c>
      <c r="B74" s="120">
        <v>130163.35</v>
      </c>
      <c r="C74" s="120">
        <v>2535871.7000000002</v>
      </c>
      <c r="D74" s="120">
        <v>2572837.37</v>
      </c>
      <c r="E74" s="121">
        <v>93197.68</v>
      </c>
    </row>
    <row r="75" spans="1:5" ht="21.95" customHeight="1">
      <c r="A75" s="117" t="s">
        <v>105</v>
      </c>
      <c r="B75" s="109">
        <v>783948955.00999999</v>
      </c>
      <c r="C75" s="109">
        <v>159579616.84</v>
      </c>
      <c r="D75" s="109">
        <v>160584554.38999999</v>
      </c>
      <c r="E75" s="118">
        <v>782944017.46000004</v>
      </c>
    </row>
    <row r="76" spans="1:5" ht="21.95" customHeight="1">
      <c r="A76" s="119" t="s">
        <v>186</v>
      </c>
      <c r="B76" s="120">
        <v>5695256.9400000004</v>
      </c>
      <c r="C76" s="120">
        <v>2025743.66</v>
      </c>
      <c r="D76" s="120">
        <v>3016724.52</v>
      </c>
      <c r="E76" s="121">
        <v>4704276.08</v>
      </c>
    </row>
    <row r="77" spans="1:5" ht="21.95" customHeight="1">
      <c r="A77" s="119" t="s">
        <v>187</v>
      </c>
      <c r="B77" s="120">
        <v>1500659.51</v>
      </c>
      <c r="C77" s="120">
        <v>1176524.71</v>
      </c>
      <c r="D77" s="120">
        <v>319472.65000000002</v>
      </c>
      <c r="E77" s="121">
        <v>2357711.5699999998</v>
      </c>
    </row>
    <row r="78" spans="1:5" ht="21.95" customHeight="1">
      <c r="A78" s="119" t="s">
        <v>188</v>
      </c>
      <c r="B78" s="120">
        <v>216436335.71000001</v>
      </c>
      <c r="C78" s="120">
        <v>48659182.759999998</v>
      </c>
      <c r="D78" s="120">
        <v>39753243.700000003</v>
      </c>
      <c r="E78" s="121">
        <v>225342274.77000001</v>
      </c>
    </row>
    <row r="79" spans="1:5" ht="21.95" customHeight="1">
      <c r="A79" s="119" t="s">
        <v>189</v>
      </c>
      <c r="B79" s="120">
        <v>306805365.08999997</v>
      </c>
      <c r="C79" s="120">
        <v>20762274.280000001</v>
      </c>
      <c r="D79" s="120">
        <v>27706561.91</v>
      </c>
      <c r="E79" s="121">
        <v>299861077.45999998</v>
      </c>
    </row>
    <row r="80" spans="1:5" ht="21.95" customHeight="1">
      <c r="A80" s="119" t="s">
        <v>190</v>
      </c>
      <c r="B80" s="120">
        <v>29661308.559999999</v>
      </c>
      <c r="C80" s="120">
        <v>51851811.909999996</v>
      </c>
      <c r="D80" s="120">
        <v>9035154.2400000002</v>
      </c>
      <c r="E80" s="121">
        <v>72477966.230000004</v>
      </c>
    </row>
    <row r="81" spans="1:5" ht="21.95" customHeight="1">
      <c r="A81" s="119" t="s">
        <v>191</v>
      </c>
      <c r="B81" s="120">
        <v>1829055.88</v>
      </c>
      <c r="C81" s="120">
        <v>0</v>
      </c>
      <c r="D81" s="120">
        <v>0</v>
      </c>
      <c r="E81" s="121">
        <v>1829055.88</v>
      </c>
    </row>
    <row r="82" spans="1:5" ht="21.95" customHeight="1">
      <c r="A82" s="119" t="s">
        <v>162</v>
      </c>
      <c r="B82" s="120">
        <v>1953657.97</v>
      </c>
      <c r="C82" s="120">
        <v>0</v>
      </c>
      <c r="D82" s="120">
        <v>0</v>
      </c>
      <c r="E82" s="121">
        <v>1953657.97</v>
      </c>
    </row>
    <row r="83" spans="1:5" ht="21.95" customHeight="1">
      <c r="A83" s="119" t="s">
        <v>192</v>
      </c>
      <c r="B83" s="120">
        <v>77938426.640000001</v>
      </c>
      <c r="C83" s="120">
        <v>1269.19</v>
      </c>
      <c r="D83" s="120">
        <v>0</v>
      </c>
      <c r="E83" s="121">
        <v>77939695.829999998</v>
      </c>
    </row>
    <row r="84" spans="1:5" ht="21.95" customHeight="1">
      <c r="A84" s="119" t="s">
        <v>193</v>
      </c>
      <c r="B84" s="120">
        <v>81260179.340000004</v>
      </c>
      <c r="C84" s="120">
        <v>31725776.960000001</v>
      </c>
      <c r="D84" s="120">
        <v>62080158.469999999</v>
      </c>
      <c r="E84" s="121">
        <v>50905797.829999998</v>
      </c>
    </row>
    <row r="85" spans="1:5" ht="21.95" customHeight="1">
      <c r="A85" s="119" t="s">
        <v>172</v>
      </c>
      <c r="B85" s="120">
        <v>60868709.369999997</v>
      </c>
      <c r="C85" s="120">
        <v>3377033.37</v>
      </c>
      <c r="D85" s="120">
        <v>18673238.899999999</v>
      </c>
      <c r="E85" s="121">
        <v>45572503.840000004</v>
      </c>
    </row>
    <row r="86" spans="1:5" ht="21.95" customHeight="1">
      <c r="A86" s="117" t="s">
        <v>128</v>
      </c>
      <c r="B86" s="109">
        <v>17381554927.240002</v>
      </c>
      <c r="C86" s="109">
        <v>148882567213.60001</v>
      </c>
      <c r="D86" s="109">
        <v>146687871434.89001</v>
      </c>
      <c r="E86" s="118">
        <v>19576250705.950001</v>
      </c>
    </row>
    <row r="87" spans="1:5" ht="21.95" customHeight="1">
      <c r="A87" s="119" t="s">
        <v>194</v>
      </c>
      <c r="B87" s="120">
        <v>7842045.1200000001</v>
      </c>
      <c r="C87" s="120">
        <v>59.28</v>
      </c>
      <c r="D87" s="120">
        <v>183624.02</v>
      </c>
      <c r="E87" s="121">
        <v>7658480.3799999999</v>
      </c>
    </row>
    <row r="88" spans="1:5" ht="21.95" customHeight="1">
      <c r="A88" s="119" t="s">
        <v>195</v>
      </c>
      <c r="B88" s="120">
        <v>785646674.13999999</v>
      </c>
      <c r="C88" s="120">
        <v>3537916303.04</v>
      </c>
      <c r="D88" s="120">
        <v>3417240086.3200002</v>
      </c>
      <c r="E88" s="121">
        <v>906322890.86000001</v>
      </c>
    </row>
    <row r="89" spans="1:5" ht="21.95" customHeight="1">
      <c r="A89" s="119" t="s">
        <v>196</v>
      </c>
      <c r="B89" s="120">
        <v>16586555898.43</v>
      </c>
      <c r="C89" s="120">
        <v>145307854981.01999</v>
      </c>
      <c r="D89" s="120">
        <v>143259447724.54999</v>
      </c>
      <c r="E89" s="121">
        <v>18634963154.900002</v>
      </c>
    </row>
    <row r="90" spans="1:5" ht="21.95" customHeight="1">
      <c r="A90" s="119" t="s">
        <v>197</v>
      </c>
      <c r="B90" s="120">
        <v>1510309.55</v>
      </c>
      <c r="C90" s="120">
        <v>36795870.259999998</v>
      </c>
      <c r="D90" s="120">
        <v>11000000</v>
      </c>
      <c r="E90" s="121">
        <v>27306179.809999999</v>
      </c>
    </row>
    <row r="91" spans="1:5" ht="21.95" customHeight="1">
      <c r="A91" s="117" t="s">
        <v>198</v>
      </c>
      <c r="B91" s="109">
        <v>1586085064.3800001</v>
      </c>
      <c r="C91" s="109">
        <v>530602220.56999999</v>
      </c>
      <c r="D91" s="109">
        <v>438899448.72000003</v>
      </c>
      <c r="E91" s="118">
        <v>1677787836.23</v>
      </c>
    </row>
    <row r="92" spans="1:5" ht="21.95" customHeight="1">
      <c r="A92" s="119" t="s">
        <v>199</v>
      </c>
      <c r="B92" s="120">
        <v>3172882.44</v>
      </c>
      <c r="C92" s="120">
        <v>4693305.5999999996</v>
      </c>
      <c r="D92" s="120">
        <v>764059.99</v>
      </c>
      <c r="E92" s="121">
        <v>7102128.0499999998</v>
      </c>
    </row>
    <row r="93" spans="1:5" ht="21.95" customHeight="1">
      <c r="A93" s="119" t="s">
        <v>200</v>
      </c>
      <c r="B93" s="120">
        <v>1275290.58</v>
      </c>
      <c r="C93" s="120">
        <v>1176437.01</v>
      </c>
      <c r="D93" s="120">
        <v>1198643.8899999999</v>
      </c>
      <c r="E93" s="121">
        <v>1253083.7</v>
      </c>
    </row>
    <row r="94" spans="1:5" ht="21.95" customHeight="1">
      <c r="A94" s="119" t="s">
        <v>363</v>
      </c>
      <c r="B94" s="120">
        <v>4372457.5199999996</v>
      </c>
      <c r="C94" s="120">
        <v>13209525.99</v>
      </c>
      <c r="D94" s="120">
        <v>4322853.22</v>
      </c>
      <c r="E94" s="121">
        <v>13259130.289999999</v>
      </c>
    </row>
    <row r="95" spans="1:5" ht="21.95" customHeight="1">
      <c r="A95" s="119" t="s">
        <v>201</v>
      </c>
      <c r="B95" s="120">
        <v>53412886.509999998</v>
      </c>
      <c r="C95" s="120">
        <v>7581841.0300000003</v>
      </c>
      <c r="D95" s="120">
        <v>14855998.26</v>
      </c>
      <c r="E95" s="121">
        <v>46138729.280000001</v>
      </c>
    </row>
    <row r="96" spans="1:5" ht="21.95" customHeight="1">
      <c r="A96" s="119" t="s">
        <v>202</v>
      </c>
      <c r="B96" s="120">
        <v>841292.41</v>
      </c>
      <c r="C96" s="120">
        <v>0</v>
      </c>
      <c r="D96" s="120">
        <v>0</v>
      </c>
      <c r="E96" s="121">
        <v>841292.41</v>
      </c>
    </row>
    <row r="97" spans="1:5" ht="21.95" customHeight="1">
      <c r="A97" s="119" t="s">
        <v>372</v>
      </c>
      <c r="B97" s="120">
        <v>12940958.24</v>
      </c>
      <c r="C97" s="120">
        <v>3000000</v>
      </c>
      <c r="D97" s="120">
        <v>470005.68</v>
      </c>
      <c r="E97" s="121">
        <v>15470952.560000001</v>
      </c>
    </row>
    <row r="98" spans="1:5" ht="21.95" customHeight="1">
      <c r="A98" s="119" t="s">
        <v>203</v>
      </c>
      <c r="B98" s="120">
        <v>118.79</v>
      </c>
      <c r="C98" s="120">
        <v>0</v>
      </c>
      <c r="D98" s="120">
        <v>0</v>
      </c>
      <c r="E98" s="121">
        <v>118.79</v>
      </c>
    </row>
    <row r="99" spans="1:5" ht="21.95" customHeight="1">
      <c r="A99" s="119" t="s">
        <v>204</v>
      </c>
      <c r="B99" s="120">
        <v>51179.28</v>
      </c>
      <c r="C99" s="120">
        <v>0</v>
      </c>
      <c r="D99" s="120">
        <v>0</v>
      </c>
      <c r="E99" s="121">
        <v>51179.28</v>
      </c>
    </row>
    <row r="100" spans="1:5" ht="21.95" customHeight="1">
      <c r="A100" s="119" t="s">
        <v>205</v>
      </c>
      <c r="B100" s="120">
        <v>133057.35</v>
      </c>
      <c r="C100" s="120">
        <v>0</v>
      </c>
      <c r="D100" s="120">
        <v>133057.35</v>
      </c>
      <c r="E100" s="121">
        <v>0</v>
      </c>
    </row>
    <row r="101" spans="1:5" ht="21.95" customHeight="1">
      <c r="A101" s="119" t="s">
        <v>206</v>
      </c>
      <c r="B101" s="120">
        <v>2481015.38</v>
      </c>
      <c r="C101" s="120">
        <v>10196804.689999999</v>
      </c>
      <c r="D101" s="120">
        <v>10830804.52</v>
      </c>
      <c r="E101" s="121">
        <v>1847015.55</v>
      </c>
    </row>
    <row r="102" spans="1:5" ht="21.95" customHeight="1">
      <c r="A102" s="119" t="s">
        <v>207</v>
      </c>
      <c r="B102" s="120">
        <v>4911894.67</v>
      </c>
      <c r="C102" s="120">
        <v>6137359.04</v>
      </c>
      <c r="D102" s="120">
        <v>5271042.47</v>
      </c>
      <c r="E102" s="121">
        <v>5778211.2400000002</v>
      </c>
    </row>
    <row r="103" spans="1:5" ht="21.95" customHeight="1">
      <c r="A103" s="119" t="s">
        <v>208</v>
      </c>
      <c r="B103" s="120">
        <v>745915.24</v>
      </c>
      <c r="C103" s="120">
        <v>2980092.17</v>
      </c>
      <c r="D103" s="120">
        <v>614567.68999999994</v>
      </c>
      <c r="E103" s="121">
        <v>3111439.72</v>
      </c>
    </row>
    <row r="104" spans="1:5" ht="21.95" customHeight="1">
      <c r="A104" s="119" t="s">
        <v>209</v>
      </c>
      <c r="B104" s="120">
        <v>15900213.560000001</v>
      </c>
      <c r="C104" s="120">
        <v>65000</v>
      </c>
      <c r="D104" s="120">
        <v>325.5</v>
      </c>
      <c r="E104" s="121">
        <v>15964888.060000001</v>
      </c>
    </row>
    <row r="105" spans="1:5" ht="21.95" customHeight="1">
      <c r="A105" s="119" t="s">
        <v>210</v>
      </c>
      <c r="B105" s="120">
        <v>596073.55000000005</v>
      </c>
      <c r="C105" s="120">
        <v>0</v>
      </c>
      <c r="D105" s="120">
        <v>0</v>
      </c>
      <c r="E105" s="121">
        <v>596073.55000000005</v>
      </c>
    </row>
    <row r="106" spans="1:5" ht="21.95" customHeight="1">
      <c r="A106" s="119" t="s">
        <v>211</v>
      </c>
      <c r="B106" s="120">
        <v>777907.37</v>
      </c>
      <c r="C106" s="120">
        <v>3261.59</v>
      </c>
      <c r="D106" s="120">
        <v>654053.17000000004</v>
      </c>
      <c r="E106" s="121">
        <v>127115.79</v>
      </c>
    </row>
    <row r="107" spans="1:5" ht="21.95" customHeight="1">
      <c r="A107" s="119" t="s">
        <v>212</v>
      </c>
      <c r="B107" s="120">
        <v>774.4</v>
      </c>
      <c r="C107" s="120">
        <v>0</v>
      </c>
      <c r="D107" s="120">
        <v>0</v>
      </c>
      <c r="E107" s="121">
        <v>774.4</v>
      </c>
    </row>
    <row r="108" spans="1:5" ht="21.95" customHeight="1">
      <c r="A108" s="119" t="s">
        <v>369</v>
      </c>
      <c r="B108" s="120">
        <v>20.16</v>
      </c>
      <c r="C108" s="120">
        <v>0</v>
      </c>
      <c r="D108" s="120">
        <v>20.16</v>
      </c>
      <c r="E108" s="121">
        <v>0</v>
      </c>
    </row>
    <row r="109" spans="1:5" ht="21.95" customHeight="1">
      <c r="A109" s="119" t="s">
        <v>213</v>
      </c>
      <c r="B109" s="120">
        <v>110278.55</v>
      </c>
      <c r="C109" s="120">
        <v>0</v>
      </c>
      <c r="D109" s="120">
        <v>93173.85</v>
      </c>
      <c r="E109" s="121">
        <v>17104.7</v>
      </c>
    </row>
    <row r="110" spans="1:5" ht="21.95" customHeight="1">
      <c r="A110" s="119" t="s">
        <v>214</v>
      </c>
      <c r="B110" s="120">
        <v>629455.61</v>
      </c>
      <c r="C110" s="120">
        <v>0</v>
      </c>
      <c r="D110" s="120">
        <v>0</v>
      </c>
      <c r="E110" s="121">
        <v>629455.61</v>
      </c>
    </row>
    <row r="111" spans="1:5" ht="21.95" customHeight="1">
      <c r="A111" s="119" t="s">
        <v>215</v>
      </c>
      <c r="B111" s="120">
        <v>1892865.98</v>
      </c>
      <c r="C111" s="120">
        <v>0</v>
      </c>
      <c r="D111" s="120">
        <v>0</v>
      </c>
      <c r="E111" s="121">
        <v>1892865.98</v>
      </c>
    </row>
    <row r="112" spans="1:5" ht="21.95" customHeight="1">
      <c r="A112" s="119" t="s">
        <v>374</v>
      </c>
      <c r="B112" s="120">
        <v>243054876.49000001</v>
      </c>
      <c r="C112" s="120">
        <v>14998943.58</v>
      </c>
      <c r="D112" s="120">
        <v>47842734.689999998</v>
      </c>
      <c r="E112" s="121">
        <v>210211085.38</v>
      </c>
    </row>
    <row r="113" spans="1:5" ht="21.95" customHeight="1">
      <c r="A113" s="119" t="s">
        <v>216</v>
      </c>
      <c r="B113" s="120">
        <v>5295941.54</v>
      </c>
      <c r="C113" s="120">
        <v>0</v>
      </c>
      <c r="D113" s="120">
        <v>44033.96</v>
      </c>
      <c r="E113" s="121">
        <v>5251907.58</v>
      </c>
    </row>
    <row r="114" spans="1:5" ht="21.95" customHeight="1">
      <c r="A114" s="119" t="s">
        <v>217</v>
      </c>
      <c r="B114" s="120">
        <v>6740436.75</v>
      </c>
      <c r="C114" s="120">
        <v>3555796.53</v>
      </c>
      <c r="D114" s="120">
        <v>5063835.47</v>
      </c>
      <c r="E114" s="121">
        <v>5232397.8099999996</v>
      </c>
    </row>
    <row r="115" spans="1:5" ht="21.95" customHeight="1">
      <c r="A115" s="119" t="s">
        <v>218</v>
      </c>
      <c r="B115" s="120">
        <v>950.42</v>
      </c>
      <c r="C115" s="120">
        <v>0</v>
      </c>
      <c r="D115" s="120">
        <v>0</v>
      </c>
      <c r="E115" s="121">
        <v>950.42</v>
      </c>
    </row>
    <row r="116" spans="1:5" ht="21.95" customHeight="1">
      <c r="A116" s="119" t="s">
        <v>219</v>
      </c>
      <c r="B116" s="120">
        <v>9300.0499999999993</v>
      </c>
      <c r="C116" s="120">
        <v>113494.08</v>
      </c>
      <c r="D116" s="120">
        <v>0</v>
      </c>
      <c r="E116" s="121">
        <v>122794.13</v>
      </c>
    </row>
    <row r="117" spans="1:5" ht="21.95" customHeight="1">
      <c r="A117" s="119" t="s">
        <v>220</v>
      </c>
      <c r="B117" s="120">
        <v>4363703.97</v>
      </c>
      <c r="C117" s="120">
        <v>420000</v>
      </c>
      <c r="D117" s="120">
        <v>1184595.22</v>
      </c>
      <c r="E117" s="121">
        <v>3599108.75</v>
      </c>
    </row>
    <row r="118" spans="1:5" ht="21.95" customHeight="1">
      <c r="A118" s="119" t="s">
        <v>221</v>
      </c>
      <c r="B118" s="120">
        <v>14141435</v>
      </c>
      <c r="C118" s="120">
        <v>5569.02</v>
      </c>
      <c r="D118" s="120">
        <v>81347.27</v>
      </c>
      <c r="E118" s="121">
        <v>14065656.75</v>
      </c>
    </row>
    <row r="119" spans="1:5" ht="21.95" customHeight="1">
      <c r="A119" s="119" t="s">
        <v>222</v>
      </c>
      <c r="B119" s="120">
        <v>1314.01</v>
      </c>
      <c r="C119" s="120">
        <v>0</v>
      </c>
      <c r="D119" s="120">
        <v>0</v>
      </c>
      <c r="E119" s="121">
        <v>1314.01</v>
      </c>
    </row>
    <row r="120" spans="1:5" ht="21.95" customHeight="1">
      <c r="A120" s="119" t="s">
        <v>172</v>
      </c>
      <c r="B120" s="120">
        <v>17894785.780000001</v>
      </c>
      <c r="C120" s="120">
        <v>10000000</v>
      </c>
      <c r="D120" s="120">
        <v>3714667.76</v>
      </c>
      <c r="E120" s="121">
        <v>24180118.02</v>
      </c>
    </row>
    <row r="121" spans="1:5" ht="21.95" customHeight="1">
      <c r="A121" s="119" t="s">
        <v>174</v>
      </c>
      <c r="B121" s="120">
        <v>1190335782.78</v>
      </c>
      <c r="C121" s="120">
        <v>452464790.24000001</v>
      </c>
      <c r="D121" s="120">
        <v>341759628.60000002</v>
      </c>
      <c r="E121" s="121">
        <v>1301040944.4200001</v>
      </c>
    </row>
    <row r="122" spans="1:5" ht="21.95" customHeight="1">
      <c r="A122" s="117" t="s">
        <v>129</v>
      </c>
      <c r="B122" s="109">
        <v>732429511.41999996</v>
      </c>
      <c r="C122" s="109">
        <v>129351816.36</v>
      </c>
      <c r="D122" s="109">
        <v>268441611.67000002</v>
      </c>
      <c r="E122" s="118">
        <v>593339716.11000001</v>
      </c>
    </row>
    <row r="123" spans="1:5" ht="21.95" customHeight="1">
      <c r="A123" s="119" t="s">
        <v>223</v>
      </c>
      <c r="B123" s="120">
        <v>2042.56</v>
      </c>
      <c r="C123" s="120">
        <v>0</v>
      </c>
      <c r="D123" s="120">
        <v>0</v>
      </c>
      <c r="E123" s="121">
        <v>2042.56</v>
      </c>
    </row>
    <row r="124" spans="1:5" ht="21.95" customHeight="1">
      <c r="A124" s="119" t="s">
        <v>224</v>
      </c>
      <c r="B124" s="120">
        <v>600210.80000000005</v>
      </c>
      <c r="C124" s="120">
        <v>59039.22</v>
      </c>
      <c r="D124" s="120">
        <v>558475.48</v>
      </c>
      <c r="E124" s="121">
        <v>100774.54</v>
      </c>
    </row>
    <row r="125" spans="1:5" ht="21.95" customHeight="1">
      <c r="A125" s="119" t="s">
        <v>225</v>
      </c>
      <c r="B125" s="120">
        <v>22478055.489999998</v>
      </c>
      <c r="C125" s="120">
        <v>20112125</v>
      </c>
      <c r="D125" s="120">
        <v>25652307.390000001</v>
      </c>
      <c r="E125" s="121">
        <v>16937873.100000001</v>
      </c>
    </row>
    <row r="126" spans="1:5" ht="21.95" customHeight="1">
      <c r="A126" s="119" t="s">
        <v>226</v>
      </c>
      <c r="B126" s="120">
        <v>538225456.39999998</v>
      </c>
      <c r="C126" s="120">
        <v>107513856.3</v>
      </c>
      <c r="D126" s="120">
        <v>219376601.75</v>
      </c>
      <c r="E126" s="121">
        <v>426362710.94999999</v>
      </c>
    </row>
    <row r="127" spans="1:5" ht="21.95" customHeight="1">
      <c r="A127" s="119" t="s">
        <v>227</v>
      </c>
      <c r="B127" s="120">
        <v>170530597.71000001</v>
      </c>
      <c r="C127" s="120">
        <v>1666795.84</v>
      </c>
      <c r="D127" s="120">
        <v>22833574.739999998</v>
      </c>
      <c r="E127" s="121">
        <v>149363818.81</v>
      </c>
    </row>
    <row r="128" spans="1:5" ht="21.95" customHeight="1">
      <c r="A128" s="119" t="s">
        <v>228</v>
      </c>
      <c r="B128" s="120">
        <v>356159.88</v>
      </c>
      <c r="C128" s="120">
        <v>0</v>
      </c>
      <c r="D128" s="120">
        <v>20652.310000000001</v>
      </c>
      <c r="E128" s="121">
        <v>335507.57</v>
      </c>
    </row>
    <row r="129" spans="1:5">
      <c r="A129" s="122" t="s">
        <v>229</v>
      </c>
      <c r="B129" s="110">
        <v>236988.58</v>
      </c>
      <c r="C129" s="110">
        <v>0</v>
      </c>
      <c r="D129" s="110">
        <v>0</v>
      </c>
      <c r="E129" s="123">
        <v>236988.58</v>
      </c>
    </row>
    <row r="130" spans="1:5">
      <c r="A130"/>
      <c r="B130"/>
      <c r="C130"/>
      <c r="D130"/>
      <c r="E130"/>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1"/>
  <sheetViews>
    <sheetView showGridLines="0" zoomScaleNormal="100" workbookViewId="0">
      <selection activeCell="I85" sqref="I85"/>
    </sheetView>
  </sheetViews>
  <sheetFormatPr defaultRowHeight="12.75"/>
  <cols>
    <col min="1" max="1" width="30" style="81" customWidth="1"/>
    <col min="2" max="5" width="16.7109375" style="81" customWidth="1"/>
    <col min="6" max="6" width="0.28515625" style="81" customWidth="1"/>
    <col min="7" max="7" width="9.140625" style="81"/>
    <col min="8" max="11" width="16.28515625" style="81" bestFit="1" customWidth="1"/>
    <col min="12" max="16384" width="9.140625" style="81"/>
  </cols>
  <sheetData>
    <row r="1" spans="1:5">
      <c r="A1" s="92" t="s">
        <v>367</v>
      </c>
      <c r="B1" s="79"/>
      <c r="C1" s="79"/>
      <c r="D1" s="79"/>
      <c r="E1" s="79"/>
    </row>
    <row r="2" spans="1:5">
      <c r="A2"/>
      <c r="B2" s="79"/>
      <c r="C2" s="79"/>
      <c r="D2" s="79"/>
      <c r="E2" s="79"/>
    </row>
    <row r="3" spans="1:5">
      <c r="A3" s="79"/>
      <c r="B3" s="96" t="s">
        <v>925</v>
      </c>
      <c r="C3" s="79"/>
      <c r="D3" s="79"/>
      <c r="E3" s="79"/>
    </row>
    <row r="4" spans="1:5">
      <c r="A4" s="79"/>
      <c r="B4" s="79"/>
      <c r="C4" s="79"/>
      <c r="D4" s="79"/>
      <c r="E4" s="79"/>
    </row>
    <row r="5" spans="1:5" ht="21.95" customHeight="1">
      <c r="A5" s="148"/>
      <c r="B5" s="149" t="s">
        <v>884</v>
      </c>
      <c r="C5" s="149" t="s">
        <v>106</v>
      </c>
      <c r="D5" s="149" t="s">
        <v>107</v>
      </c>
      <c r="E5" s="150" t="s">
        <v>108</v>
      </c>
    </row>
    <row r="6" spans="1:5" ht="21.95" customHeight="1">
      <c r="A6" s="127" t="s">
        <v>63</v>
      </c>
      <c r="B6" s="108">
        <v>93719672635.220001</v>
      </c>
      <c r="C6" s="108">
        <v>306289959696.29004</v>
      </c>
      <c r="D6" s="108">
        <v>297069985064.60999</v>
      </c>
      <c r="E6" s="162">
        <v>102939647266.90001</v>
      </c>
    </row>
    <row r="7" spans="1:5" ht="21.95" customHeight="1">
      <c r="A7" s="117" t="s">
        <v>121</v>
      </c>
      <c r="B7" s="109">
        <v>4760291668.6400003</v>
      </c>
      <c r="C7" s="109">
        <v>15927033480.969999</v>
      </c>
      <c r="D7" s="109">
        <v>15975504308.67</v>
      </c>
      <c r="E7" s="118">
        <v>4711820840.9399996</v>
      </c>
    </row>
    <row r="8" spans="1:5" ht="21.95" customHeight="1">
      <c r="A8" s="124" t="s">
        <v>230</v>
      </c>
      <c r="B8" s="125">
        <v>174130154.50999999</v>
      </c>
      <c r="C8" s="125">
        <v>80297347.689999998</v>
      </c>
      <c r="D8" s="125">
        <v>78721855.939999998</v>
      </c>
      <c r="E8" s="126">
        <v>175705646.25999999</v>
      </c>
    </row>
    <row r="9" spans="1:5" ht="21.95" customHeight="1">
      <c r="A9" s="124" t="s">
        <v>231</v>
      </c>
      <c r="B9" s="125">
        <v>500535289.93000001</v>
      </c>
      <c r="C9" s="125">
        <v>278050177.49000001</v>
      </c>
      <c r="D9" s="125">
        <v>185273072.75999999</v>
      </c>
      <c r="E9" s="126">
        <v>593312394.65999997</v>
      </c>
    </row>
    <row r="10" spans="1:5" ht="21.95" customHeight="1">
      <c r="A10" s="124" t="s">
        <v>232</v>
      </c>
      <c r="B10" s="125">
        <v>30708172.789999999</v>
      </c>
      <c r="C10" s="125">
        <v>13354778.18</v>
      </c>
      <c r="D10" s="125">
        <v>5653111.04</v>
      </c>
      <c r="E10" s="126">
        <v>38409839.93</v>
      </c>
    </row>
    <row r="11" spans="1:5" ht="21.95" customHeight="1">
      <c r="A11" s="124" t="s">
        <v>233</v>
      </c>
      <c r="B11" s="125">
        <v>376073656.13</v>
      </c>
      <c r="C11" s="125">
        <v>71749290.310000002</v>
      </c>
      <c r="D11" s="125">
        <v>71873445.920000002</v>
      </c>
      <c r="E11" s="126">
        <v>375949500.51999998</v>
      </c>
    </row>
    <row r="12" spans="1:5" ht="21.95" customHeight="1">
      <c r="A12" s="124" t="s">
        <v>234</v>
      </c>
      <c r="B12" s="125">
        <v>547535585.19000006</v>
      </c>
      <c r="C12" s="125">
        <v>33539619.02</v>
      </c>
      <c r="D12" s="125">
        <v>39462440.700000003</v>
      </c>
      <c r="E12" s="126">
        <v>541612763.50999999</v>
      </c>
    </row>
    <row r="13" spans="1:5" ht="21.95" customHeight="1">
      <c r="A13" s="124" t="s">
        <v>235</v>
      </c>
      <c r="B13" s="125">
        <v>1247773882.03</v>
      </c>
      <c r="C13" s="125">
        <v>3188265.81</v>
      </c>
      <c r="D13" s="125">
        <v>3314493.97</v>
      </c>
      <c r="E13" s="126">
        <v>1247647653.8699999</v>
      </c>
    </row>
    <row r="14" spans="1:5" ht="21.95" customHeight="1">
      <c r="A14" s="124" t="s">
        <v>236</v>
      </c>
      <c r="B14" s="125">
        <v>127469649.36</v>
      </c>
      <c r="C14" s="125">
        <v>13354829887.27</v>
      </c>
      <c r="D14" s="125">
        <v>13416578580.16</v>
      </c>
      <c r="E14" s="126">
        <v>65720956.469999999</v>
      </c>
    </row>
    <row r="15" spans="1:5" ht="21.95" customHeight="1">
      <c r="A15" s="124" t="s">
        <v>237</v>
      </c>
      <c r="B15" s="125">
        <v>1756065278.7</v>
      </c>
      <c r="C15" s="125">
        <v>2092024115.2</v>
      </c>
      <c r="D15" s="125">
        <v>2174627308.1799998</v>
      </c>
      <c r="E15" s="126">
        <v>1673462085.72</v>
      </c>
    </row>
    <row r="16" spans="1:5" ht="21.95" customHeight="1">
      <c r="A16" s="117" t="s">
        <v>238</v>
      </c>
      <c r="B16" s="109">
        <v>3948770079.8000002</v>
      </c>
      <c r="C16" s="109">
        <v>1877494703.3099999</v>
      </c>
      <c r="D16" s="109">
        <v>3149684644.02</v>
      </c>
      <c r="E16" s="118">
        <v>2676580139.0900002</v>
      </c>
    </row>
    <row r="17" spans="1:5" ht="21.95" customHeight="1">
      <c r="A17" s="111" t="s">
        <v>239</v>
      </c>
      <c r="B17" s="151">
        <v>3948770079.8000002</v>
      </c>
      <c r="C17" s="151">
        <v>1877494703.3099999</v>
      </c>
      <c r="D17" s="151">
        <v>3149684644.02</v>
      </c>
      <c r="E17" s="152">
        <v>2676580139.0900002</v>
      </c>
    </row>
    <row r="18" spans="1:5" ht="21.95" customHeight="1">
      <c r="A18" s="117" t="s">
        <v>122</v>
      </c>
      <c r="B18" s="109">
        <v>798114454.24000001</v>
      </c>
      <c r="C18" s="109">
        <v>316672331.68000001</v>
      </c>
      <c r="D18" s="109">
        <v>287013074.39999998</v>
      </c>
      <c r="E18" s="118">
        <v>827773711.51999998</v>
      </c>
    </row>
    <row r="19" spans="1:5" ht="21.95" customHeight="1">
      <c r="A19" s="124" t="s">
        <v>240</v>
      </c>
      <c r="B19" s="125">
        <v>2226903.08</v>
      </c>
      <c r="C19" s="125">
        <v>5780907.3300000001</v>
      </c>
      <c r="D19" s="125">
        <v>4894179.84</v>
      </c>
      <c r="E19" s="126">
        <v>3113630.57</v>
      </c>
    </row>
    <row r="20" spans="1:5" ht="21.95" customHeight="1">
      <c r="A20" s="124" t="s">
        <v>241</v>
      </c>
      <c r="B20" s="125">
        <v>8690050.6400000006</v>
      </c>
      <c r="C20" s="125">
        <v>3317379.54</v>
      </c>
      <c r="D20" s="125">
        <v>3885338.49</v>
      </c>
      <c r="E20" s="126">
        <v>8122091.6900000004</v>
      </c>
    </row>
    <row r="21" spans="1:5" ht="21.95" customHeight="1">
      <c r="A21" s="124" t="s">
        <v>242</v>
      </c>
      <c r="B21" s="125">
        <v>29856737</v>
      </c>
      <c r="C21" s="125">
        <v>5943472.3099999996</v>
      </c>
      <c r="D21" s="125">
        <v>3709765.75</v>
      </c>
      <c r="E21" s="126">
        <v>32090443.559999999</v>
      </c>
    </row>
    <row r="22" spans="1:5" ht="21.95" customHeight="1">
      <c r="A22" s="124" t="s">
        <v>243</v>
      </c>
      <c r="B22" s="125">
        <v>85780584.599999994</v>
      </c>
      <c r="C22" s="125">
        <v>11723859.359999999</v>
      </c>
      <c r="D22" s="125">
        <v>9248770.8699999992</v>
      </c>
      <c r="E22" s="126">
        <v>88255673.090000004</v>
      </c>
    </row>
    <row r="23" spans="1:5" ht="21.95" customHeight="1">
      <c r="A23" s="124" t="s">
        <v>244</v>
      </c>
      <c r="B23" s="125">
        <v>247746526.25</v>
      </c>
      <c r="C23" s="125">
        <v>17047355.870000001</v>
      </c>
      <c r="D23" s="125">
        <v>34288580.240000002</v>
      </c>
      <c r="E23" s="126">
        <v>230505301.88</v>
      </c>
    </row>
    <row r="24" spans="1:5" ht="21.95" customHeight="1">
      <c r="A24" s="124" t="s">
        <v>245</v>
      </c>
      <c r="B24" s="125">
        <v>108608559.06</v>
      </c>
      <c r="C24" s="125">
        <v>222703962.56999999</v>
      </c>
      <c r="D24" s="125">
        <v>219761049.68000001</v>
      </c>
      <c r="E24" s="126">
        <v>111551471.95</v>
      </c>
    </row>
    <row r="25" spans="1:5" ht="21.95" customHeight="1">
      <c r="A25" s="111" t="s">
        <v>368</v>
      </c>
      <c r="B25" s="151">
        <v>315205093.61000001</v>
      </c>
      <c r="C25" s="151">
        <v>50155394.700000003</v>
      </c>
      <c r="D25" s="151">
        <v>11225389.529999999</v>
      </c>
      <c r="E25" s="152">
        <v>354135098.77999997</v>
      </c>
    </row>
    <row r="26" spans="1:5" ht="21.95" customHeight="1">
      <c r="A26" s="117" t="s">
        <v>123</v>
      </c>
      <c r="B26" s="109">
        <v>1007666268.59</v>
      </c>
      <c r="C26" s="109">
        <v>645631703.53999996</v>
      </c>
      <c r="D26" s="109">
        <v>435772984.08999997</v>
      </c>
      <c r="E26" s="118">
        <v>1217524988.04</v>
      </c>
    </row>
    <row r="27" spans="1:5" ht="21.95" customHeight="1">
      <c r="A27" s="124" t="s">
        <v>246</v>
      </c>
      <c r="B27" s="125">
        <v>28576475.850000001</v>
      </c>
      <c r="C27" s="125">
        <v>7101294.7000000002</v>
      </c>
      <c r="D27" s="125">
        <v>1008800.42</v>
      </c>
      <c r="E27" s="126">
        <v>34668970.130000003</v>
      </c>
    </row>
    <row r="28" spans="1:5" ht="21.95" customHeight="1">
      <c r="A28" s="124" t="s">
        <v>247</v>
      </c>
      <c r="B28" s="125">
        <v>564907844.88999999</v>
      </c>
      <c r="C28" s="125">
        <v>142678129.22</v>
      </c>
      <c r="D28" s="125">
        <v>65383022.579999998</v>
      </c>
      <c r="E28" s="126">
        <v>642202951.52999997</v>
      </c>
    </row>
    <row r="29" spans="1:5" ht="21.95" customHeight="1">
      <c r="A29" s="124" t="s">
        <v>248</v>
      </c>
      <c r="B29" s="125">
        <v>31626205.879999999</v>
      </c>
      <c r="C29" s="125">
        <v>3584142.33</v>
      </c>
      <c r="D29" s="125">
        <v>23307521.140000001</v>
      </c>
      <c r="E29" s="126">
        <v>11902827.07</v>
      </c>
    </row>
    <row r="30" spans="1:5" ht="21.95" customHeight="1">
      <c r="A30" s="124" t="s">
        <v>249</v>
      </c>
      <c r="B30" s="125">
        <v>10308230.08</v>
      </c>
      <c r="C30" s="125">
        <v>24095254.739999998</v>
      </c>
      <c r="D30" s="125">
        <v>14685376.5</v>
      </c>
      <c r="E30" s="126">
        <v>19718108.32</v>
      </c>
    </row>
    <row r="31" spans="1:5" ht="21.95" customHeight="1">
      <c r="A31" s="111" t="s">
        <v>181</v>
      </c>
      <c r="B31" s="151">
        <v>372247511.88999999</v>
      </c>
      <c r="C31" s="151">
        <v>468172882.55000001</v>
      </c>
      <c r="D31" s="151">
        <v>331388263.44999999</v>
      </c>
      <c r="E31" s="152">
        <v>509032130.99000001</v>
      </c>
    </row>
    <row r="32" spans="1:5" ht="21.95" customHeight="1">
      <c r="A32" s="117" t="s">
        <v>124</v>
      </c>
      <c r="B32" s="109">
        <v>518466311.16000003</v>
      </c>
      <c r="C32" s="109">
        <v>223951828.59999999</v>
      </c>
      <c r="D32" s="109">
        <v>178051418.44</v>
      </c>
      <c r="E32" s="118">
        <v>564366721.32000005</v>
      </c>
    </row>
    <row r="33" spans="1:5" ht="21.95" customHeight="1">
      <c r="A33" s="124" t="s">
        <v>250</v>
      </c>
      <c r="B33" s="125">
        <v>95262097.599999994</v>
      </c>
      <c r="C33" s="125">
        <v>66874224.159999996</v>
      </c>
      <c r="D33" s="125">
        <v>34986253.539999999</v>
      </c>
      <c r="E33" s="126">
        <v>127150068.22</v>
      </c>
    </row>
    <row r="34" spans="1:5" ht="21.95" customHeight="1">
      <c r="A34" s="124" t="s">
        <v>251</v>
      </c>
      <c r="B34" s="125">
        <v>128117148.62</v>
      </c>
      <c r="C34" s="125">
        <v>43212633.979999997</v>
      </c>
      <c r="D34" s="125">
        <v>29926656.600000001</v>
      </c>
      <c r="E34" s="126">
        <v>141403126</v>
      </c>
    </row>
    <row r="35" spans="1:5" ht="21.95" customHeight="1">
      <c r="A35" s="124" t="s">
        <v>252</v>
      </c>
      <c r="B35" s="125">
        <v>105875274.38</v>
      </c>
      <c r="C35" s="125">
        <v>67721020.420000002</v>
      </c>
      <c r="D35" s="125">
        <v>42746608.520000003</v>
      </c>
      <c r="E35" s="126">
        <v>130849686.28</v>
      </c>
    </row>
    <row r="36" spans="1:5" ht="21.95" customHeight="1">
      <c r="A36" s="124" t="s">
        <v>253</v>
      </c>
      <c r="B36" s="125">
        <v>19900848</v>
      </c>
      <c r="C36" s="125">
        <v>7691513.5300000003</v>
      </c>
      <c r="D36" s="125">
        <v>4186404.99</v>
      </c>
      <c r="E36" s="126">
        <v>23405956.539999999</v>
      </c>
    </row>
    <row r="37" spans="1:5" ht="21.95" customHeight="1">
      <c r="A37" s="124" t="s">
        <v>254</v>
      </c>
      <c r="B37" s="125">
        <v>2798690.11</v>
      </c>
      <c r="C37" s="125">
        <v>1109361.24</v>
      </c>
      <c r="D37" s="125">
        <v>1263394.6200000001</v>
      </c>
      <c r="E37" s="126">
        <v>2644656.73</v>
      </c>
    </row>
    <row r="38" spans="1:5" ht="21.95" customHeight="1">
      <c r="A38" s="124" t="s">
        <v>255</v>
      </c>
      <c r="B38" s="125">
        <v>26537278.41</v>
      </c>
      <c r="C38" s="125">
        <v>12587667.48</v>
      </c>
      <c r="D38" s="125">
        <v>10988122.130000001</v>
      </c>
      <c r="E38" s="126">
        <v>28136823.760000002</v>
      </c>
    </row>
    <row r="39" spans="1:5" ht="21.95" customHeight="1">
      <c r="A39" s="124" t="s">
        <v>256</v>
      </c>
      <c r="B39" s="125">
        <v>96628146.209999993</v>
      </c>
      <c r="C39" s="125">
        <v>2986401.96</v>
      </c>
      <c r="D39" s="125">
        <v>39628084.649999999</v>
      </c>
      <c r="E39" s="126">
        <v>59986463.520000003</v>
      </c>
    </row>
    <row r="40" spans="1:5" ht="21.95" customHeight="1">
      <c r="A40" s="111" t="s">
        <v>257</v>
      </c>
      <c r="B40" s="151">
        <v>43346827.829999998</v>
      </c>
      <c r="C40" s="151">
        <v>21769005.829999998</v>
      </c>
      <c r="D40" s="151">
        <v>14325893.390000001</v>
      </c>
      <c r="E40" s="152">
        <v>50789940.270000003</v>
      </c>
    </row>
    <row r="41" spans="1:5" ht="21.95" customHeight="1">
      <c r="A41" s="117" t="s">
        <v>125</v>
      </c>
      <c r="B41" s="109">
        <v>1164306897.79</v>
      </c>
      <c r="C41" s="109">
        <v>2051372373.6600001</v>
      </c>
      <c r="D41" s="109">
        <v>2032950488.4200001</v>
      </c>
      <c r="E41" s="118">
        <v>1182728783.03</v>
      </c>
    </row>
    <row r="42" spans="1:5" ht="21.95" customHeight="1">
      <c r="A42" s="111" t="s">
        <v>259</v>
      </c>
      <c r="B42" s="151">
        <v>1164306897.79</v>
      </c>
      <c r="C42" s="151">
        <v>2051372373.6600001</v>
      </c>
      <c r="D42" s="151">
        <v>2032950488.4200001</v>
      </c>
      <c r="E42" s="152">
        <v>1182728783.03</v>
      </c>
    </row>
    <row r="43" spans="1:5" ht="21.95" customHeight="1">
      <c r="A43" s="117" t="s">
        <v>126</v>
      </c>
      <c r="B43" s="109">
        <v>88750763.269999996</v>
      </c>
      <c r="C43" s="109">
        <v>30937977.100000001</v>
      </c>
      <c r="D43" s="109">
        <v>32076278.140000001</v>
      </c>
      <c r="E43" s="118">
        <v>87612462.230000004</v>
      </c>
    </row>
    <row r="44" spans="1:5" ht="21.95" customHeight="1">
      <c r="A44" s="124" t="s">
        <v>898</v>
      </c>
      <c r="B44" s="125">
        <v>0</v>
      </c>
      <c r="C44" s="125">
        <v>17646416.420000002</v>
      </c>
      <c r="D44" s="125">
        <v>7297935.8700000001</v>
      </c>
      <c r="E44" s="126">
        <v>10348480.550000001</v>
      </c>
    </row>
    <row r="45" spans="1:5" ht="21.95" customHeight="1">
      <c r="A45" s="124" t="s">
        <v>260</v>
      </c>
      <c r="B45" s="125">
        <v>3483952.47</v>
      </c>
      <c r="C45" s="125">
        <v>4408811.79</v>
      </c>
      <c r="D45" s="125">
        <v>3705752.51</v>
      </c>
      <c r="E45" s="126">
        <v>4187011.75</v>
      </c>
    </row>
    <row r="46" spans="1:5" ht="21.95" customHeight="1">
      <c r="A46" s="124" t="s">
        <v>261</v>
      </c>
      <c r="B46" s="125">
        <v>7011037.0899999999</v>
      </c>
      <c r="C46" s="125">
        <v>1534393.65</v>
      </c>
      <c r="D46" s="125">
        <v>2075433.7</v>
      </c>
      <c r="E46" s="126">
        <v>6469997.04</v>
      </c>
    </row>
    <row r="47" spans="1:5" ht="21.95" customHeight="1">
      <c r="A47" s="124" t="s">
        <v>262</v>
      </c>
      <c r="B47" s="125">
        <v>702016.55</v>
      </c>
      <c r="C47" s="125">
        <v>1606326.48</v>
      </c>
      <c r="D47" s="125">
        <v>1272291.83</v>
      </c>
      <c r="E47" s="126">
        <v>1036051.2</v>
      </c>
    </row>
    <row r="48" spans="1:5" ht="21.95" customHeight="1">
      <c r="A48" s="124" t="s">
        <v>811</v>
      </c>
      <c r="B48" s="125">
        <v>246944.18</v>
      </c>
      <c r="C48" s="125">
        <v>759295.01</v>
      </c>
      <c r="D48" s="125">
        <v>689571.94</v>
      </c>
      <c r="E48" s="126">
        <v>316667.25</v>
      </c>
    </row>
    <row r="49" spans="1:5" ht="21.95" customHeight="1">
      <c r="A49" s="111" t="s">
        <v>796</v>
      </c>
      <c r="B49" s="151">
        <v>47361996.329999998</v>
      </c>
      <c r="C49" s="151">
        <v>2668320.2400000002</v>
      </c>
      <c r="D49" s="151">
        <v>9466644.0399999991</v>
      </c>
      <c r="E49" s="152">
        <v>40563672.530000001</v>
      </c>
    </row>
    <row r="50" spans="1:5" ht="21.95" customHeight="1">
      <c r="A50" s="111" t="s">
        <v>263</v>
      </c>
      <c r="B50" s="151">
        <v>29944816.649999999</v>
      </c>
      <c r="C50" s="151">
        <v>2314413.5099999998</v>
      </c>
      <c r="D50" s="151">
        <v>7568648.25</v>
      </c>
      <c r="E50" s="152">
        <v>24690581.91</v>
      </c>
    </row>
    <row r="51" spans="1:5" ht="21.95" customHeight="1">
      <c r="A51" s="117" t="s">
        <v>127</v>
      </c>
      <c r="B51" s="109">
        <v>2509260544.0300002</v>
      </c>
      <c r="C51" s="109">
        <v>2485497253.3499999</v>
      </c>
      <c r="D51" s="109">
        <v>2447090032.6999998</v>
      </c>
      <c r="E51" s="118">
        <v>2547667764.6799998</v>
      </c>
    </row>
    <row r="52" spans="1:5" ht="21.95" customHeight="1">
      <c r="A52" s="124" t="s">
        <v>264</v>
      </c>
      <c r="B52" s="125">
        <v>29056688.670000002</v>
      </c>
      <c r="C52" s="125">
        <v>68595563.450000003</v>
      </c>
      <c r="D52" s="125">
        <v>50491823.479999997</v>
      </c>
      <c r="E52" s="126">
        <v>47160428.640000001</v>
      </c>
    </row>
    <row r="53" spans="1:5" ht="21.95" customHeight="1">
      <c r="A53" s="124" t="s">
        <v>265</v>
      </c>
      <c r="B53" s="125">
        <v>69285404.079999998</v>
      </c>
      <c r="C53" s="125">
        <v>146384130.78999999</v>
      </c>
      <c r="D53" s="125">
        <v>141158000.99000001</v>
      </c>
      <c r="E53" s="126">
        <v>74511533.879999995</v>
      </c>
    </row>
    <row r="54" spans="1:5" ht="21.95" customHeight="1">
      <c r="A54" s="124" t="s">
        <v>266</v>
      </c>
      <c r="B54" s="125">
        <v>10469589.99</v>
      </c>
      <c r="C54" s="125">
        <v>101510217.55</v>
      </c>
      <c r="D54" s="125">
        <v>75032535.829999998</v>
      </c>
      <c r="E54" s="126">
        <v>36947271.710000001</v>
      </c>
    </row>
    <row r="55" spans="1:5" ht="21.95" customHeight="1">
      <c r="A55" s="124" t="s">
        <v>267</v>
      </c>
      <c r="B55" s="125">
        <v>39186941.619999997</v>
      </c>
      <c r="C55" s="125">
        <v>11441279.289999999</v>
      </c>
      <c r="D55" s="125">
        <v>14625522.630000001</v>
      </c>
      <c r="E55" s="126">
        <v>36002698.280000001</v>
      </c>
    </row>
    <row r="56" spans="1:5" ht="21.95" customHeight="1">
      <c r="A56" s="124" t="s">
        <v>268</v>
      </c>
      <c r="B56" s="125">
        <v>9929646.9600000009</v>
      </c>
      <c r="C56" s="125">
        <v>20002259.399999999</v>
      </c>
      <c r="D56" s="125">
        <v>20601379.32</v>
      </c>
      <c r="E56" s="126">
        <v>9330527.0399999991</v>
      </c>
    </row>
    <row r="57" spans="1:5" ht="21.95" customHeight="1">
      <c r="A57" s="124" t="s">
        <v>269</v>
      </c>
      <c r="B57" s="125">
        <v>223767023.58000001</v>
      </c>
      <c r="C57" s="125">
        <v>123543986.48999999</v>
      </c>
      <c r="D57" s="125">
        <v>148590991.36000001</v>
      </c>
      <c r="E57" s="126">
        <v>198720018.71000001</v>
      </c>
    </row>
    <row r="58" spans="1:5" ht="21.95" customHeight="1">
      <c r="A58" s="124" t="s">
        <v>270</v>
      </c>
      <c r="B58" s="125">
        <v>10303422.800000001</v>
      </c>
      <c r="C58" s="125">
        <v>19844967.379999999</v>
      </c>
      <c r="D58" s="125">
        <v>21903810.039999999</v>
      </c>
      <c r="E58" s="126">
        <v>8244580.1399999997</v>
      </c>
    </row>
    <row r="59" spans="1:5" ht="21.95" customHeight="1">
      <c r="A59" s="124" t="s">
        <v>271</v>
      </c>
      <c r="B59" s="125">
        <v>31795294.440000001</v>
      </c>
      <c r="C59" s="125">
        <v>17554425.09</v>
      </c>
      <c r="D59" s="125">
        <v>32839255.870000001</v>
      </c>
      <c r="E59" s="126">
        <v>16510463.66</v>
      </c>
    </row>
    <row r="60" spans="1:5" ht="21.95" customHeight="1">
      <c r="A60" s="124" t="s">
        <v>272</v>
      </c>
      <c r="B60" s="125">
        <v>66239398.850000001</v>
      </c>
      <c r="C60" s="125">
        <v>72745938.840000004</v>
      </c>
      <c r="D60" s="125">
        <v>68063850.780000001</v>
      </c>
      <c r="E60" s="126">
        <v>70921486.909999996</v>
      </c>
    </row>
    <row r="61" spans="1:5" ht="21.95" customHeight="1">
      <c r="A61" s="124" t="s">
        <v>273</v>
      </c>
      <c r="B61" s="125">
        <v>34304894.579999998</v>
      </c>
      <c r="C61" s="125">
        <v>19867502.920000002</v>
      </c>
      <c r="D61" s="125">
        <v>20836784.920000002</v>
      </c>
      <c r="E61" s="126">
        <v>33335612.579999998</v>
      </c>
    </row>
    <row r="62" spans="1:5" ht="21.95" customHeight="1">
      <c r="A62" s="124" t="s">
        <v>274</v>
      </c>
      <c r="B62" s="125">
        <v>440683793.68000001</v>
      </c>
      <c r="C62" s="125">
        <v>136653678.31999999</v>
      </c>
      <c r="D62" s="125">
        <v>278608769.68000001</v>
      </c>
      <c r="E62" s="126">
        <v>298728702.31999999</v>
      </c>
    </row>
    <row r="63" spans="1:5" ht="21.95" customHeight="1">
      <c r="A63" s="124" t="s">
        <v>275</v>
      </c>
      <c r="B63" s="125">
        <v>668434391.71000004</v>
      </c>
      <c r="C63" s="125">
        <v>556417038.63999999</v>
      </c>
      <c r="D63" s="125">
        <v>566920538.92999995</v>
      </c>
      <c r="E63" s="126">
        <v>657930891.41999996</v>
      </c>
    </row>
    <row r="64" spans="1:5" ht="21.95" customHeight="1">
      <c r="A64" s="124" t="s">
        <v>276</v>
      </c>
      <c r="B64" s="125">
        <v>227558137.80000001</v>
      </c>
      <c r="C64" s="125">
        <v>187189335.55000001</v>
      </c>
      <c r="D64" s="125">
        <v>166937636.28999999</v>
      </c>
      <c r="E64" s="126">
        <v>247809837.06</v>
      </c>
    </row>
    <row r="65" spans="1:5" ht="21.95" customHeight="1">
      <c r="A65" s="124" t="s">
        <v>277</v>
      </c>
      <c r="B65" s="125">
        <v>427863607.27999997</v>
      </c>
      <c r="C65" s="125">
        <v>849904900.59000003</v>
      </c>
      <c r="D65" s="125">
        <v>635343322.12</v>
      </c>
      <c r="E65" s="126">
        <v>642425185.75</v>
      </c>
    </row>
    <row r="66" spans="1:5" ht="21.95" customHeight="1">
      <c r="A66" s="124" t="s">
        <v>278</v>
      </c>
      <c r="B66" s="125">
        <v>4100669.62</v>
      </c>
      <c r="C66" s="125">
        <v>228709.04</v>
      </c>
      <c r="D66" s="125">
        <v>2250320.61</v>
      </c>
      <c r="E66" s="126">
        <v>2079058.05</v>
      </c>
    </row>
    <row r="67" spans="1:5" ht="21.95" customHeight="1">
      <c r="A67" s="124" t="s">
        <v>279</v>
      </c>
      <c r="B67" s="125">
        <v>137541574.47</v>
      </c>
      <c r="C67" s="125">
        <v>48141960.200000003</v>
      </c>
      <c r="D67" s="125">
        <v>96984710.150000006</v>
      </c>
      <c r="E67" s="126">
        <v>88698824.519999996</v>
      </c>
    </row>
    <row r="68" spans="1:5" ht="21.95" customHeight="1">
      <c r="A68" s="111" t="s">
        <v>280</v>
      </c>
      <c r="B68" s="151">
        <v>74003718.040000007</v>
      </c>
      <c r="C68" s="151">
        <v>102015631.40000001</v>
      </c>
      <c r="D68" s="151">
        <v>101663829.26000001</v>
      </c>
      <c r="E68" s="152">
        <v>74355520.180000007</v>
      </c>
    </row>
    <row r="69" spans="1:5" ht="21.95" customHeight="1">
      <c r="A69" s="111" t="s">
        <v>281</v>
      </c>
      <c r="B69" s="151">
        <v>4736345.8600000003</v>
      </c>
      <c r="C69" s="151">
        <v>3455728.41</v>
      </c>
      <c r="D69" s="151">
        <v>4236950.4400000004</v>
      </c>
      <c r="E69" s="152">
        <v>3955123.83</v>
      </c>
    </row>
    <row r="70" spans="1:5" ht="21.95" customHeight="1">
      <c r="A70" s="117" t="s">
        <v>105</v>
      </c>
      <c r="B70" s="109">
        <v>37583884.479999997</v>
      </c>
      <c r="C70" s="109">
        <v>23792376.210000001</v>
      </c>
      <c r="D70" s="109">
        <v>26704989.75</v>
      </c>
      <c r="E70" s="118">
        <v>34671270.939999998</v>
      </c>
    </row>
    <row r="71" spans="1:5" ht="21.95" customHeight="1">
      <c r="A71" s="124" t="s">
        <v>230</v>
      </c>
      <c r="B71" s="125">
        <v>537377.62</v>
      </c>
      <c r="C71" s="125">
        <v>0.01</v>
      </c>
      <c r="D71" s="125">
        <v>0</v>
      </c>
      <c r="E71" s="126">
        <v>537377.63</v>
      </c>
    </row>
    <row r="72" spans="1:5" ht="21.95" customHeight="1">
      <c r="A72" s="124" t="s">
        <v>282</v>
      </c>
      <c r="B72" s="125">
        <v>11061929.83</v>
      </c>
      <c r="C72" s="125">
        <v>1940260.01</v>
      </c>
      <c r="D72" s="125">
        <v>4199605.4800000004</v>
      </c>
      <c r="E72" s="126">
        <v>8802584.3599999994</v>
      </c>
    </row>
    <row r="73" spans="1:5" ht="21.95" customHeight="1">
      <c r="A73" s="124" t="s">
        <v>283</v>
      </c>
      <c r="B73" s="125">
        <v>3816091.55</v>
      </c>
      <c r="C73" s="125">
        <v>305795.82</v>
      </c>
      <c r="D73" s="125">
        <v>2659609.34</v>
      </c>
      <c r="E73" s="126">
        <v>1462278.03</v>
      </c>
    </row>
    <row r="74" spans="1:5" ht="21.95" customHeight="1">
      <c r="A74" s="124" t="s">
        <v>284</v>
      </c>
      <c r="B74" s="125">
        <v>2582082.2400000002</v>
      </c>
      <c r="C74" s="125">
        <v>214722.12</v>
      </c>
      <c r="D74" s="125">
        <v>490716.86</v>
      </c>
      <c r="E74" s="126">
        <v>2306087.5</v>
      </c>
    </row>
    <row r="75" spans="1:5" ht="21.95" customHeight="1">
      <c r="A75" s="124" t="s">
        <v>801</v>
      </c>
      <c r="B75" s="125">
        <v>3794291</v>
      </c>
      <c r="C75" s="125">
        <v>8205742.2699999996</v>
      </c>
      <c r="D75" s="125">
        <v>4950654.55</v>
      </c>
      <c r="E75" s="126">
        <v>7049378.7199999997</v>
      </c>
    </row>
    <row r="76" spans="1:5" ht="21.95" customHeight="1">
      <c r="A76" s="124" t="s">
        <v>286</v>
      </c>
      <c r="B76" s="125">
        <v>4893353.25</v>
      </c>
      <c r="C76" s="125">
        <v>1487981.06</v>
      </c>
      <c r="D76" s="125">
        <v>1798157.24</v>
      </c>
      <c r="E76" s="126">
        <v>4583177.07</v>
      </c>
    </row>
    <row r="77" spans="1:5" ht="21.95" customHeight="1">
      <c r="A77" s="124" t="s">
        <v>287</v>
      </c>
      <c r="B77" s="125">
        <v>9111085.6500000004</v>
      </c>
      <c r="C77" s="125">
        <v>8120131.8099999996</v>
      </c>
      <c r="D77" s="125">
        <v>10258568.039999999</v>
      </c>
      <c r="E77" s="126">
        <v>6972649.4199999999</v>
      </c>
    </row>
    <row r="78" spans="1:5" ht="21.95" customHeight="1">
      <c r="A78" s="124" t="s">
        <v>288</v>
      </c>
      <c r="B78" s="125">
        <v>419546.35</v>
      </c>
      <c r="C78" s="125">
        <v>1793480.91</v>
      </c>
      <c r="D78" s="125">
        <v>1390656.52</v>
      </c>
      <c r="E78" s="126">
        <v>822370.74</v>
      </c>
    </row>
    <row r="79" spans="1:5" ht="21.95" customHeight="1">
      <c r="A79" s="124" t="s">
        <v>289</v>
      </c>
      <c r="B79" s="125">
        <v>1118337.31</v>
      </c>
      <c r="C79" s="125">
        <v>1724248.82</v>
      </c>
      <c r="D79" s="125">
        <v>956799.77</v>
      </c>
      <c r="E79" s="126">
        <v>1885786.36</v>
      </c>
    </row>
    <row r="80" spans="1:5" ht="21.95" customHeight="1">
      <c r="A80" s="111" t="s">
        <v>290</v>
      </c>
      <c r="B80" s="151">
        <v>249558.91</v>
      </c>
      <c r="C80" s="151">
        <v>13.38</v>
      </c>
      <c r="D80" s="151">
        <v>221.95</v>
      </c>
      <c r="E80" s="152">
        <v>249350.34</v>
      </c>
    </row>
    <row r="81" spans="1:5" ht="21.95" customHeight="1">
      <c r="A81" s="111" t="s">
        <v>797</v>
      </c>
      <c r="B81" s="151">
        <v>230.77</v>
      </c>
      <c r="C81" s="151">
        <v>0</v>
      </c>
      <c r="D81" s="151">
        <v>0</v>
      </c>
      <c r="E81" s="152">
        <v>230.77</v>
      </c>
    </row>
    <row r="82" spans="1:5" ht="21.95" customHeight="1">
      <c r="A82" s="117" t="s">
        <v>129</v>
      </c>
      <c r="B82" s="109">
        <v>78886461763.220001</v>
      </c>
      <c r="C82" s="109">
        <v>282707575667.87</v>
      </c>
      <c r="D82" s="109">
        <v>272505136845.98001</v>
      </c>
      <c r="E82" s="118">
        <v>89088900585.110001</v>
      </c>
    </row>
    <row r="83" spans="1:5" ht="21.95" customHeight="1">
      <c r="A83" s="170" t="s">
        <v>292</v>
      </c>
      <c r="B83" s="108">
        <v>50445226420.849998</v>
      </c>
      <c r="C83" s="108">
        <v>179902394233.53</v>
      </c>
      <c r="D83" s="108">
        <v>168595347014.13</v>
      </c>
      <c r="E83" s="162">
        <v>61752273640.25</v>
      </c>
    </row>
    <row r="84" spans="1:5" ht="21.95" customHeight="1">
      <c r="A84" s="124" t="s">
        <v>293</v>
      </c>
      <c r="B84" s="125">
        <v>4248098336.73</v>
      </c>
      <c r="C84" s="125">
        <v>3146884067.3000002</v>
      </c>
      <c r="D84" s="125">
        <v>2803092657.73</v>
      </c>
      <c r="E84" s="126">
        <v>4591889746.3000002</v>
      </c>
    </row>
    <row r="85" spans="1:5" ht="21.95" customHeight="1">
      <c r="A85" s="124" t="s">
        <v>294</v>
      </c>
      <c r="B85" s="125">
        <v>15703663426.82</v>
      </c>
      <c r="C85" s="125">
        <v>29501688676.389999</v>
      </c>
      <c r="D85" s="125">
        <v>32207954813.619999</v>
      </c>
      <c r="E85" s="126">
        <v>12997397289.59</v>
      </c>
    </row>
    <row r="86" spans="1:5" ht="21.95" customHeight="1">
      <c r="A86" s="111" t="s">
        <v>295</v>
      </c>
      <c r="B86" s="151">
        <v>14386962.25</v>
      </c>
      <c r="C86" s="151">
        <v>22396904.690000001</v>
      </c>
      <c r="D86" s="151">
        <v>33749253.479999997</v>
      </c>
      <c r="E86" s="152">
        <v>3034613.46</v>
      </c>
    </row>
    <row r="87" spans="1:5" ht="21.95" customHeight="1">
      <c r="A87" s="111" t="s">
        <v>296</v>
      </c>
      <c r="B87" s="151">
        <v>160155482.56999999</v>
      </c>
      <c r="C87" s="151">
        <v>248653654.53</v>
      </c>
      <c r="D87" s="151">
        <v>246129162.28999999</v>
      </c>
      <c r="E87" s="152">
        <v>162679974.81</v>
      </c>
    </row>
    <row r="88" spans="1:5" ht="21.95" customHeight="1">
      <c r="A88" s="111" t="s">
        <v>297</v>
      </c>
      <c r="B88" s="151">
        <v>862814597.85000002</v>
      </c>
      <c r="C88" s="151">
        <v>1744558415.1199999</v>
      </c>
      <c r="D88" s="151">
        <v>1734816910.4100001</v>
      </c>
      <c r="E88" s="152">
        <v>872556102.55999899</v>
      </c>
    </row>
    <row r="89" spans="1:5" ht="21.95" customHeight="1">
      <c r="A89" s="111" t="s">
        <v>298</v>
      </c>
      <c r="B89" s="151">
        <v>4657452492.6699896</v>
      </c>
      <c r="C89" s="151">
        <v>7066944723.6599998</v>
      </c>
      <c r="D89" s="151">
        <v>7610846268.4999905</v>
      </c>
      <c r="E89" s="152">
        <v>4113550947.8300099</v>
      </c>
    </row>
    <row r="90" spans="1:5" ht="21.95" customHeight="1">
      <c r="A90" s="111" t="s">
        <v>299</v>
      </c>
      <c r="B90" s="151">
        <v>43056932.219999999</v>
      </c>
      <c r="C90" s="151">
        <v>96947349.779999897</v>
      </c>
      <c r="D90" s="151">
        <v>106016577.97</v>
      </c>
      <c r="E90" s="152">
        <v>33987704.030000001</v>
      </c>
    </row>
    <row r="91" spans="1:5" ht="21.95" customHeight="1">
      <c r="A91" s="111" t="s">
        <v>300</v>
      </c>
      <c r="B91" s="151">
        <v>898290966.62</v>
      </c>
      <c r="C91" s="151">
        <v>155470614.40000001</v>
      </c>
      <c r="D91" s="151">
        <v>410916933.98000002</v>
      </c>
      <c r="E91" s="152">
        <v>642844647.03999996</v>
      </c>
    </row>
    <row r="92" spans="1:5" ht="21.95" customHeight="1">
      <c r="A92" s="111" t="s">
        <v>301</v>
      </c>
      <c r="B92" s="151">
        <v>1850337795.4400001</v>
      </c>
      <c r="C92" s="151">
        <v>999302647.10000002</v>
      </c>
      <c r="D92" s="151">
        <v>1133593714.99</v>
      </c>
      <c r="E92" s="152">
        <v>1716046727.55</v>
      </c>
    </row>
    <row r="93" spans="1:5" ht="21.95" customHeight="1">
      <c r="A93" s="111" t="s">
        <v>330</v>
      </c>
      <c r="B93" s="151">
        <v>0</v>
      </c>
      <c r="C93" s="151">
        <v>5358394.53</v>
      </c>
      <c r="D93" s="151">
        <v>2070154.35</v>
      </c>
      <c r="E93" s="152">
        <v>3288240.18</v>
      </c>
    </row>
    <row r="94" spans="1:5" ht="21.95" customHeight="1">
      <c r="A94" s="111" t="s">
        <v>302</v>
      </c>
      <c r="B94" s="151">
        <v>313389683.10000002</v>
      </c>
      <c r="C94" s="151">
        <v>1997086016.0899999</v>
      </c>
      <c r="D94" s="151">
        <v>1884634489.8399999</v>
      </c>
      <c r="E94" s="152">
        <v>425841209.35000002</v>
      </c>
    </row>
    <row r="95" spans="1:5" ht="21.95" customHeight="1">
      <c r="A95" s="111" t="s">
        <v>303</v>
      </c>
      <c r="B95" s="151">
        <v>2807705701.3099999</v>
      </c>
      <c r="C95" s="151">
        <v>2666688423.9099998</v>
      </c>
      <c r="D95" s="151">
        <v>2049326269.5699999</v>
      </c>
      <c r="E95" s="152">
        <v>3425067855.6500001</v>
      </c>
    </row>
    <row r="96" spans="1:5" ht="21.95" customHeight="1">
      <c r="A96" s="111" t="s">
        <v>304</v>
      </c>
      <c r="B96" s="151">
        <v>787728386.03999996</v>
      </c>
      <c r="C96" s="151">
        <v>1587012844.27</v>
      </c>
      <c r="D96" s="151">
        <v>1417377746.8399999</v>
      </c>
      <c r="E96" s="152">
        <v>957363483.47000003</v>
      </c>
    </row>
    <row r="97" spans="1:5" ht="21.95" customHeight="1">
      <c r="A97" s="111" t="s">
        <v>305</v>
      </c>
      <c r="B97" s="151">
        <v>129427537.68000001</v>
      </c>
      <c r="C97" s="151">
        <v>634549451.75999999</v>
      </c>
      <c r="D97" s="151">
        <v>469413355.61000001</v>
      </c>
      <c r="E97" s="152">
        <v>294563633.82999998</v>
      </c>
    </row>
    <row r="98" spans="1:5" ht="21.95" customHeight="1">
      <c r="A98" s="111" t="s">
        <v>306</v>
      </c>
      <c r="B98" s="151">
        <v>403128911.27999997</v>
      </c>
      <c r="C98" s="151">
        <v>1405403202.6400001</v>
      </c>
      <c r="D98" s="151">
        <v>1264288231.97</v>
      </c>
      <c r="E98" s="152">
        <v>544243881.95000005</v>
      </c>
    </row>
    <row r="99" spans="1:5" ht="21.95" customHeight="1">
      <c r="A99" s="111" t="s">
        <v>307</v>
      </c>
      <c r="B99" s="151">
        <v>299745363.16000003</v>
      </c>
      <c r="C99" s="151">
        <v>1566384693.0799999</v>
      </c>
      <c r="D99" s="151">
        <v>1296088858.98</v>
      </c>
      <c r="E99" s="152">
        <v>570041197.25999999</v>
      </c>
    </row>
    <row r="100" spans="1:5" ht="21.95" customHeight="1">
      <c r="A100" s="111" t="s">
        <v>308</v>
      </c>
      <c r="B100" s="151">
        <v>146589669.56</v>
      </c>
      <c r="C100" s="151">
        <v>416810305.10000002</v>
      </c>
      <c r="D100" s="151">
        <v>342439708.99000001</v>
      </c>
      <c r="E100" s="152">
        <v>220960265.66999999</v>
      </c>
    </row>
    <row r="101" spans="1:5" ht="21.95" customHeight="1">
      <c r="A101" s="111" t="s">
        <v>309</v>
      </c>
      <c r="B101" s="151">
        <v>75450821.920000002</v>
      </c>
      <c r="C101" s="151">
        <v>461501962.44</v>
      </c>
      <c r="D101" s="151">
        <v>363464822.64999998</v>
      </c>
      <c r="E101" s="152">
        <v>173487961.71000001</v>
      </c>
    </row>
    <row r="102" spans="1:5" ht="21.95" customHeight="1">
      <c r="A102" s="111" t="s">
        <v>310</v>
      </c>
      <c r="B102" s="151">
        <v>426861404.44</v>
      </c>
      <c r="C102" s="151">
        <v>3450908976.75</v>
      </c>
      <c r="D102" s="151">
        <v>2886095239.1100001</v>
      </c>
      <c r="E102" s="152">
        <v>991675142.08000004</v>
      </c>
    </row>
    <row r="103" spans="1:5" ht="21.95" customHeight="1">
      <c r="A103" s="111" t="s">
        <v>311</v>
      </c>
      <c r="B103" s="151">
        <v>128057938.94</v>
      </c>
      <c r="C103" s="151">
        <v>667539392.08000004</v>
      </c>
      <c r="D103" s="151">
        <v>519751628.94999999</v>
      </c>
      <c r="E103" s="152">
        <v>275845702.06999999</v>
      </c>
    </row>
    <row r="104" spans="1:5" ht="21.95" customHeight="1">
      <c r="A104" s="111" t="s">
        <v>312</v>
      </c>
      <c r="B104" s="151">
        <v>11521019.310000001</v>
      </c>
      <c r="C104" s="151">
        <v>286752010.52999997</v>
      </c>
      <c r="D104" s="151">
        <v>278212771.44999999</v>
      </c>
      <c r="E104" s="152">
        <v>20060258.390000001</v>
      </c>
    </row>
    <row r="105" spans="1:5" ht="21.95" customHeight="1">
      <c r="A105" s="111" t="s">
        <v>313</v>
      </c>
      <c r="B105" s="151">
        <v>179718977.31</v>
      </c>
      <c r="C105" s="151">
        <v>3087796847.6100001</v>
      </c>
      <c r="D105" s="151">
        <v>2864669538.6999998</v>
      </c>
      <c r="E105" s="152">
        <v>402846286.22000003</v>
      </c>
    </row>
    <row r="106" spans="1:5" ht="21.95" customHeight="1">
      <c r="A106" s="111" t="s">
        <v>314</v>
      </c>
      <c r="B106" s="151">
        <v>1204673909.3499999</v>
      </c>
      <c r="C106" s="151">
        <v>1906729485.22</v>
      </c>
      <c r="D106" s="151">
        <v>1291266449.9100001</v>
      </c>
      <c r="E106" s="152">
        <v>1820136944.6600001</v>
      </c>
    </row>
    <row r="107" spans="1:5" ht="21.95" customHeight="1">
      <c r="A107" s="111" t="s">
        <v>315</v>
      </c>
      <c r="B107" s="151">
        <v>134450254.88</v>
      </c>
      <c r="C107" s="151">
        <v>564782947.04999995</v>
      </c>
      <c r="D107" s="151">
        <v>511876431.26999998</v>
      </c>
      <c r="E107" s="152">
        <v>187356770.66</v>
      </c>
    </row>
    <row r="108" spans="1:5" ht="21.95" customHeight="1">
      <c r="A108" s="111" t="s">
        <v>316</v>
      </c>
      <c r="B108" s="151">
        <v>429927570.38</v>
      </c>
      <c r="C108" s="151">
        <v>1115072906.3</v>
      </c>
      <c r="D108" s="151">
        <v>1089191244.3</v>
      </c>
      <c r="E108" s="152">
        <v>455809232.38</v>
      </c>
    </row>
    <row r="109" spans="1:5" ht="21.95" customHeight="1">
      <c r="A109" s="111" t="s">
        <v>317</v>
      </c>
      <c r="B109" s="151">
        <v>265511226.36000001</v>
      </c>
      <c r="C109" s="151">
        <v>849654306.63999999</v>
      </c>
      <c r="D109" s="151">
        <v>800934881.58000004</v>
      </c>
      <c r="E109" s="152">
        <v>314230651.42000002</v>
      </c>
    </row>
    <row r="110" spans="1:5" ht="21.95" customHeight="1">
      <c r="A110" s="111" t="s">
        <v>318</v>
      </c>
      <c r="B110" s="151">
        <v>1396730627.28</v>
      </c>
      <c r="C110" s="151">
        <v>3746558850.3000002</v>
      </c>
      <c r="D110" s="151">
        <v>3253066286.5700002</v>
      </c>
      <c r="E110" s="152">
        <v>1890223191.01</v>
      </c>
    </row>
    <row r="111" spans="1:5" ht="21.95" customHeight="1">
      <c r="A111" s="111" t="s">
        <v>319</v>
      </c>
      <c r="B111" s="151">
        <v>1777820509.4100001</v>
      </c>
      <c r="C111" s="151">
        <v>3237394692.9000001</v>
      </c>
      <c r="D111" s="151">
        <v>2681504920.7600002</v>
      </c>
      <c r="E111" s="152">
        <v>2333710281.5500002</v>
      </c>
    </row>
    <row r="112" spans="1:5" ht="21.95" customHeight="1">
      <c r="A112" s="111" t="s">
        <v>320</v>
      </c>
      <c r="B112" s="151">
        <v>170776047.75</v>
      </c>
      <c r="C112" s="151">
        <v>304932653.39999998</v>
      </c>
      <c r="D112" s="151">
        <v>221314051.71000001</v>
      </c>
      <c r="E112" s="152">
        <v>254394649.44</v>
      </c>
    </row>
    <row r="113" spans="1:5" ht="21.95" customHeight="1">
      <c r="A113" s="111" t="s">
        <v>321</v>
      </c>
      <c r="B113" s="151">
        <v>2317806687.8299999</v>
      </c>
      <c r="C113" s="151">
        <v>4071500124.4499998</v>
      </c>
      <c r="D113" s="151">
        <v>4019624219.71</v>
      </c>
      <c r="E113" s="152">
        <v>2369682592.5700002</v>
      </c>
    </row>
    <row r="114" spans="1:5" ht="21.95" customHeight="1">
      <c r="A114" s="111" t="s">
        <v>322</v>
      </c>
      <c r="B114" s="151">
        <v>599781409.38999999</v>
      </c>
      <c r="C114" s="151">
        <v>11082862350.83</v>
      </c>
      <c r="D114" s="151">
        <v>10417051373.25</v>
      </c>
      <c r="E114" s="152">
        <v>1265592386.97</v>
      </c>
    </row>
    <row r="115" spans="1:5" ht="21.95" customHeight="1">
      <c r="A115" s="111" t="s">
        <v>323</v>
      </c>
      <c r="B115" s="151">
        <v>408991908.02999997</v>
      </c>
      <c r="C115" s="151">
        <v>5753841032.9499998</v>
      </c>
      <c r="D115" s="151">
        <v>4601669464.5500002</v>
      </c>
      <c r="E115" s="152">
        <v>1561163476.4300001</v>
      </c>
    </row>
    <row r="116" spans="1:5" ht="21.95" customHeight="1">
      <c r="A116" s="111" t="s">
        <v>324</v>
      </c>
      <c r="B116" s="151">
        <v>7591173862.9700003</v>
      </c>
      <c r="C116" s="151">
        <v>86052425309.729996</v>
      </c>
      <c r="D116" s="151">
        <v>77782898580.539993</v>
      </c>
      <c r="E116" s="152">
        <v>15860700592.16</v>
      </c>
    </row>
    <row r="117" spans="1:5" ht="21.95" customHeight="1">
      <c r="A117" s="170" t="s">
        <v>325</v>
      </c>
      <c r="B117" s="108">
        <v>14468790251.299999</v>
      </c>
      <c r="C117" s="108">
        <v>93841207064.25</v>
      </c>
      <c r="D117" s="108">
        <v>93935212887.649994</v>
      </c>
      <c r="E117" s="162">
        <v>14374784427.9</v>
      </c>
    </row>
    <row r="118" spans="1:5" ht="21.95" customHeight="1">
      <c r="A118" s="111" t="s">
        <v>326</v>
      </c>
      <c r="B118" s="151">
        <v>282.79000000000002</v>
      </c>
      <c r="C118" s="151">
        <v>0</v>
      </c>
      <c r="D118" s="151">
        <v>0</v>
      </c>
      <c r="E118" s="152">
        <v>282.79000000000002</v>
      </c>
    </row>
    <row r="119" spans="1:5" ht="21.95" customHeight="1">
      <c r="A119" s="111" t="s">
        <v>327</v>
      </c>
      <c r="B119" s="151">
        <v>108962044.05</v>
      </c>
      <c r="C119" s="151">
        <v>17519548.280000001</v>
      </c>
      <c r="D119" s="151">
        <v>13103881.35</v>
      </c>
      <c r="E119" s="152">
        <v>113377710.98</v>
      </c>
    </row>
    <row r="120" spans="1:5" ht="21.95" customHeight="1">
      <c r="A120" s="111" t="s">
        <v>328</v>
      </c>
      <c r="B120" s="151">
        <v>43404422.240000002</v>
      </c>
      <c r="C120" s="151">
        <v>1881112.2</v>
      </c>
      <c r="D120" s="151">
        <v>2245416.81</v>
      </c>
      <c r="E120" s="152">
        <v>43040117.630000003</v>
      </c>
    </row>
    <row r="121" spans="1:5" ht="21.95" customHeight="1">
      <c r="A121" s="111" t="s">
        <v>329</v>
      </c>
      <c r="B121" s="151">
        <v>7404189.1900000004</v>
      </c>
      <c r="C121" s="151">
        <v>96697474.680000007</v>
      </c>
      <c r="D121" s="151">
        <v>94978298.870000005</v>
      </c>
      <c r="E121" s="152">
        <v>9123365</v>
      </c>
    </row>
    <row r="122" spans="1:5" ht="21.95" customHeight="1">
      <c r="A122" s="111" t="s">
        <v>330</v>
      </c>
      <c r="B122" s="151">
        <v>13948293601.68</v>
      </c>
      <c r="C122" s="151">
        <v>93492015879.710007</v>
      </c>
      <c r="D122" s="151">
        <v>93578907586.889999</v>
      </c>
      <c r="E122" s="152">
        <v>13861401894.5</v>
      </c>
    </row>
    <row r="123" spans="1:5" ht="21.95" customHeight="1">
      <c r="A123" s="111" t="s">
        <v>331</v>
      </c>
      <c r="B123" s="151">
        <v>360725711.35000002</v>
      </c>
      <c r="C123" s="151">
        <v>233093049.38</v>
      </c>
      <c r="D123" s="151">
        <v>245977703.72999999</v>
      </c>
      <c r="E123" s="152">
        <v>347841057</v>
      </c>
    </row>
    <row r="124" spans="1:5" ht="21.95" customHeight="1">
      <c r="A124" s="170" t="s">
        <v>332</v>
      </c>
      <c r="B124" s="108">
        <v>9503016252.8299999</v>
      </c>
      <c r="C124" s="108">
        <v>7345778339.6400003</v>
      </c>
      <c r="D124" s="108">
        <v>8492877831.8299999</v>
      </c>
      <c r="E124" s="162">
        <v>8355916760.6400003</v>
      </c>
    </row>
    <row r="125" spans="1:5" ht="21.95" customHeight="1">
      <c r="A125" s="111" t="s">
        <v>333</v>
      </c>
      <c r="B125" s="151">
        <v>60792609.670000002</v>
      </c>
      <c r="C125" s="151">
        <v>97960436.689999998</v>
      </c>
      <c r="D125" s="151">
        <v>94846095.909999996</v>
      </c>
      <c r="E125" s="152">
        <v>63906950.450000003</v>
      </c>
    </row>
    <row r="126" spans="1:5" ht="21.95" customHeight="1">
      <c r="A126" s="111" t="s">
        <v>334</v>
      </c>
      <c r="B126" s="151">
        <v>8770359850.6399994</v>
      </c>
      <c r="C126" s="151">
        <v>6677554517.5699997</v>
      </c>
      <c r="D126" s="151">
        <v>7807049687.46</v>
      </c>
      <c r="E126" s="152">
        <v>7640864680.75</v>
      </c>
    </row>
    <row r="127" spans="1:5" ht="21.95" customHeight="1">
      <c r="A127" s="111" t="s">
        <v>335</v>
      </c>
      <c r="B127" s="151">
        <v>3017050.47</v>
      </c>
      <c r="C127" s="151">
        <v>1690695.47</v>
      </c>
      <c r="D127" s="151">
        <v>1404344.9</v>
      </c>
      <c r="E127" s="152">
        <v>3303401.04</v>
      </c>
    </row>
    <row r="128" spans="1:5" ht="21.95" customHeight="1">
      <c r="A128" s="111" t="s">
        <v>336</v>
      </c>
      <c r="B128" s="151">
        <v>668811689.11000001</v>
      </c>
      <c r="C128" s="151">
        <v>568569765.52999997</v>
      </c>
      <c r="D128" s="151">
        <v>589577703.55999994</v>
      </c>
      <c r="E128" s="152">
        <v>647803751.08000004</v>
      </c>
    </row>
    <row r="129" spans="1:5" ht="21.95" customHeight="1">
      <c r="A129" s="111" t="s">
        <v>297</v>
      </c>
      <c r="B129" s="151">
        <v>35052.94</v>
      </c>
      <c r="C129" s="151">
        <v>2924.38</v>
      </c>
      <c r="D129" s="151">
        <v>0</v>
      </c>
      <c r="E129" s="152">
        <v>37977.32</v>
      </c>
    </row>
    <row r="130" spans="1:5" ht="21.95" customHeight="1">
      <c r="A130" s="170" t="s">
        <v>337</v>
      </c>
      <c r="B130" s="108">
        <v>4469428838.2399998</v>
      </c>
      <c r="C130" s="108">
        <v>1618196030.45</v>
      </c>
      <c r="D130" s="108">
        <v>1481699112.3699999</v>
      </c>
      <c r="E130" s="162">
        <v>4605925756.3199997</v>
      </c>
    </row>
    <row r="131" spans="1:5" ht="21.95" customHeight="1">
      <c r="A131" s="111" t="s">
        <v>338</v>
      </c>
      <c r="B131" s="151">
        <v>2346311172.4099998</v>
      </c>
      <c r="C131" s="151">
        <v>525968988.24000001</v>
      </c>
      <c r="D131" s="151">
        <v>462190312.33999997</v>
      </c>
      <c r="E131" s="152">
        <v>2410089848.3099999</v>
      </c>
    </row>
    <row r="132" spans="1:5" ht="21.95" customHeight="1">
      <c r="A132" s="111" t="s">
        <v>339</v>
      </c>
      <c r="B132" s="151">
        <v>162546719.97</v>
      </c>
      <c r="C132" s="151">
        <v>96241971.680000007</v>
      </c>
      <c r="D132" s="151">
        <v>67050718.390000001</v>
      </c>
      <c r="E132" s="152">
        <v>191737973.25999999</v>
      </c>
    </row>
    <row r="133" spans="1:5" ht="21.95" customHeight="1">
      <c r="A133" s="111" t="s">
        <v>340</v>
      </c>
      <c r="B133" s="151">
        <v>10073187.539999999</v>
      </c>
      <c r="C133" s="151">
        <v>6663191.2800000003</v>
      </c>
      <c r="D133" s="151">
        <v>9228762.5999999996</v>
      </c>
      <c r="E133" s="152">
        <v>7507616.2199999997</v>
      </c>
    </row>
    <row r="134" spans="1:5" ht="21.95" customHeight="1">
      <c r="A134" s="111" t="s">
        <v>341</v>
      </c>
      <c r="B134" s="151">
        <v>4385076.18</v>
      </c>
      <c r="C134" s="151">
        <v>15131211.99</v>
      </c>
      <c r="D134" s="151">
        <v>11243665.310000001</v>
      </c>
      <c r="E134" s="152">
        <v>8272622.8600000003</v>
      </c>
    </row>
    <row r="135" spans="1:5" ht="21.95" customHeight="1">
      <c r="A135" s="111" t="s">
        <v>342</v>
      </c>
      <c r="B135" s="151">
        <v>67122727.810000002</v>
      </c>
      <c r="C135" s="151">
        <v>77068213.129999995</v>
      </c>
      <c r="D135" s="151">
        <v>69514749.379999995</v>
      </c>
      <c r="E135" s="152">
        <v>74676191.560000002</v>
      </c>
    </row>
    <row r="136" spans="1:5" ht="21.95" customHeight="1">
      <c r="A136" s="111" t="s">
        <v>343</v>
      </c>
      <c r="B136" s="151">
        <v>1752795754.3299999</v>
      </c>
      <c r="C136" s="151">
        <v>714520838.51999998</v>
      </c>
      <c r="D136" s="151">
        <v>700402815.45000005</v>
      </c>
      <c r="E136" s="152">
        <v>1766913777.4000001</v>
      </c>
    </row>
    <row r="137" spans="1:5" ht="21.95" customHeight="1">
      <c r="A137" s="111" t="s">
        <v>344</v>
      </c>
      <c r="B137" s="151">
        <v>67274503.439999998</v>
      </c>
      <c r="C137" s="151">
        <v>141054675.34</v>
      </c>
      <c r="D137" s="151">
        <v>125380191.34999999</v>
      </c>
      <c r="E137" s="152">
        <v>82948987.430000007</v>
      </c>
    </row>
    <row r="138" spans="1:5" ht="21.95" customHeight="1">
      <c r="A138" s="111" t="s">
        <v>345</v>
      </c>
      <c r="B138" s="151">
        <v>201196.29</v>
      </c>
      <c r="C138" s="151">
        <v>441840.07</v>
      </c>
      <c r="D138" s="151">
        <v>515312.13</v>
      </c>
      <c r="E138" s="152">
        <v>127724.23</v>
      </c>
    </row>
    <row r="139" spans="1:5" ht="21.95" customHeight="1">
      <c r="A139" s="111" t="s">
        <v>346</v>
      </c>
      <c r="B139" s="151">
        <v>52020394.399999999</v>
      </c>
      <c r="C139" s="151">
        <v>29323583.760000002</v>
      </c>
      <c r="D139" s="151">
        <v>30011432.579999998</v>
      </c>
      <c r="E139" s="152">
        <v>51332545.579999998</v>
      </c>
    </row>
    <row r="140" spans="1:5" ht="21.95" customHeight="1">
      <c r="A140" s="111" t="s">
        <v>347</v>
      </c>
      <c r="B140" s="151">
        <v>5969125.8899999997</v>
      </c>
      <c r="C140" s="151">
        <v>11527420.43</v>
      </c>
      <c r="D140" s="151">
        <v>5178076.8499999996</v>
      </c>
      <c r="E140" s="152">
        <v>12318469.470000001</v>
      </c>
    </row>
    <row r="141" spans="1:5" ht="21.95" customHeight="1">
      <c r="A141" s="153" t="s">
        <v>348</v>
      </c>
      <c r="B141" s="154">
        <v>728979.98</v>
      </c>
      <c r="C141" s="154">
        <v>254096.01</v>
      </c>
      <c r="D141" s="154">
        <v>983075.99</v>
      </c>
      <c r="E141" s="155">
        <v>0</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D18" sqref="D18"/>
    </sheetView>
  </sheetViews>
  <sheetFormatPr defaultColWidth="20.28515625" defaultRowHeight="34.5" customHeight="1"/>
  <cols>
    <col min="1" max="1" width="31" style="6" customWidth="1"/>
    <col min="2" max="2" width="20.42578125" style="6" customWidth="1"/>
    <col min="3" max="3" width="20" style="6" customWidth="1"/>
    <col min="4" max="4" width="19.140625" style="6" customWidth="1"/>
    <col min="5" max="5" width="20.140625" style="6" customWidth="1"/>
    <col min="6" max="16384" width="20.28515625" style="6"/>
  </cols>
  <sheetData>
    <row r="1" spans="1:5" ht="12">
      <c r="A1" s="92" t="s">
        <v>359</v>
      </c>
      <c r="B1" s="104"/>
      <c r="C1" s="104"/>
      <c r="D1" s="104"/>
      <c r="E1" s="104"/>
    </row>
    <row r="2" spans="1:5" ht="11.25">
      <c r="A2" s="104"/>
      <c r="B2" s="104"/>
      <c r="C2" s="104"/>
      <c r="D2" s="104"/>
      <c r="E2" s="104"/>
    </row>
    <row r="3" spans="1:5" ht="17.25" customHeight="1">
      <c r="A3" s="104"/>
      <c r="B3" s="96" t="s">
        <v>925</v>
      </c>
      <c r="C3" s="104"/>
      <c r="D3" s="104"/>
      <c r="E3" s="104"/>
    </row>
    <row r="4" spans="1:5" ht="18" customHeight="1">
      <c r="A4" s="105"/>
      <c r="B4" s="104"/>
      <c r="C4" s="104"/>
      <c r="D4" s="104"/>
      <c r="E4" s="104"/>
    </row>
    <row r="5" spans="1:5" ht="15" customHeight="1">
      <c r="A5" s="218" t="s">
        <v>71</v>
      </c>
      <c r="B5" s="187" t="s">
        <v>72</v>
      </c>
      <c r="C5" s="217" t="s">
        <v>73</v>
      </c>
      <c r="D5" s="217"/>
      <c r="E5" s="24" t="s">
        <v>72</v>
      </c>
    </row>
    <row r="6" spans="1:5" ht="22.5">
      <c r="A6" s="219"/>
      <c r="B6" s="25" t="s">
        <v>808</v>
      </c>
      <c r="C6" s="26" t="s">
        <v>80</v>
      </c>
      <c r="D6" s="26" t="s">
        <v>81</v>
      </c>
      <c r="E6" s="27" t="s">
        <v>927</v>
      </c>
    </row>
    <row r="7" spans="1:5" ht="16.5" customHeight="1">
      <c r="A7" s="10" t="s">
        <v>74</v>
      </c>
      <c r="B7" s="7">
        <v>1863536.59</v>
      </c>
      <c r="C7" s="7">
        <v>11160215.609999999</v>
      </c>
      <c r="D7" s="7">
        <v>11681867.85</v>
      </c>
      <c r="E7" s="8">
        <f>B7+C7-D7</f>
        <v>1341884.3499999996</v>
      </c>
    </row>
    <row r="8" spans="1:5" ht="16.5" customHeight="1">
      <c r="A8" s="10" t="s">
        <v>75</v>
      </c>
      <c r="B8" s="7">
        <v>1958858.0699999984</v>
      </c>
      <c r="C8" s="7">
        <v>6237388.2400000002</v>
      </c>
      <c r="D8" s="7">
        <v>3998035</v>
      </c>
      <c r="E8" s="8">
        <f t="shared" ref="E8:E13" si="0">B8+C8-D8</f>
        <v>4198211.3099999987</v>
      </c>
    </row>
    <row r="9" spans="1:5" ht="16.5" customHeight="1">
      <c r="A9" s="10" t="s">
        <v>76</v>
      </c>
      <c r="B9" s="7">
        <v>47913424.900000006</v>
      </c>
      <c r="C9" s="7">
        <v>120228507</v>
      </c>
      <c r="D9" s="7">
        <v>154507937.03999999</v>
      </c>
      <c r="E9" s="8">
        <f t="shared" si="0"/>
        <v>13633994.860000014</v>
      </c>
    </row>
    <row r="10" spans="1:5" ht="16.5" customHeight="1">
      <c r="A10" s="10" t="s">
        <v>77</v>
      </c>
      <c r="B10" s="7">
        <v>52123488.020000003</v>
      </c>
      <c r="C10" s="7">
        <v>222634679.94</v>
      </c>
      <c r="D10" s="7">
        <v>231403636.31</v>
      </c>
      <c r="E10" s="8">
        <f t="shared" si="0"/>
        <v>43354531.649999976</v>
      </c>
    </row>
    <row r="11" spans="1:5" ht="16.5" customHeight="1">
      <c r="A11" s="10" t="s">
        <v>78</v>
      </c>
      <c r="B11" s="7">
        <v>1145532365.23</v>
      </c>
      <c r="C11" s="7">
        <v>1861725256.79</v>
      </c>
      <c r="D11" s="7">
        <v>2051055736.23</v>
      </c>
      <c r="E11" s="8">
        <f t="shared" si="0"/>
        <v>956201885.78999996</v>
      </c>
    </row>
    <row r="12" spans="1:5" ht="16.5" hidden="1" customHeight="1">
      <c r="A12" s="10"/>
      <c r="B12" s="7">
        <v>0</v>
      </c>
      <c r="C12" s="7">
        <v>0</v>
      </c>
      <c r="D12" s="7">
        <v>0</v>
      </c>
      <c r="E12" s="8">
        <f t="shared" si="0"/>
        <v>0</v>
      </c>
    </row>
    <row r="13" spans="1:5" ht="16.5" customHeight="1">
      <c r="A13" s="10" t="s">
        <v>64</v>
      </c>
      <c r="B13" s="7">
        <v>1271593.76</v>
      </c>
      <c r="C13" s="7">
        <v>2630983.48</v>
      </c>
      <c r="D13" s="7">
        <v>3764606.77</v>
      </c>
      <c r="E13" s="8">
        <f t="shared" si="0"/>
        <v>137970.4700000002</v>
      </c>
    </row>
    <row r="14" spans="1:5" ht="25.5" customHeight="1">
      <c r="A14" s="3" t="s">
        <v>63</v>
      </c>
      <c r="B14" s="173">
        <f>SUM(B7:B13)</f>
        <v>1250663266.5699999</v>
      </c>
      <c r="C14" s="173">
        <f>SUM(C7:C13)</f>
        <v>2224617031.0599999</v>
      </c>
      <c r="D14" s="173">
        <f t="shared" ref="D14" si="1">SUM(D7:D13)</f>
        <v>2456411819.1999998</v>
      </c>
      <c r="E14" s="9">
        <f>B14+C14-D14</f>
        <v>1018868478.4300003</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showGridLines="0" zoomScaleNormal="100" workbookViewId="0">
      <selection activeCell="A31" sqref="A31"/>
    </sheetView>
  </sheetViews>
  <sheetFormatPr defaultRowHeight="11.25"/>
  <cols>
    <col min="1" max="1" width="42.5703125" style="4" bestFit="1" customWidth="1"/>
    <col min="2" max="2" width="16" style="4" bestFit="1" customWidth="1"/>
    <col min="3" max="3" width="16.5703125" style="4" bestFit="1" customWidth="1"/>
    <col min="4" max="4" width="18" style="4" customWidth="1"/>
    <col min="5" max="16384" width="9.140625" style="4"/>
  </cols>
  <sheetData>
    <row r="1" spans="1:4" ht="12">
      <c r="A1" s="106" t="s">
        <v>360</v>
      </c>
      <c r="B1" s="107"/>
      <c r="C1" s="107"/>
      <c r="D1" s="107"/>
    </row>
    <row r="2" spans="1:4">
      <c r="A2" s="107"/>
      <c r="B2" s="107"/>
      <c r="C2" s="107"/>
      <c r="D2" s="107"/>
    </row>
    <row r="3" spans="1:4" ht="12">
      <c r="A3" s="92"/>
      <c r="B3" s="96" t="s">
        <v>925</v>
      </c>
      <c r="C3" s="107"/>
      <c r="D3" s="107"/>
    </row>
    <row r="4" spans="1:4" ht="15" customHeight="1">
      <c r="A4" s="105"/>
      <c r="B4" s="107"/>
      <c r="C4" s="107"/>
      <c r="D4" s="107"/>
    </row>
    <row r="5" spans="1:4" s="12" customFormat="1" ht="33.75">
      <c r="A5" s="28" t="s">
        <v>65</v>
      </c>
      <c r="B5" s="29" t="s">
        <v>79</v>
      </c>
      <c r="C5" s="29" t="s">
        <v>928</v>
      </c>
      <c r="D5" s="30" t="s">
        <v>82</v>
      </c>
    </row>
    <row r="6" spans="1:4" ht="15" customHeight="1">
      <c r="A6" s="13" t="s">
        <v>66</v>
      </c>
      <c r="B6" s="14">
        <v>3721153.2</v>
      </c>
      <c r="C6" s="14">
        <v>10584</v>
      </c>
      <c r="D6" s="15">
        <f>B6+C6</f>
        <v>3731737.2</v>
      </c>
    </row>
    <row r="7" spans="1:4" ht="15" customHeight="1">
      <c r="A7" s="13" t="s">
        <v>67</v>
      </c>
      <c r="B7" s="14">
        <v>13224200</v>
      </c>
      <c r="C7" s="14">
        <v>399480</v>
      </c>
      <c r="D7" s="15">
        <f t="shared" ref="D7:D15" si="0">B7+C7</f>
        <v>13623680</v>
      </c>
    </row>
    <row r="8" spans="1:4" ht="15" customHeight="1">
      <c r="A8" s="22">
        <v>2</v>
      </c>
      <c r="B8" s="14">
        <v>1637099504</v>
      </c>
      <c r="C8" s="14">
        <v>40455000</v>
      </c>
      <c r="D8" s="15">
        <f t="shared" si="0"/>
        <v>1677554504</v>
      </c>
    </row>
    <row r="9" spans="1:4" ht="15" customHeight="1">
      <c r="A9" s="22">
        <v>1</v>
      </c>
      <c r="B9" s="14">
        <v>1618664374</v>
      </c>
      <c r="C9" s="14">
        <v>12441000</v>
      </c>
      <c r="D9" s="15">
        <f t="shared" si="0"/>
        <v>1631105374</v>
      </c>
    </row>
    <row r="10" spans="1:4" ht="15" customHeight="1">
      <c r="A10" s="22">
        <v>0.5</v>
      </c>
      <c r="B10" s="14">
        <v>604393494.5</v>
      </c>
      <c r="C10" s="14">
        <v>9794800</v>
      </c>
      <c r="D10" s="15">
        <f t="shared" si="0"/>
        <v>614188294.5</v>
      </c>
    </row>
    <row r="11" spans="1:4" ht="15" customHeight="1">
      <c r="A11" s="22">
        <v>0.2</v>
      </c>
      <c r="B11" s="14">
        <v>342097381.80000001</v>
      </c>
      <c r="C11" s="14">
        <v>4850802.5999999996</v>
      </c>
      <c r="D11" s="15">
        <f t="shared" si="0"/>
        <v>346948184.40000004</v>
      </c>
    </row>
    <row r="12" spans="1:4" ht="15" customHeight="1">
      <c r="A12" s="22">
        <v>0.1</v>
      </c>
      <c r="B12" s="14">
        <v>218595692</v>
      </c>
      <c r="C12" s="14">
        <v>4158440</v>
      </c>
      <c r="D12" s="15">
        <f t="shared" si="0"/>
        <v>222754132</v>
      </c>
    </row>
    <row r="13" spans="1:4" ht="15" customHeight="1">
      <c r="A13" s="22">
        <v>0.05</v>
      </c>
      <c r="B13" s="14">
        <v>115684550.5</v>
      </c>
      <c r="C13" s="14">
        <v>2874000</v>
      </c>
      <c r="D13" s="15">
        <f t="shared" si="0"/>
        <v>118558550.5</v>
      </c>
    </row>
    <row r="14" spans="1:4" ht="15" customHeight="1">
      <c r="A14" s="22">
        <v>0.02</v>
      </c>
      <c r="B14" s="14">
        <v>59996741.68</v>
      </c>
      <c r="C14" s="14">
        <v>10</v>
      </c>
      <c r="D14" s="15">
        <f t="shared" si="0"/>
        <v>59996751.68</v>
      </c>
    </row>
    <row r="15" spans="1:4" ht="15" customHeight="1">
      <c r="A15" s="22">
        <v>0.01</v>
      </c>
      <c r="B15" s="14">
        <v>38836560.220000006</v>
      </c>
      <c r="C15" s="14">
        <v>15.33</v>
      </c>
      <c r="D15" s="15">
        <f t="shared" si="0"/>
        <v>38836575.550000004</v>
      </c>
    </row>
    <row r="16" spans="1:4" ht="25.5" customHeight="1">
      <c r="A16" s="17" t="s">
        <v>63</v>
      </c>
      <c r="B16" s="18">
        <f>SUM(B6:B15)</f>
        <v>4652313651.9000006</v>
      </c>
      <c r="C16" s="18">
        <f>SUM(C6:C15)</f>
        <v>74984131.929999992</v>
      </c>
      <c r="D16" s="19">
        <f>SUM(D6:D15)</f>
        <v>4727297783.8300009</v>
      </c>
    </row>
    <row r="18" spans="1:4">
      <c r="A18" s="16" t="s">
        <v>70</v>
      </c>
    </row>
    <row r="20" spans="1:4" ht="39.75" customHeight="1">
      <c r="A20" s="188" t="s">
        <v>68</v>
      </c>
      <c r="B20" s="29" t="s">
        <v>79</v>
      </c>
      <c r="C20" s="29" t="s">
        <v>928</v>
      </c>
      <c r="D20" s="30" t="s">
        <v>82</v>
      </c>
    </row>
    <row r="21" spans="1:4" ht="15" customHeight="1">
      <c r="A21" s="20" t="s">
        <v>804</v>
      </c>
      <c r="B21" s="5">
        <v>453300</v>
      </c>
      <c r="C21" s="5">
        <v>0</v>
      </c>
      <c r="D21" s="21">
        <f>B21+C21</f>
        <v>453300</v>
      </c>
    </row>
    <row r="22" spans="1:4" ht="15" customHeight="1">
      <c r="A22" s="20" t="s">
        <v>89</v>
      </c>
      <c r="B22" s="11">
        <v>3781880</v>
      </c>
      <c r="C22" s="5">
        <v>111500</v>
      </c>
      <c r="D22" s="21">
        <f t="shared" ref="D22:D26" si="1">B22+C22</f>
        <v>3893380</v>
      </c>
    </row>
    <row r="23" spans="1:4" ht="15" customHeight="1">
      <c r="A23" s="20" t="s">
        <v>69</v>
      </c>
      <c r="B23" s="11">
        <v>5529640</v>
      </c>
      <c r="C23" s="5">
        <v>259680</v>
      </c>
      <c r="D23" s="21">
        <f t="shared" si="1"/>
        <v>5789320</v>
      </c>
    </row>
    <row r="24" spans="1:4" ht="15" customHeight="1">
      <c r="A24" s="20" t="s">
        <v>915</v>
      </c>
      <c r="B24" s="11">
        <v>0</v>
      </c>
      <c r="C24" s="5">
        <v>11500</v>
      </c>
      <c r="D24" s="21">
        <v>11500</v>
      </c>
    </row>
    <row r="25" spans="1:4" ht="15" customHeight="1">
      <c r="A25" s="20" t="s">
        <v>805</v>
      </c>
      <c r="B25" s="11">
        <v>1655080</v>
      </c>
      <c r="C25" s="5">
        <v>16800</v>
      </c>
      <c r="D25" s="21">
        <f t="shared" si="1"/>
        <v>1671880</v>
      </c>
    </row>
    <row r="26" spans="1:4" ht="25.5" customHeight="1">
      <c r="A26" s="20" t="s">
        <v>806</v>
      </c>
      <c r="B26" s="11">
        <v>1804300</v>
      </c>
      <c r="C26" s="5">
        <v>0</v>
      </c>
      <c r="D26" s="21">
        <f t="shared" si="1"/>
        <v>1804300</v>
      </c>
    </row>
    <row r="27" spans="1:4" ht="18.75" customHeight="1">
      <c r="A27" s="17" t="s">
        <v>63</v>
      </c>
      <c r="B27" s="18">
        <f>SUM(B21:B26)</f>
        <v>13224200</v>
      </c>
      <c r="C27" s="18">
        <f>SUM(C21:C26)</f>
        <v>399480</v>
      </c>
      <c r="D27" s="23">
        <f>SUM(D21:D26)</f>
        <v>13623680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B30" sqref="B30"/>
    </sheetView>
  </sheetViews>
  <sheetFormatPr defaultRowHeight="12.75"/>
  <cols>
    <col min="1" max="1" width="23.42578125" customWidth="1"/>
    <col min="2" max="2" width="20.42578125" customWidth="1"/>
    <col min="3" max="3" width="22" customWidth="1"/>
    <col min="4" max="4" width="21.85546875" customWidth="1"/>
    <col min="5" max="5" width="19.140625" customWidth="1"/>
    <col min="7" max="7" width="16.5703125" bestFit="1" customWidth="1"/>
    <col min="8" max="9" width="17.7109375" bestFit="1" customWidth="1"/>
    <col min="10" max="10" width="16.5703125" bestFit="1" customWidth="1"/>
  </cols>
  <sheetData>
    <row r="1" spans="1:5">
      <c r="A1" s="92" t="s">
        <v>350</v>
      </c>
      <c r="B1" s="93"/>
      <c r="C1" s="93"/>
    </row>
    <row r="2" spans="1:5">
      <c r="A2" s="93"/>
      <c r="B2" s="93"/>
      <c r="C2" s="93"/>
    </row>
    <row r="3" spans="1:5">
      <c r="A3" s="93"/>
      <c r="B3" s="92" t="s">
        <v>925</v>
      </c>
      <c r="C3" s="93"/>
    </row>
    <row r="4" spans="1:5" ht="15">
      <c r="A4" s="2"/>
    </row>
    <row r="5" spans="1:5" ht="30" customHeight="1">
      <c r="A5" s="184" t="s">
        <v>18</v>
      </c>
      <c r="B5" s="45" t="s">
        <v>807</v>
      </c>
      <c r="C5" s="45" t="s">
        <v>6</v>
      </c>
      <c r="D5" s="45" t="s">
        <v>7</v>
      </c>
      <c r="E5" s="185" t="s">
        <v>926</v>
      </c>
    </row>
    <row r="6" spans="1:5" ht="33" customHeight="1">
      <c r="A6" s="31" t="s">
        <v>19</v>
      </c>
      <c r="B6" s="32"/>
      <c r="C6" s="32"/>
      <c r="D6" s="33"/>
      <c r="E6" s="34"/>
    </row>
    <row r="7" spans="1:5" ht="22.5">
      <c r="A7" s="35" t="s">
        <v>0</v>
      </c>
      <c r="B7" s="36">
        <v>107453000000</v>
      </c>
      <c r="C7" s="36">
        <v>128683059000</v>
      </c>
      <c r="D7" s="36">
        <v>116803000000</v>
      </c>
      <c r="E7" s="37">
        <f>B7+C7-D7</f>
        <v>119333059000</v>
      </c>
    </row>
    <row r="8" spans="1:5" ht="22.5">
      <c r="A8" s="35" t="s">
        <v>1</v>
      </c>
      <c r="B8" s="36">
        <v>0</v>
      </c>
      <c r="C8" s="36">
        <v>0</v>
      </c>
      <c r="D8" s="36">
        <v>0</v>
      </c>
      <c r="E8" s="37">
        <f>B8+C8-D8</f>
        <v>0</v>
      </c>
    </row>
    <row r="9" spans="1:5" ht="25.5" customHeight="1">
      <c r="A9" s="76" t="s">
        <v>13</v>
      </c>
      <c r="B9" s="71">
        <f>SUM(B7:B8)</f>
        <v>107453000000</v>
      </c>
      <c r="C9" s="71">
        <f>SUM(C7:C8)</f>
        <v>128683059000</v>
      </c>
      <c r="D9" s="71">
        <f>SUM(D7:D8)</f>
        <v>116803000000</v>
      </c>
      <c r="E9" s="72">
        <f>SUM(E7:E8)</f>
        <v>119333059000</v>
      </c>
    </row>
    <row r="10" spans="1:5" ht="22.5">
      <c r="A10" s="38" t="s">
        <v>84</v>
      </c>
      <c r="B10" s="39"/>
      <c r="C10" s="39"/>
      <c r="D10" s="40"/>
      <c r="E10" s="41"/>
    </row>
    <row r="11" spans="1:5">
      <c r="A11" s="35" t="s">
        <v>912</v>
      </c>
      <c r="B11" s="36">
        <v>200356209115.73999</v>
      </c>
      <c r="C11" s="36">
        <v>113877009084.88</v>
      </c>
      <c r="D11" s="36">
        <v>107347583774.60001</v>
      </c>
      <c r="E11" s="37">
        <f>B11+C11-D11</f>
        <v>206885634426.01999</v>
      </c>
    </row>
    <row r="12" spans="1:5" ht="15" customHeight="1">
      <c r="A12" s="35" t="s">
        <v>913</v>
      </c>
      <c r="B12" s="36">
        <v>170230000867.41</v>
      </c>
      <c r="C12" s="36">
        <v>317664580082.07001</v>
      </c>
      <c r="D12" s="36">
        <v>328295836333.87</v>
      </c>
      <c r="E12" s="37">
        <f>B12+C12-D12</f>
        <v>159598744615.60999</v>
      </c>
    </row>
    <row r="13" spans="1:5" ht="15" customHeight="1">
      <c r="A13" s="35" t="s">
        <v>2</v>
      </c>
      <c r="B13" s="36">
        <v>56060171883.790001</v>
      </c>
      <c r="C13" s="36">
        <v>655039226848.25</v>
      </c>
      <c r="D13" s="36">
        <v>648314301690.82996</v>
      </c>
      <c r="E13" s="37">
        <f>B13+C13-D13</f>
        <v>62785097041.210083</v>
      </c>
    </row>
    <row r="14" spans="1:5" ht="15" customHeight="1">
      <c r="A14" s="35" t="s">
        <v>914</v>
      </c>
      <c r="B14" s="36">
        <v>93719672635.220001</v>
      </c>
      <c r="C14" s="36">
        <v>306289959696.28998</v>
      </c>
      <c r="D14" s="36">
        <v>297069985064.60999</v>
      </c>
      <c r="E14" s="37">
        <f>B14+C14-D14</f>
        <v>102939647266.90002</v>
      </c>
    </row>
    <row r="15" spans="1:5" ht="25.5" customHeight="1">
      <c r="A15" s="76" t="s">
        <v>13</v>
      </c>
      <c r="B15" s="71">
        <f>SUM(B11:B14)</f>
        <v>520366054502.16003</v>
      </c>
      <c r="C15" s="71">
        <f>SUM(C11:C14)</f>
        <v>1392870775711.49</v>
      </c>
      <c r="D15" s="71">
        <f t="shared" ref="D15:E15" si="0">SUM(D11:D14)</f>
        <v>1381027706863.9099</v>
      </c>
      <c r="E15" s="72">
        <f t="shared" si="0"/>
        <v>532209123349.74011</v>
      </c>
    </row>
    <row r="16" spans="1:5" ht="15" customHeight="1">
      <c r="A16" s="38" t="s">
        <v>20</v>
      </c>
      <c r="B16" s="39"/>
      <c r="C16" s="39"/>
      <c r="D16" s="40"/>
      <c r="E16" s="41"/>
    </row>
    <row r="17" spans="1:10" ht="22.5">
      <c r="A17" s="35" t="s">
        <v>3</v>
      </c>
      <c r="B17" s="36">
        <v>1017017141.25</v>
      </c>
      <c r="C17" s="36">
        <v>7241623104.9700003</v>
      </c>
      <c r="D17" s="36">
        <v>7218456515.9799995</v>
      </c>
      <c r="E17" s="37">
        <f>B17+C17-D17</f>
        <v>1040183730.2400007</v>
      </c>
    </row>
    <row r="18" spans="1:10" ht="15" customHeight="1">
      <c r="A18" s="35" t="s">
        <v>21</v>
      </c>
      <c r="B18" s="36">
        <v>192800887.86000001</v>
      </c>
      <c r="C18" s="36">
        <v>68830885857.720001</v>
      </c>
      <c r="D18" s="36">
        <v>68822789843.529999</v>
      </c>
      <c r="E18" s="37">
        <f>B18+C18-D18</f>
        <v>200896902.05000305</v>
      </c>
    </row>
    <row r="19" spans="1:10" ht="15" customHeight="1">
      <c r="A19" s="35" t="s">
        <v>4</v>
      </c>
      <c r="B19" s="36">
        <v>327175531.13</v>
      </c>
      <c r="C19" s="36">
        <v>846646629.5</v>
      </c>
      <c r="D19" s="36">
        <v>462408131.13</v>
      </c>
      <c r="E19" s="37">
        <f>B19+C19-D19</f>
        <v>711414029.50000012</v>
      </c>
    </row>
    <row r="20" spans="1:10" ht="15" customHeight="1">
      <c r="A20" s="35" t="s">
        <v>5</v>
      </c>
      <c r="B20" s="36">
        <v>21608044.199999999</v>
      </c>
      <c r="C20" s="36">
        <v>7082961.0700000003</v>
      </c>
      <c r="D20" s="36">
        <v>9209399.8300000001</v>
      </c>
      <c r="E20" s="37">
        <f>B20+C20-D20</f>
        <v>19481605.439999998</v>
      </c>
    </row>
    <row r="21" spans="1:10" ht="25.5" customHeight="1">
      <c r="A21" s="76" t="s">
        <v>13</v>
      </c>
      <c r="B21" s="71">
        <f>SUM(B17:B20)</f>
        <v>1558601604.4400003</v>
      </c>
      <c r="C21" s="71">
        <f t="shared" ref="C21:E21" si="1">SUM(C17:C20)</f>
        <v>76926238553.26001</v>
      </c>
      <c r="D21" s="71">
        <f t="shared" si="1"/>
        <v>76512863890.470001</v>
      </c>
      <c r="E21" s="72">
        <f t="shared" si="1"/>
        <v>1971976267.2300038</v>
      </c>
      <c r="G21" s="1"/>
      <c r="H21" s="1"/>
      <c r="I21" s="1"/>
      <c r="J21" s="1"/>
    </row>
    <row r="22" spans="1:10" ht="25.5" customHeight="1">
      <c r="A22" s="42" t="s">
        <v>63</v>
      </c>
      <c r="B22" s="43">
        <f>B9+B15+B21</f>
        <v>629377656106.59998</v>
      </c>
      <c r="C22" s="43">
        <f t="shared" ref="C22:D22" si="2">C9+C15+C21</f>
        <v>1598480073264.75</v>
      </c>
      <c r="D22" s="43">
        <f t="shared" si="2"/>
        <v>1574343570754.3799</v>
      </c>
      <c r="E22" s="44">
        <f>B22+C22-D22</f>
        <v>653514158616.97021</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topLeftCell="A10" zoomScaleNormal="100" workbookViewId="0">
      <selection activeCell="D36" sqref="D36"/>
    </sheetView>
  </sheetViews>
  <sheetFormatPr defaultRowHeight="12.75"/>
  <cols>
    <col min="1" max="1" width="23.28515625" customWidth="1"/>
    <col min="2" max="2" width="22.5703125" customWidth="1"/>
    <col min="3" max="3" width="20.42578125" customWidth="1"/>
    <col min="4" max="4" width="19" customWidth="1"/>
    <col min="5" max="5" width="20.28515625" customWidth="1"/>
    <col min="6" max="6" width="16.42578125" bestFit="1" customWidth="1"/>
  </cols>
  <sheetData>
    <row r="1" spans="1:7">
      <c r="A1" s="94" t="s">
        <v>351</v>
      </c>
      <c r="B1" s="93"/>
      <c r="C1" s="93"/>
    </row>
    <row r="2" spans="1:7">
      <c r="A2" s="93"/>
      <c r="B2" s="93"/>
      <c r="C2" s="93"/>
    </row>
    <row r="3" spans="1:7">
      <c r="A3" s="93"/>
      <c r="B3" s="92" t="s">
        <v>925</v>
      </c>
      <c r="C3" s="93"/>
    </row>
    <row r="5" spans="1:7" ht="30" customHeight="1">
      <c r="A5" s="28" t="s">
        <v>22</v>
      </c>
      <c r="B5" s="29" t="s">
        <v>807</v>
      </c>
      <c r="C5" s="29" t="s">
        <v>7</v>
      </c>
      <c r="D5" s="29" t="s">
        <v>6</v>
      </c>
      <c r="E5" s="185" t="s">
        <v>926</v>
      </c>
    </row>
    <row r="6" spans="1:7" ht="22.5">
      <c r="A6" s="38" t="s">
        <v>23</v>
      </c>
      <c r="B6" s="39"/>
      <c r="C6" s="39"/>
      <c r="D6" s="40"/>
      <c r="E6" s="46"/>
    </row>
    <row r="7" spans="1:7" ht="22.5">
      <c r="A7" s="35" t="s">
        <v>24</v>
      </c>
      <c r="B7" s="36">
        <v>31660330549.439999</v>
      </c>
      <c r="C7" s="36">
        <v>87543840856.419998</v>
      </c>
      <c r="D7" s="36">
        <v>103456418935.52</v>
      </c>
      <c r="E7" s="37">
        <f>B7+C7-D7</f>
        <v>15747752470.339996</v>
      </c>
      <c r="F7" s="67"/>
      <c r="G7" s="68"/>
    </row>
    <row r="8" spans="1:7" ht="22.5">
      <c r="A8" s="35" t="s">
        <v>25</v>
      </c>
      <c r="B8" s="36">
        <v>3000000000</v>
      </c>
      <c r="C8" s="36">
        <v>190955000000</v>
      </c>
      <c r="D8" s="36">
        <v>164955000000</v>
      </c>
      <c r="E8" s="37">
        <f>B8+C8-D8</f>
        <v>29000000000</v>
      </c>
    </row>
    <row r="9" spans="1:7" ht="25.5" customHeight="1">
      <c r="A9" s="76" t="s">
        <v>13</v>
      </c>
      <c r="B9" s="71">
        <f>SUM(B7:B8)</f>
        <v>34660330549.440002</v>
      </c>
      <c r="C9" s="71">
        <f>SUM(C7:C8)</f>
        <v>278498840856.41998</v>
      </c>
      <c r="D9" s="71">
        <f t="shared" ref="D9" si="0">SUM(D7:D8)</f>
        <v>268411418935.52002</v>
      </c>
      <c r="E9" s="72">
        <f t="shared" ref="E9:E32" si="1">+B9+C9-D9</f>
        <v>44747752470.339966</v>
      </c>
    </row>
    <row r="10" spans="1:7">
      <c r="A10" s="38" t="s">
        <v>26</v>
      </c>
      <c r="B10" s="39"/>
      <c r="C10" s="39"/>
      <c r="D10" s="40"/>
      <c r="E10" s="46"/>
    </row>
    <row r="11" spans="1:7" ht="22.5">
      <c r="A11" s="35" t="s">
        <v>27</v>
      </c>
      <c r="B11" s="36">
        <v>607550569.28999996</v>
      </c>
      <c r="C11" s="36">
        <v>4953858863.3999996</v>
      </c>
      <c r="D11" s="36">
        <v>4759288201</v>
      </c>
      <c r="E11" s="37">
        <f>B11+C11-D11</f>
        <v>802121231.68999958</v>
      </c>
      <c r="F11" s="69"/>
    </row>
    <row r="12" spans="1:7" ht="22.5">
      <c r="A12" s="35" t="s">
        <v>28</v>
      </c>
      <c r="B12" s="36">
        <v>275707795</v>
      </c>
      <c r="C12" s="36">
        <v>71743029.599999994</v>
      </c>
      <c r="D12" s="36">
        <v>168339290</v>
      </c>
      <c r="E12" s="37">
        <f>B12+C12-D12</f>
        <v>179111534.60000002</v>
      </c>
    </row>
    <row r="13" spans="1:7" ht="22.5">
      <c r="A13" s="35" t="s">
        <v>29</v>
      </c>
      <c r="B13" s="36">
        <v>33195447368.48</v>
      </c>
      <c r="C13" s="36">
        <v>15065477927.48</v>
      </c>
      <c r="D13" s="36">
        <v>6738254138.5100002</v>
      </c>
      <c r="E13" s="37">
        <f>B13+C13-D13</f>
        <v>41522671157.449997</v>
      </c>
    </row>
    <row r="14" spans="1:7" ht="22.5">
      <c r="A14" s="35" t="s">
        <v>83</v>
      </c>
      <c r="B14" s="36">
        <v>3723831771.25</v>
      </c>
      <c r="C14" s="36">
        <v>109612646290.07001</v>
      </c>
      <c r="D14" s="36">
        <v>109568537295.67</v>
      </c>
      <c r="E14" s="37">
        <f>B14+C14-D14</f>
        <v>3767940765.6500092</v>
      </c>
    </row>
    <row r="15" spans="1:7">
      <c r="A15" s="47" t="s">
        <v>30</v>
      </c>
      <c r="B15" s="48"/>
      <c r="C15" s="48"/>
      <c r="D15" s="48"/>
      <c r="E15" s="49"/>
    </row>
    <row r="16" spans="1:7" ht="22.5">
      <c r="A16" s="50" t="s">
        <v>31</v>
      </c>
      <c r="B16" s="51">
        <v>601226811.20999146</v>
      </c>
      <c r="C16" s="51">
        <v>50943760810.339996</v>
      </c>
      <c r="D16" s="51">
        <v>50747003114.300003</v>
      </c>
      <c r="E16" s="52">
        <f>B16+C16-D16</f>
        <v>797984507.24998474</v>
      </c>
    </row>
    <row r="17" spans="1:6">
      <c r="A17" s="50" t="s">
        <v>32</v>
      </c>
      <c r="B17" s="51">
        <v>3122604960.0400009</v>
      </c>
      <c r="C17" s="51">
        <v>58668885479.730003</v>
      </c>
      <c r="D17" s="51">
        <v>58821534181.370003</v>
      </c>
      <c r="E17" s="52">
        <f>B17+C17-D17</f>
        <v>2969956258.4000015</v>
      </c>
    </row>
    <row r="18" spans="1:6" ht="3.75" customHeight="1">
      <c r="A18" s="50"/>
      <c r="B18" s="48"/>
      <c r="C18" s="48"/>
      <c r="D18" s="48"/>
      <c r="E18" s="49"/>
    </row>
    <row r="19" spans="1:6" ht="22.5">
      <c r="A19" s="35" t="s">
        <v>33</v>
      </c>
      <c r="B19" s="36">
        <v>7849023380.250001</v>
      </c>
      <c r="C19" s="36">
        <v>0</v>
      </c>
      <c r="D19" s="36">
        <v>3558864131</v>
      </c>
      <c r="E19" s="37">
        <f>B19+C19-D19</f>
        <v>4290159249.250001</v>
      </c>
    </row>
    <row r="20" spans="1:6" ht="22.5">
      <c r="A20" s="35" t="s">
        <v>85</v>
      </c>
      <c r="B20" s="36">
        <v>0</v>
      </c>
      <c r="C20" s="36">
        <v>0</v>
      </c>
      <c r="D20" s="36">
        <v>0</v>
      </c>
      <c r="E20" s="37">
        <f>B20+C20-D20</f>
        <v>0</v>
      </c>
    </row>
    <row r="21" spans="1:6">
      <c r="A21" s="35" t="s">
        <v>34</v>
      </c>
      <c r="B21" s="36">
        <v>368355033.84000015</v>
      </c>
      <c r="C21" s="36">
        <v>6526557077.1800003</v>
      </c>
      <c r="D21" s="36">
        <v>6104600141.9899998</v>
      </c>
      <c r="E21" s="37">
        <f>B21+C21-D21</f>
        <v>790311969.03000069</v>
      </c>
    </row>
    <row r="22" spans="1:6">
      <c r="A22" s="47" t="s">
        <v>30</v>
      </c>
      <c r="B22" s="48"/>
      <c r="C22" s="48"/>
      <c r="D22" s="48"/>
      <c r="E22" s="49"/>
    </row>
    <row r="23" spans="1:6">
      <c r="A23" s="50" t="s">
        <v>35</v>
      </c>
      <c r="B23" s="53">
        <v>180287945.82000065</v>
      </c>
      <c r="C23" s="53">
        <v>3824394606.1599998</v>
      </c>
      <c r="D23" s="53">
        <v>3506629465.9499998</v>
      </c>
      <c r="E23" s="52">
        <f>B23+C23-D23</f>
        <v>498053086.03000069</v>
      </c>
      <c r="F23" s="69"/>
    </row>
    <row r="24" spans="1:6">
      <c r="A24" s="50" t="s">
        <v>36</v>
      </c>
      <c r="B24" s="53">
        <v>188067088.01999998</v>
      </c>
      <c r="C24" s="53">
        <v>2702162471.02</v>
      </c>
      <c r="D24" s="51">
        <v>2597970676.04</v>
      </c>
      <c r="E24" s="52">
        <f>B24+C24-D24</f>
        <v>292258883</v>
      </c>
      <c r="F24" s="131"/>
    </row>
    <row r="25" spans="1:6" ht="22.5">
      <c r="A25" s="35" t="s">
        <v>37</v>
      </c>
      <c r="B25" s="36">
        <v>4212810.2699999996</v>
      </c>
      <c r="C25" s="36">
        <v>517194450</v>
      </c>
      <c r="D25" s="36">
        <v>490335646.62</v>
      </c>
      <c r="E25" s="37">
        <f>B25+C25-D25</f>
        <v>31071613.649999976</v>
      </c>
    </row>
    <row r="26" spans="1:6">
      <c r="A26" s="35" t="s">
        <v>38</v>
      </c>
      <c r="B26" s="36">
        <v>797803136.39999998</v>
      </c>
      <c r="C26" s="36">
        <v>701284756.09000003</v>
      </c>
      <c r="D26" s="36">
        <v>558555137.65999997</v>
      </c>
      <c r="E26" s="37">
        <f>B26+C26-D26</f>
        <v>940532754.83000004</v>
      </c>
      <c r="F26" s="69"/>
    </row>
    <row r="27" spans="1:6" ht="25.5" customHeight="1">
      <c r="A27" s="76" t="s">
        <v>13</v>
      </c>
      <c r="B27" s="71">
        <f>B11+B12+B13+B14+B19+B20+B21+B25+B26</f>
        <v>46821931864.779999</v>
      </c>
      <c r="C27" s="71">
        <f t="shared" ref="C27:D27" si="2">C11+C12+C13+C14+C19+C20+C21+C25+C26</f>
        <v>137448762393.82001</v>
      </c>
      <c r="D27" s="71">
        <f t="shared" si="2"/>
        <v>131946773982.45</v>
      </c>
      <c r="E27" s="72">
        <f t="shared" si="1"/>
        <v>52323920276.150009</v>
      </c>
    </row>
    <row r="28" spans="1:6">
      <c r="A28" s="38" t="s">
        <v>39</v>
      </c>
      <c r="B28" s="39"/>
      <c r="C28" s="39"/>
      <c r="D28" s="40"/>
      <c r="E28" s="41"/>
    </row>
    <row r="29" spans="1:6" ht="56.25">
      <c r="A29" s="35" t="s">
        <v>40</v>
      </c>
      <c r="B29" s="36">
        <v>1250663266.5699997</v>
      </c>
      <c r="C29" s="36">
        <v>2224617031.0599999</v>
      </c>
      <c r="D29" s="36">
        <v>2456411819.1999998</v>
      </c>
      <c r="E29" s="37">
        <f>B29+C29-D29</f>
        <v>1018868478.4299998</v>
      </c>
    </row>
    <row r="30" spans="1:6" ht="22.5">
      <c r="A30" s="35" t="s">
        <v>41</v>
      </c>
      <c r="B30" s="36">
        <v>33628831727.810001</v>
      </c>
      <c r="C30" s="36">
        <v>0</v>
      </c>
      <c r="D30" s="36">
        <v>0</v>
      </c>
      <c r="E30" s="37">
        <f>B30+C30-D30</f>
        <v>33628831727.810001</v>
      </c>
    </row>
    <row r="31" spans="1:6">
      <c r="A31" s="35" t="s">
        <v>4</v>
      </c>
      <c r="B31" s="36">
        <v>294256301.52999997</v>
      </c>
      <c r="C31" s="36">
        <v>824084977.39999998</v>
      </c>
      <c r="D31" s="36">
        <v>462408131.13</v>
      </c>
      <c r="E31" s="37">
        <f>B31+C31-D31</f>
        <v>655933147.79999983</v>
      </c>
    </row>
    <row r="32" spans="1:6" ht="25.5" customHeight="1">
      <c r="A32" s="76" t="s">
        <v>13</v>
      </c>
      <c r="B32" s="71">
        <f>SUM(B29:B31)</f>
        <v>35173751295.910004</v>
      </c>
      <c r="C32" s="71">
        <f t="shared" ref="C32:D32" si="3">SUM(C29:C31)</f>
        <v>3048702008.46</v>
      </c>
      <c r="D32" s="71">
        <f t="shared" si="3"/>
        <v>2918819950.3299999</v>
      </c>
      <c r="E32" s="72">
        <f t="shared" si="1"/>
        <v>35303633354.040001</v>
      </c>
    </row>
    <row r="33" spans="1:5" ht="25.5" customHeight="1">
      <c r="A33" s="42" t="s">
        <v>63</v>
      </c>
      <c r="B33" s="43">
        <f>+B9+B27+B32</f>
        <v>116656013710.13</v>
      </c>
      <c r="C33" s="43">
        <f t="shared" ref="C33:E33" si="4">+C9+C27+C32</f>
        <v>418996305258.70001</v>
      </c>
      <c r="D33" s="43">
        <f t="shared" si="4"/>
        <v>403277012868.30005</v>
      </c>
      <c r="E33" s="44">
        <f t="shared" si="4"/>
        <v>132375306100.52997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workbookViewId="0">
      <selection activeCell="D10" sqref="D10"/>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4" t="s">
        <v>361</v>
      </c>
      <c r="B1" s="93"/>
      <c r="C1" s="93"/>
    </row>
    <row r="2" spans="1:3" ht="15" customHeight="1">
      <c r="A2" s="93"/>
      <c r="B2" s="93"/>
      <c r="C2" s="93"/>
    </row>
    <row r="3" spans="1:3" ht="15" customHeight="1">
      <c r="A3" s="96" t="s">
        <v>925</v>
      </c>
      <c r="B3" s="132"/>
    </row>
    <row r="5" spans="1:3" ht="30" customHeight="1">
      <c r="A5" s="200"/>
      <c r="B5" s="201"/>
    </row>
    <row r="6" spans="1:3" ht="15" customHeight="1">
      <c r="A6" s="202" t="s">
        <v>43</v>
      </c>
      <c r="B6" s="203"/>
    </row>
    <row r="7" spans="1:3" ht="15" customHeight="1">
      <c r="A7" s="38" t="s">
        <v>44</v>
      </c>
      <c r="B7" s="134">
        <v>-54902994739.22998</v>
      </c>
    </row>
    <row r="8" spans="1:3" ht="15" customHeight="1">
      <c r="A8" s="35" t="s">
        <v>10</v>
      </c>
      <c r="B8" s="37">
        <v>344061379042.65002</v>
      </c>
    </row>
    <row r="9" spans="1:3" ht="15" customHeight="1">
      <c r="A9" s="35" t="s">
        <v>45</v>
      </c>
      <c r="B9" s="37">
        <v>-398964373781.88</v>
      </c>
    </row>
    <row r="10" spans="1:3" ht="15" customHeight="1">
      <c r="A10" s="38" t="s">
        <v>46</v>
      </c>
      <c r="B10" s="134">
        <v>201465964.33017063</v>
      </c>
    </row>
    <row r="11" spans="1:3" ht="15" customHeight="1">
      <c r="A11" s="35" t="s">
        <v>47</v>
      </c>
      <c r="B11" s="37">
        <v>5313643537.3001709</v>
      </c>
    </row>
    <row r="12" spans="1:3" ht="15" customHeight="1">
      <c r="A12" s="35" t="s">
        <v>48</v>
      </c>
      <c r="B12" s="37">
        <v>-5112177572.9700003</v>
      </c>
    </row>
    <row r="13" spans="1:3" ht="15" customHeight="1">
      <c r="A13" s="50" t="s">
        <v>49</v>
      </c>
      <c r="B13" s="49"/>
    </row>
    <row r="14" spans="1:3" ht="15" customHeight="1">
      <c r="A14" s="50" t="s">
        <v>50</v>
      </c>
      <c r="B14" s="52">
        <v>-5053172672.8000031</v>
      </c>
      <c r="C14" s="69"/>
    </row>
    <row r="15" spans="1:3" ht="15" customHeight="1">
      <c r="A15" s="50" t="s">
        <v>51</v>
      </c>
      <c r="B15" s="52">
        <v>231794788.13999999</v>
      </c>
    </row>
    <row r="16" spans="1:3" ht="15" customHeight="1">
      <c r="A16" s="50" t="s">
        <v>52</v>
      </c>
      <c r="B16" s="52">
        <v>-317765140.21000022</v>
      </c>
    </row>
    <row r="17" spans="1:3" ht="25.5" customHeight="1">
      <c r="A17" s="76" t="s">
        <v>90</v>
      </c>
      <c r="B17" s="72">
        <v>-54701528774.899811</v>
      </c>
      <c r="C17" s="69"/>
    </row>
    <row r="18" spans="1:3" ht="15" customHeight="1">
      <c r="A18" s="220" t="s">
        <v>53</v>
      </c>
      <c r="B18" s="221"/>
    </row>
    <row r="19" spans="1:3" ht="15" customHeight="1">
      <c r="A19" s="38" t="s">
        <v>44</v>
      </c>
      <c r="B19" s="134">
        <v>46485784619.26001</v>
      </c>
      <c r="C19" s="69"/>
    </row>
    <row r="20" spans="1:3" ht="15" customHeight="1">
      <c r="A20" s="35" t="s">
        <v>54</v>
      </c>
      <c r="B20" s="37">
        <v>199330705265</v>
      </c>
    </row>
    <row r="21" spans="1:3" ht="15" customHeight="1">
      <c r="A21" s="35" t="s">
        <v>12</v>
      </c>
      <c r="B21" s="37">
        <v>-152844920645.73999</v>
      </c>
    </row>
    <row r="22" spans="1:3" ht="15" customHeight="1">
      <c r="A22" s="38" t="s">
        <v>46</v>
      </c>
      <c r="B22" s="134">
        <v>18303166076.540028</v>
      </c>
    </row>
    <row r="23" spans="1:3" ht="15" customHeight="1">
      <c r="A23" s="35" t="s">
        <v>55</v>
      </c>
      <c r="B23" s="37">
        <v>11880059000</v>
      </c>
      <c r="C23" s="69"/>
    </row>
    <row r="24" spans="1:3" ht="15" customHeight="1">
      <c r="A24" s="35" t="s">
        <v>56</v>
      </c>
      <c r="B24" s="37">
        <v>6529425310.2800293</v>
      </c>
    </row>
    <row r="25" spans="1:3" ht="15" customHeight="1">
      <c r="A25" s="35" t="s">
        <v>48</v>
      </c>
      <c r="B25" s="37">
        <v>-106318233.73999986</v>
      </c>
      <c r="C25" s="69"/>
    </row>
    <row r="26" spans="1:3" ht="15" customHeight="1">
      <c r="A26" s="50" t="s">
        <v>100</v>
      </c>
      <c r="B26" s="52">
        <v>-104191794.97999999</v>
      </c>
    </row>
    <row r="27" spans="1:3" ht="15" customHeight="1">
      <c r="A27" s="50" t="s">
        <v>101</v>
      </c>
      <c r="B27" s="52">
        <v>-2126438.7599998675</v>
      </c>
      <c r="C27" s="69"/>
    </row>
    <row r="28" spans="1:3" ht="15" customHeight="1">
      <c r="A28" s="38" t="s">
        <v>57</v>
      </c>
      <c r="B28" s="134">
        <v>-10087421920.899998</v>
      </c>
    </row>
    <row r="29" spans="1:3" ht="15" customHeight="1">
      <c r="A29" s="35" t="s">
        <v>91</v>
      </c>
      <c r="B29" s="37">
        <v>-26000000000</v>
      </c>
    </row>
    <row r="30" spans="1:3" ht="15" customHeight="1">
      <c r="A30" s="35" t="s">
        <v>92</v>
      </c>
      <c r="B30" s="37">
        <v>15912578079.100002</v>
      </c>
    </row>
    <row r="31" spans="1:3" ht="25.5" customHeight="1">
      <c r="A31" s="76" t="s">
        <v>90</v>
      </c>
      <c r="B31" s="72">
        <v>54701528774.90004</v>
      </c>
      <c r="C31" s="69"/>
    </row>
    <row r="32" spans="1:3" ht="15" customHeight="1">
      <c r="A32" s="220" t="s">
        <v>42</v>
      </c>
      <c r="B32" s="221"/>
    </row>
    <row r="33" spans="1:5" ht="15" customHeight="1">
      <c r="A33" s="38" t="s">
        <v>13</v>
      </c>
      <c r="B33" s="134">
        <v>-473469248.25</v>
      </c>
    </row>
    <row r="34" spans="1:5" ht="15" customHeight="1">
      <c r="A34" s="35" t="s">
        <v>58</v>
      </c>
      <c r="B34" s="37">
        <v>-406429248.25</v>
      </c>
    </row>
    <row r="35" spans="1:5" ht="15" customHeight="1">
      <c r="A35" s="35" t="s">
        <v>93</v>
      </c>
      <c r="B35" s="37">
        <v>-47040000</v>
      </c>
    </row>
    <row r="36" spans="1:5" ht="15" customHeight="1">
      <c r="A36" s="35" t="s">
        <v>94</v>
      </c>
      <c r="B36" s="37">
        <v>-20000000</v>
      </c>
    </row>
    <row r="37" spans="1:5" ht="15" customHeight="1">
      <c r="A37" s="35" t="s">
        <v>59</v>
      </c>
      <c r="B37" s="37">
        <v>0</v>
      </c>
      <c r="E37" s="69"/>
    </row>
    <row r="38" spans="1:5" ht="15" customHeight="1">
      <c r="A38" s="35" t="s">
        <v>930</v>
      </c>
      <c r="B38" s="37">
        <v>0</v>
      </c>
    </row>
    <row r="39" spans="1:5" ht="25.5" customHeight="1">
      <c r="A39" s="135" t="s">
        <v>99</v>
      </c>
      <c r="B39" s="64">
        <v>-55174998023.149811</v>
      </c>
      <c r="C39" s="131"/>
    </row>
    <row r="40" spans="1:5" ht="15" customHeight="1">
      <c r="A40" s="133"/>
    </row>
    <row r="41" spans="1:5" ht="15" customHeight="1">
      <c r="B41" s="69"/>
    </row>
  </sheetData>
  <mergeCells count="4">
    <mergeCell ref="A5:B5"/>
    <mergeCell ref="A6:B6"/>
    <mergeCell ref="A18:B18"/>
    <mergeCell ref="A32:B32"/>
  </mergeCell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C34" sqref="C34"/>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4" t="s">
        <v>365</v>
      </c>
    </row>
    <row r="2" spans="1:2">
      <c r="A2" s="93"/>
    </row>
    <row r="3" spans="1:2">
      <c r="A3" s="96" t="s">
        <v>925</v>
      </c>
    </row>
    <row r="5" spans="1:2" ht="30.75" customHeight="1">
      <c r="A5" s="200"/>
      <c r="B5" s="201"/>
    </row>
    <row r="6" spans="1:2" ht="21.95" customHeight="1">
      <c r="A6" s="38" t="s">
        <v>95</v>
      </c>
      <c r="B6" s="134">
        <v>58365843619.26001</v>
      </c>
    </row>
    <row r="7" spans="1:2" ht="21.95" customHeight="1">
      <c r="A7" s="35" t="s">
        <v>96</v>
      </c>
      <c r="B7" s="37">
        <v>46485784619.26001</v>
      </c>
    </row>
    <row r="8" spans="1:2" ht="21.95" customHeight="1">
      <c r="A8" s="50" t="s">
        <v>49</v>
      </c>
      <c r="B8" s="49"/>
    </row>
    <row r="9" spans="1:2" ht="21.95" customHeight="1">
      <c r="A9" s="50" t="s">
        <v>97</v>
      </c>
      <c r="B9" s="136">
        <v>46743000000</v>
      </c>
    </row>
    <row r="10" spans="1:2" ht="21.95" customHeight="1">
      <c r="A10" s="35" t="s">
        <v>55</v>
      </c>
      <c r="B10" s="37">
        <v>11880059000</v>
      </c>
    </row>
    <row r="11" spans="1:2" ht="21.95" customHeight="1">
      <c r="A11" s="38" t="s">
        <v>98</v>
      </c>
      <c r="B11" s="134">
        <v>6423107076.5400295</v>
      </c>
    </row>
    <row r="12" spans="1:2" ht="21.95" customHeight="1">
      <c r="A12" s="76" t="s">
        <v>60</v>
      </c>
      <c r="B12" s="72">
        <v>64788950695.800041</v>
      </c>
    </row>
    <row r="13" spans="1:2" ht="21.95" customHeight="1">
      <c r="A13" s="35" t="s">
        <v>57</v>
      </c>
      <c r="B13" s="37">
        <v>-10087421920.899998</v>
      </c>
    </row>
    <row r="14" spans="1:2" ht="21.95" customHeight="1">
      <c r="A14" s="35" t="s">
        <v>61</v>
      </c>
      <c r="B14" s="37">
        <v>-54701528774.899811</v>
      </c>
    </row>
    <row r="15" spans="1:2" ht="21.95" customHeight="1">
      <c r="A15" s="76" t="s">
        <v>62</v>
      </c>
      <c r="B15" s="72">
        <v>-64788950695.799805</v>
      </c>
    </row>
  </sheetData>
  <mergeCells count="1">
    <mergeCell ref="A5:B5"/>
  </mergeCells>
  <pageMargins left="0.7" right="0.7" top="0.75" bottom="0.75" header="0.3" footer="0.3"/>
  <pageSetup paperSize="9" orientation="portrait"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6"/>
  <sheetViews>
    <sheetView topLeftCell="A127" zoomScaleNormal="100" workbookViewId="0">
      <selection activeCell="I139" sqref="I139"/>
    </sheetView>
  </sheetViews>
  <sheetFormatPr defaultRowHeight="12.75"/>
  <cols>
    <col min="1" max="1" width="47.28515625" style="79" customWidth="1"/>
    <col min="2" max="4" width="16.7109375" style="79" customWidth="1"/>
    <col min="5" max="5" width="2.7109375" style="79" customWidth="1"/>
    <col min="6" max="6" width="4.7109375" style="79" customWidth="1"/>
    <col min="7" max="16384" width="9.140625" style="79"/>
  </cols>
  <sheetData>
    <row r="1" spans="1:5">
      <c r="A1" s="95" t="s">
        <v>352</v>
      </c>
    </row>
    <row r="3" spans="1:5" s="78" customFormat="1" ht="12.75" customHeight="1">
      <c r="A3" s="160" t="s">
        <v>925</v>
      </c>
      <c r="B3" s="92"/>
    </row>
    <row r="4" spans="1:5" s="78" customFormat="1" ht="12.75" customHeight="1">
      <c r="A4" s="204"/>
      <c r="B4" s="204"/>
      <c r="C4" s="204"/>
      <c r="D4" s="204"/>
      <c r="E4" s="204"/>
    </row>
    <row r="6" spans="1:5" ht="24" customHeight="1">
      <c r="A6" s="174" t="s">
        <v>809</v>
      </c>
      <c r="B6" s="175" t="s">
        <v>589</v>
      </c>
      <c r="C6" s="175" t="s">
        <v>590</v>
      </c>
      <c r="D6" s="176" t="s">
        <v>13</v>
      </c>
    </row>
    <row r="7" spans="1:5" ht="21" customHeight="1">
      <c r="A7" s="177" t="s">
        <v>671</v>
      </c>
      <c r="B7" s="108">
        <v>301264304085.09998</v>
      </c>
      <c r="C7" s="108">
        <v>3941099735.3699999</v>
      </c>
      <c r="D7" s="178">
        <v>305205403820.46997</v>
      </c>
    </row>
    <row r="8" spans="1:5" ht="21.75" customHeight="1">
      <c r="A8" s="179" t="s">
        <v>672</v>
      </c>
      <c r="B8" s="109">
        <v>161075014349.64999</v>
      </c>
      <c r="C8" s="109">
        <v>1003979049.1799999</v>
      </c>
      <c r="D8" s="180">
        <v>162078993398.82999</v>
      </c>
    </row>
    <row r="9" spans="1:5">
      <c r="A9" s="181" t="s">
        <v>673</v>
      </c>
      <c r="B9" s="182">
        <v>127546561300.75999</v>
      </c>
      <c r="C9" s="182">
        <v>741074321.55999994</v>
      </c>
      <c r="D9" s="183">
        <v>128287635622.32001</v>
      </c>
    </row>
    <row r="10" spans="1:5">
      <c r="A10" s="181" t="s">
        <v>674</v>
      </c>
      <c r="B10" s="182">
        <v>15216739458.02</v>
      </c>
      <c r="C10" s="182">
        <v>202921300.56999999</v>
      </c>
      <c r="D10" s="183">
        <v>15419660758.59</v>
      </c>
    </row>
    <row r="11" spans="1:5" ht="22.5">
      <c r="A11" s="181" t="s">
        <v>675</v>
      </c>
      <c r="B11" s="182">
        <v>6321609359.8599997</v>
      </c>
      <c r="C11" s="182">
        <v>687964.1</v>
      </c>
      <c r="D11" s="183">
        <v>6322297323.96</v>
      </c>
    </row>
    <row r="12" spans="1:5" ht="22.5">
      <c r="A12" s="181" t="s">
        <v>676</v>
      </c>
      <c r="B12" s="182">
        <v>215292266.25999999</v>
      </c>
      <c r="C12" s="182">
        <v>1745657.85</v>
      </c>
      <c r="D12" s="183">
        <v>217037924.11000001</v>
      </c>
    </row>
    <row r="13" spans="1:5" ht="22.5">
      <c r="A13" s="181" t="s">
        <v>677</v>
      </c>
      <c r="B13" s="182">
        <v>1932878398.47</v>
      </c>
      <c r="C13" s="182">
        <v>3283709.87</v>
      </c>
      <c r="D13" s="183">
        <v>1936162108.3399999</v>
      </c>
    </row>
    <row r="14" spans="1:5" ht="22.5">
      <c r="A14" s="181" t="s">
        <v>678</v>
      </c>
      <c r="B14" s="182">
        <v>2860598164.8299999</v>
      </c>
      <c r="C14" s="182">
        <v>12150.33</v>
      </c>
      <c r="D14" s="183">
        <v>2860610315.1599998</v>
      </c>
    </row>
    <row r="15" spans="1:5" ht="33.75">
      <c r="A15" s="181" t="s">
        <v>929</v>
      </c>
      <c r="B15" s="182">
        <v>1090197672.02</v>
      </c>
      <c r="C15" s="182">
        <v>5322443.24</v>
      </c>
      <c r="D15" s="183">
        <v>1095520115.26</v>
      </c>
    </row>
    <row r="16" spans="1:5" ht="22.5">
      <c r="A16" s="181" t="s">
        <v>679</v>
      </c>
      <c r="B16" s="182">
        <v>122721094.87</v>
      </c>
      <c r="C16" s="182">
        <v>2508126.69</v>
      </c>
      <c r="D16" s="183">
        <v>125229221.56</v>
      </c>
    </row>
    <row r="17" spans="1:4" ht="22.5">
      <c r="A17" s="181" t="s">
        <v>680</v>
      </c>
      <c r="B17" s="182">
        <v>792567851.67999995</v>
      </c>
      <c r="C17" s="182">
        <v>38.58</v>
      </c>
      <c r="D17" s="183">
        <v>792567890.25999999</v>
      </c>
    </row>
    <row r="18" spans="1:4" ht="33.75">
      <c r="A18" s="181" t="s">
        <v>681</v>
      </c>
      <c r="B18" s="182">
        <v>1336197104.28</v>
      </c>
      <c r="C18" s="182">
        <v>1813565.39</v>
      </c>
      <c r="D18" s="183">
        <v>1338010669.6700001</v>
      </c>
    </row>
    <row r="19" spans="1:4" ht="22.5">
      <c r="A19" s="181" t="s">
        <v>682</v>
      </c>
      <c r="B19" s="182">
        <v>59621170.439999998</v>
      </c>
      <c r="C19" s="182">
        <v>551756.31999999995</v>
      </c>
      <c r="D19" s="183">
        <v>60172926.759999998</v>
      </c>
    </row>
    <row r="20" spans="1:4" ht="22.5">
      <c r="A20" s="181" t="s">
        <v>683</v>
      </c>
      <c r="B20" s="182">
        <v>401434720.87</v>
      </c>
      <c r="C20" s="182">
        <v>1867583.15</v>
      </c>
      <c r="D20" s="183">
        <v>403302304.01999998</v>
      </c>
    </row>
    <row r="21" spans="1:4" ht="33.75">
      <c r="A21" s="181" t="s">
        <v>684</v>
      </c>
      <c r="B21" s="182">
        <v>129432421.92</v>
      </c>
      <c r="C21" s="182">
        <v>0</v>
      </c>
      <c r="D21" s="183">
        <v>129432421.92</v>
      </c>
    </row>
    <row r="22" spans="1:4" ht="33.75">
      <c r="A22" s="181" t="s">
        <v>685</v>
      </c>
      <c r="B22" s="182">
        <v>3265796.54</v>
      </c>
      <c r="C22" s="182">
        <v>685526.21</v>
      </c>
      <c r="D22" s="183">
        <v>3951322.75</v>
      </c>
    </row>
    <row r="23" spans="1:4" ht="33.75">
      <c r="A23" s="181" t="s">
        <v>686</v>
      </c>
      <c r="B23" s="182">
        <v>86466276.920000002</v>
      </c>
      <c r="C23" s="182">
        <v>1127908.1200000001</v>
      </c>
      <c r="D23" s="183">
        <v>87594185.040000007</v>
      </c>
    </row>
    <row r="24" spans="1:4" ht="45">
      <c r="A24" s="181" t="s">
        <v>687</v>
      </c>
      <c r="B24" s="182">
        <v>37117233.170000002</v>
      </c>
      <c r="C24" s="182">
        <v>4547784.13</v>
      </c>
      <c r="D24" s="183">
        <v>41665017.299999997</v>
      </c>
    </row>
    <row r="25" spans="1:4" ht="22.5">
      <c r="A25" s="181" t="s">
        <v>688</v>
      </c>
      <c r="B25" s="182">
        <v>134681509.69</v>
      </c>
      <c r="C25" s="182">
        <v>1184096.1000000001</v>
      </c>
      <c r="D25" s="183">
        <v>135865605.78999999</v>
      </c>
    </row>
    <row r="26" spans="1:4" ht="33.75">
      <c r="A26" s="181" t="s">
        <v>689</v>
      </c>
      <c r="B26" s="182">
        <v>30463416.57</v>
      </c>
      <c r="C26" s="182">
        <v>518100.45</v>
      </c>
      <c r="D26" s="183">
        <v>30981517.02</v>
      </c>
    </row>
    <row r="27" spans="1:4">
      <c r="A27" s="181" t="s">
        <v>690</v>
      </c>
      <c r="B27" s="182">
        <v>2757169132.48</v>
      </c>
      <c r="C27" s="182">
        <v>34127016.520000003</v>
      </c>
      <c r="D27" s="183">
        <v>2791296149</v>
      </c>
    </row>
    <row r="28" spans="1:4" ht="18.75" customHeight="1">
      <c r="A28" s="179" t="s">
        <v>691</v>
      </c>
      <c r="B28" s="109">
        <v>103179646373.53</v>
      </c>
      <c r="C28" s="109">
        <v>2884272722.3699999</v>
      </c>
      <c r="D28" s="180">
        <v>106063919095.89999</v>
      </c>
    </row>
    <row r="29" spans="1:4">
      <c r="A29" s="181" t="s">
        <v>692</v>
      </c>
      <c r="B29" s="182">
        <v>89831269660.470001</v>
      </c>
      <c r="C29" s="182">
        <v>2469085376.8499999</v>
      </c>
      <c r="D29" s="183">
        <v>92300355037.320007</v>
      </c>
    </row>
    <row r="30" spans="1:4">
      <c r="A30" s="181" t="s">
        <v>693</v>
      </c>
      <c r="B30" s="182">
        <v>4783331439.0699997</v>
      </c>
      <c r="C30" s="182">
        <v>44392615.549999997</v>
      </c>
      <c r="D30" s="183">
        <v>4827724054.6199999</v>
      </c>
    </row>
    <row r="31" spans="1:4">
      <c r="A31" s="181" t="s">
        <v>694</v>
      </c>
      <c r="B31" s="182">
        <v>3090150293.73</v>
      </c>
      <c r="C31" s="182">
        <v>185271470.53</v>
      </c>
      <c r="D31" s="183">
        <v>3275421764.2600002</v>
      </c>
    </row>
    <row r="32" spans="1:4">
      <c r="A32" s="181" t="s">
        <v>695</v>
      </c>
      <c r="B32" s="182">
        <v>661482795.70000005</v>
      </c>
      <c r="C32" s="182">
        <v>40995113.159999996</v>
      </c>
      <c r="D32" s="183">
        <v>702477908.86000001</v>
      </c>
    </row>
    <row r="33" spans="1:4" ht="22.5">
      <c r="A33" s="181" t="s">
        <v>696</v>
      </c>
      <c r="B33" s="182">
        <v>1198733873.22</v>
      </c>
      <c r="C33" s="182">
        <v>11254287.27</v>
      </c>
      <c r="D33" s="183">
        <v>1209988160.49</v>
      </c>
    </row>
    <row r="34" spans="1:4">
      <c r="A34" s="181" t="s">
        <v>697</v>
      </c>
      <c r="B34" s="182">
        <v>234395074.88</v>
      </c>
      <c r="C34" s="182">
        <v>8199696.25</v>
      </c>
      <c r="D34" s="183">
        <v>242594771.13</v>
      </c>
    </row>
    <row r="35" spans="1:4">
      <c r="A35" s="181" t="s">
        <v>698</v>
      </c>
      <c r="B35" s="182">
        <v>519765306.04000002</v>
      </c>
      <c r="C35" s="182">
        <v>20470872.649999999</v>
      </c>
      <c r="D35" s="183">
        <v>540236178.69000006</v>
      </c>
    </row>
    <row r="36" spans="1:4">
      <c r="A36" s="181" t="s">
        <v>699</v>
      </c>
      <c r="B36" s="182">
        <v>1007614929.26</v>
      </c>
      <c r="C36" s="182">
        <v>47305515.960000001</v>
      </c>
      <c r="D36" s="183">
        <v>1054920445.22</v>
      </c>
    </row>
    <row r="37" spans="1:4" ht="22.5">
      <c r="A37" s="181" t="s">
        <v>700</v>
      </c>
      <c r="B37" s="182">
        <v>609624316.35000002</v>
      </c>
      <c r="C37" s="182">
        <v>1407048.97</v>
      </c>
      <c r="D37" s="183">
        <v>611031365.32000005</v>
      </c>
    </row>
    <row r="38" spans="1:4">
      <c r="A38" s="181" t="s">
        <v>701</v>
      </c>
      <c r="B38" s="182">
        <v>413101233.95999998</v>
      </c>
      <c r="C38" s="182">
        <v>16079784.119999999</v>
      </c>
      <c r="D38" s="183">
        <v>429181018.07999998</v>
      </c>
    </row>
    <row r="39" spans="1:4">
      <c r="A39" s="181" t="s">
        <v>702</v>
      </c>
      <c r="B39" s="182">
        <v>266361741.18000001</v>
      </c>
      <c r="C39" s="182">
        <v>25157.97</v>
      </c>
      <c r="D39" s="183">
        <v>266386899.15000001</v>
      </c>
    </row>
    <row r="40" spans="1:4" ht="22.5">
      <c r="A40" s="181" t="s">
        <v>703</v>
      </c>
      <c r="B40" s="182">
        <v>206100559.16</v>
      </c>
      <c r="C40" s="182">
        <v>3290545.82</v>
      </c>
      <c r="D40" s="183">
        <v>209391104.97999999</v>
      </c>
    </row>
    <row r="41" spans="1:4" ht="22.5">
      <c r="A41" s="181" t="s">
        <v>704</v>
      </c>
      <c r="B41" s="182">
        <v>96708786.680000007</v>
      </c>
      <c r="C41" s="182">
        <v>345346.03</v>
      </c>
      <c r="D41" s="183">
        <v>97054132.709999993</v>
      </c>
    </row>
    <row r="42" spans="1:4">
      <c r="A42" s="181" t="s">
        <v>705</v>
      </c>
      <c r="B42" s="182">
        <v>22456990.510000002</v>
      </c>
      <c r="C42" s="182">
        <v>150944.81</v>
      </c>
      <c r="D42" s="183">
        <v>22607935.32</v>
      </c>
    </row>
    <row r="43" spans="1:4">
      <c r="A43" s="181" t="s">
        <v>706</v>
      </c>
      <c r="B43" s="182">
        <v>19294595.960000001</v>
      </c>
      <c r="C43" s="182">
        <v>27925.88</v>
      </c>
      <c r="D43" s="183">
        <v>19322521.84</v>
      </c>
    </row>
    <row r="44" spans="1:4" ht="22.5">
      <c r="A44" s="181" t="s">
        <v>707</v>
      </c>
      <c r="B44" s="182">
        <v>3098148.27</v>
      </c>
      <c r="C44" s="182">
        <v>4288997.29</v>
      </c>
      <c r="D44" s="183">
        <v>7387145.5599999996</v>
      </c>
    </row>
    <row r="45" spans="1:4">
      <c r="A45" s="181" t="s">
        <v>708</v>
      </c>
      <c r="B45" s="182">
        <v>216156629.09</v>
      </c>
      <c r="C45" s="182">
        <v>31682023.260000002</v>
      </c>
      <c r="D45" s="183">
        <v>247838652.34999999</v>
      </c>
    </row>
    <row r="46" spans="1:4" ht="22.5">
      <c r="A46" s="179" t="s">
        <v>709</v>
      </c>
      <c r="B46" s="109">
        <v>23452432239.400002</v>
      </c>
      <c r="C46" s="109">
        <v>31846072.57</v>
      </c>
      <c r="D46" s="180">
        <v>23484278311.970001</v>
      </c>
    </row>
    <row r="47" spans="1:4">
      <c r="A47" s="181" t="s">
        <v>710</v>
      </c>
      <c r="B47" s="182">
        <v>17588580294.950001</v>
      </c>
      <c r="C47" s="182">
        <v>7391931.2699999996</v>
      </c>
      <c r="D47" s="183">
        <v>17595972226.220001</v>
      </c>
    </row>
    <row r="48" spans="1:4">
      <c r="A48" s="181" t="s">
        <v>711</v>
      </c>
      <c r="B48" s="182">
        <v>2404877464.4400001</v>
      </c>
      <c r="C48" s="182">
        <v>7084608.0599999996</v>
      </c>
      <c r="D48" s="183">
        <v>2411962072.5</v>
      </c>
    </row>
    <row r="49" spans="1:4">
      <c r="A49" s="181" t="s">
        <v>712</v>
      </c>
      <c r="B49" s="182">
        <v>1819248790.4000001</v>
      </c>
      <c r="C49" s="182">
        <v>6715341.3899999997</v>
      </c>
      <c r="D49" s="183">
        <v>1825964131.79</v>
      </c>
    </row>
    <row r="50" spans="1:4">
      <c r="A50" s="181" t="s">
        <v>713</v>
      </c>
      <c r="B50" s="182">
        <v>485111665.92000002</v>
      </c>
      <c r="C50" s="182">
        <v>715941.3</v>
      </c>
      <c r="D50" s="183">
        <v>485827607.22000003</v>
      </c>
    </row>
    <row r="51" spans="1:4">
      <c r="A51" s="181" t="s">
        <v>714</v>
      </c>
      <c r="B51" s="182">
        <v>432704947.95999998</v>
      </c>
      <c r="C51" s="182">
        <v>4005014.4</v>
      </c>
      <c r="D51" s="183">
        <v>436709962.36000001</v>
      </c>
    </row>
    <row r="52" spans="1:4" ht="33.75">
      <c r="A52" s="181" t="s">
        <v>715</v>
      </c>
      <c r="B52" s="182">
        <v>450476837.64999998</v>
      </c>
      <c r="C52" s="182">
        <v>276581.73</v>
      </c>
      <c r="D52" s="183">
        <v>450753419.38</v>
      </c>
    </row>
    <row r="53" spans="1:4">
      <c r="A53" s="181" t="s">
        <v>716</v>
      </c>
      <c r="B53" s="182">
        <v>216491332.63</v>
      </c>
      <c r="C53" s="182">
        <v>371218.91</v>
      </c>
      <c r="D53" s="183">
        <v>216862551.53999999</v>
      </c>
    </row>
    <row r="54" spans="1:4" ht="22.5">
      <c r="A54" s="181" t="s">
        <v>717</v>
      </c>
      <c r="B54" s="182">
        <v>30556.35</v>
      </c>
      <c r="C54" s="182">
        <v>5793.96</v>
      </c>
      <c r="D54" s="183">
        <v>36350.31</v>
      </c>
    </row>
    <row r="55" spans="1:4" ht="22.5">
      <c r="A55" s="181" t="s">
        <v>718</v>
      </c>
      <c r="B55" s="182">
        <v>11119545.48</v>
      </c>
      <c r="C55" s="182">
        <v>15130.06</v>
      </c>
      <c r="D55" s="183">
        <v>11134675.539999999</v>
      </c>
    </row>
    <row r="56" spans="1:4" ht="45">
      <c r="A56" s="181" t="s">
        <v>719</v>
      </c>
      <c r="B56" s="182">
        <v>8044341.25</v>
      </c>
      <c r="C56" s="182">
        <v>38678.910000000003</v>
      </c>
      <c r="D56" s="183">
        <v>8083020.1600000001</v>
      </c>
    </row>
    <row r="57" spans="1:4" ht="33.75">
      <c r="A57" s="181" t="s">
        <v>720</v>
      </c>
      <c r="B57" s="182">
        <v>3923732.02</v>
      </c>
      <c r="C57" s="182">
        <v>334581.76000000001</v>
      </c>
      <c r="D57" s="183">
        <v>4258313.78</v>
      </c>
    </row>
    <row r="58" spans="1:4">
      <c r="A58" s="181" t="s">
        <v>721</v>
      </c>
      <c r="B58" s="182">
        <v>31822730.350000001</v>
      </c>
      <c r="C58" s="182">
        <v>4891250.82</v>
      </c>
      <c r="D58" s="183">
        <v>36713981.170000002</v>
      </c>
    </row>
    <row r="59" spans="1:4" ht="20.25" customHeight="1">
      <c r="A59" s="179" t="s">
        <v>722</v>
      </c>
      <c r="B59" s="109">
        <v>7499056400.8900003</v>
      </c>
      <c r="C59" s="109">
        <v>69755.66</v>
      </c>
      <c r="D59" s="180">
        <v>7499126156.5500002</v>
      </c>
    </row>
    <row r="60" spans="1:4">
      <c r="A60" s="181" t="s">
        <v>723</v>
      </c>
      <c r="B60" s="182">
        <v>7488864829.6300001</v>
      </c>
      <c r="C60" s="182">
        <v>41417.56</v>
      </c>
      <c r="D60" s="183">
        <v>7488906247.1899996</v>
      </c>
    </row>
    <row r="61" spans="1:4" ht="22.5">
      <c r="A61" s="181" t="s">
        <v>724</v>
      </c>
      <c r="B61" s="182">
        <v>13.88</v>
      </c>
      <c r="C61" s="182">
        <v>0</v>
      </c>
      <c r="D61" s="183">
        <v>13.88</v>
      </c>
    </row>
    <row r="62" spans="1:4">
      <c r="A62" s="181" t="s">
        <v>725</v>
      </c>
      <c r="B62" s="182">
        <v>10191557.380000001</v>
      </c>
      <c r="C62" s="182">
        <v>28338.1</v>
      </c>
      <c r="D62" s="183">
        <v>10219895.48</v>
      </c>
    </row>
    <row r="63" spans="1:4" ht="22.5">
      <c r="A63" s="179" t="s">
        <v>726</v>
      </c>
      <c r="B63" s="109">
        <v>6058154721.6300001</v>
      </c>
      <c r="C63" s="109">
        <v>20932135.59</v>
      </c>
      <c r="D63" s="180">
        <v>6079086857.2200003</v>
      </c>
    </row>
    <row r="64" spans="1:4">
      <c r="A64" s="181" t="s">
        <v>727</v>
      </c>
      <c r="B64" s="182">
        <v>837644087.62</v>
      </c>
      <c r="C64" s="182">
        <v>15618747.310000001</v>
      </c>
      <c r="D64" s="183">
        <v>853262834.92999995</v>
      </c>
    </row>
    <row r="65" spans="1:4" ht="33.75">
      <c r="A65" s="181" t="s">
        <v>728</v>
      </c>
      <c r="B65" s="182">
        <v>4742901976.7399998</v>
      </c>
      <c r="C65" s="182">
        <v>368931.86</v>
      </c>
      <c r="D65" s="183">
        <v>4743270908.6000004</v>
      </c>
    </row>
    <row r="66" spans="1:4">
      <c r="A66" s="181" t="s">
        <v>729</v>
      </c>
      <c r="B66" s="182">
        <v>216370130.34999999</v>
      </c>
      <c r="C66" s="182">
        <v>1285.5</v>
      </c>
      <c r="D66" s="183">
        <v>216371415.84999999</v>
      </c>
    </row>
    <row r="67" spans="1:4" ht="22.5">
      <c r="A67" s="181" t="s">
        <v>730</v>
      </c>
      <c r="B67" s="182">
        <v>154471773.50999999</v>
      </c>
      <c r="C67" s="182">
        <v>1478979.54</v>
      </c>
      <c r="D67" s="183">
        <v>155950753.05000001</v>
      </c>
    </row>
    <row r="68" spans="1:4">
      <c r="A68" s="181" t="s">
        <v>731</v>
      </c>
      <c r="B68" s="182">
        <v>52720030.409999996</v>
      </c>
      <c r="C68" s="182">
        <v>214164.45</v>
      </c>
      <c r="D68" s="183">
        <v>52934194.859999999</v>
      </c>
    </row>
    <row r="69" spans="1:4">
      <c r="A69" s="194" t="s">
        <v>732</v>
      </c>
      <c r="B69" s="195">
        <v>54046723</v>
      </c>
      <c r="C69" s="195">
        <v>3250026.93</v>
      </c>
      <c r="D69" s="196">
        <v>57296749.93</v>
      </c>
    </row>
    <row r="70" spans="1:4" ht="21.75" customHeight="1">
      <c r="A70" s="177" t="s">
        <v>733</v>
      </c>
      <c r="B70" s="108">
        <v>36489171130.900002</v>
      </c>
      <c r="C70" s="108">
        <v>1256784619.55</v>
      </c>
      <c r="D70" s="178">
        <v>37745955750.449997</v>
      </c>
    </row>
    <row r="71" spans="1:4" ht="18.75" customHeight="1">
      <c r="A71" s="197" t="s">
        <v>734</v>
      </c>
      <c r="B71" s="198">
        <v>711879050.76999998</v>
      </c>
      <c r="C71" s="198">
        <v>28051765.989999998</v>
      </c>
      <c r="D71" s="199">
        <v>739930816.75999999</v>
      </c>
    </row>
    <row r="72" spans="1:4">
      <c r="A72" s="194" t="s">
        <v>735</v>
      </c>
      <c r="B72" s="195">
        <v>10531224.800000001</v>
      </c>
      <c r="C72" s="195">
        <v>1944010.01</v>
      </c>
      <c r="D72" s="196">
        <v>12475234.810000001</v>
      </c>
    </row>
    <row r="73" spans="1:4" ht="22.5">
      <c r="A73" s="194" t="s">
        <v>885</v>
      </c>
      <c r="B73" s="195">
        <v>263027482.30000001</v>
      </c>
      <c r="C73" s="195">
        <v>0</v>
      </c>
      <c r="D73" s="196">
        <v>263027482.30000001</v>
      </c>
    </row>
    <row r="74" spans="1:4" ht="22.5">
      <c r="A74" s="194" t="s">
        <v>736</v>
      </c>
      <c r="B74" s="195">
        <v>139507571.5</v>
      </c>
      <c r="C74" s="195">
        <v>22305919.420000002</v>
      </c>
      <c r="D74" s="196">
        <v>161813490.91999999</v>
      </c>
    </row>
    <row r="75" spans="1:4">
      <c r="A75" s="194" t="s">
        <v>737</v>
      </c>
      <c r="B75" s="195">
        <v>298812772.17000002</v>
      </c>
      <c r="C75" s="195">
        <v>3801836.56</v>
      </c>
      <c r="D75" s="196">
        <v>302614608.73000002</v>
      </c>
    </row>
    <row r="76" spans="1:4" ht="22.5" customHeight="1">
      <c r="A76" s="197" t="s">
        <v>738</v>
      </c>
      <c r="B76" s="198">
        <v>12655967313</v>
      </c>
      <c r="C76" s="198">
        <v>450465774.49000001</v>
      </c>
      <c r="D76" s="199">
        <v>13106433087.49</v>
      </c>
    </row>
    <row r="77" spans="1:4" ht="33.75">
      <c r="A77" s="194" t="s">
        <v>886</v>
      </c>
      <c r="B77" s="195">
        <v>10118550.9</v>
      </c>
      <c r="C77" s="195">
        <v>0</v>
      </c>
      <c r="D77" s="196">
        <v>10118550.9</v>
      </c>
    </row>
    <row r="78" spans="1:4" ht="33.75">
      <c r="A78" s="194" t="s">
        <v>907</v>
      </c>
      <c r="B78" s="195">
        <v>1454430382.23</v>
      </c>
      <c r="C78" s="195">
        <v>0</v>
      </c>
      <c r="D78" s="196">
        <v>1454430382.23</v>
      </c>
    </row>
    <row r="79" spans="1:4" ht="22.5">
      <c r="A79" s="194" t="s">
        <v>739</v>
      </c>
      <c r="B79" s="195">
        <v>869797718.75</v>
      </c>
      <c r="C79" s="195">
        <v>76733583.040000007</v>
      </c>
      <c r="D79" s="196">
        <v>946531301.78999996</v>
      </c>
    </row>
    <row r="80" spans="1:4" ht="33.75">
      <c r="A80" s="194" t="s">
        <v>740</v>
      </c>
      <c r="B80" s="195">
        <v>1398962072.5899999</v>
      </c>
      <c r="C80" s="195">
        <v>9016864.5500000007</v>
      </c>
      <c r="D80" s="196">
        <v>1407978937.1400001</v>
      </c>
    </row>
    <row r="81" spans="1:4" ht="22.5">
      <c r="A81" s="194" t="s">
        <v>908</v>
      </c>
      <c r="B81" s="195">
        <v>5709527895</v>
      </c>
      <c r="C81" s="195">
        <v>0</v>
      </c>
      <c r="D81" s="196">
        <v>5709527895</v>
      </c>
    </row>
    <row r="82" spans="1:4">
      <c r="A82" s="194" t="s">
        <v>741</v>
      </c>
      <c r="B82" s="195">
        <v>129594400.70999999</v>
      </c>
      <c r="C82" s="195">
        <v>1378257.21</v>
      </c>
      <c r="D82" s="196">
        <v>130972657.92</v>
      </c>
    </row>
    <row r="83" spans="1:4" ht="33.75">
      <c r="A83" s="194" t="s">
        <v>742</v>
      </c>
      <c r="B83" s="195">
        <v>310017162.76999998</v>
      </c>
      <c r="C83" s="195">
        <v>589583.12</v>
      </c>
      <c r="D83" s="196">
        <v>310606745.88999999</v>
      </c>
    </row>
    <row r="84" spans="1:4" ht="45">
      <c r="A84" s="181" t="s">
        <v>743</v>
      </c>
      <c r="B84" s="182">
        <v>182119456.37</v>
      </c>
      <c r="C84" s="182">
        <v>45503302</v>
      </c>
      <c r="D84" s="183">
        <v>227622758.37</v>
      </c>
    </row>
    <row r="85" spans="1:4" ht="33.75">
      <c r="A85" s="181" t="s">
        <v>744</v>
      </c>
      <c r="B85" s="182">
        <v>318935686.47000003</v>
      </c>
      <c r="C85" s="182">
        <v>24409.02</v>
      </c>
      <c r="D85" s="183">
        <v>318960095.49000001</v>
      </c>
    </row>
    <row r="86" spans="1:4" ht="22.5">
      <c r="A86" s="181" t="s">
        <v>745</v>
      </c>
      <c r="B86" s="182">
        <v>281414239.50999999</v>
      </c>
      <c r="C86" s="182">
        <v>43722983.520000003</v>
      </c>
      <c r="D86" s="183">
        <v>325137223.02999997</v>
      </c>
    </row>
    <row r="87" spans="1:4">
      <c r="A87" s="181" t="s">
        <v>746</v>
      </c>
      <c r="B87" s="182">
        <v>323004000.31</v>
      </c>
      <c r="C87" s="182">
        <v>54994144.609999999</v>
      </c>
      <c r="D87" s="183">
        <v>377998144.92000002</v>
      </c>
    </row>
    <row r="88" spans="1:4" ht="33.75">
      <c r="A88" s="181" t="s">
        <v>747</v>
      </c>
      <c r="B88" s="182">
        <v>119242916.3</v>
      </c>
      <c r="C88" s="182">
        <v>43760352.5</v>
      </c>
      <c r="D88" s="183">
        <v>163003268.80000001</v>
      </c>
    </row>
    <row r="89" spans="1:4">
      <c r="A89" s="181" t="s">
        <v>748</v>
      </c>
      <c r="B89" s="182">
        <v>119302844.25</v>
      </c>
      <c r="C89" s="182">
        <v>0</v>
      </c>
      <c r="D89" s="183">
        <v>119302844.25</v>
      </c>
    </row>
    <row r="90" spans="1:4">
      <c r="A90" s="181" t="s">
        <v>749</v>
      </c>
      <c r="B90" s="182">
        <v>1429499986.8399999</v>
      </c>
      <c r="C90" s="182">
        <v>174742294.91999999</v>
      </c>
      <c r="D90" s="183">
        <v>1604242281.76</v>
      </c>
    </row>
    <row r="91" spans="1:4" ht="21" customHeight="1">
      <c r="A91" s="179" t="s">
        <v>750</v>
      </c>
      <c r="B91" s="109">
        <v>229784376.25999999</v>
      </c>
      <c r="C91" s="109">
        <v>7410928.4299999997</v>
      </c>
      <c r="D91" s="180">
        <v>237195304.69</v>
      </c>
    </row>
    <row r="92" spans="1:4" ht="33.75">
      <c r="A92" s="181" t="s">
        <v>751</v>
      </c>
      <c r="B92" s="182">
        <v>24439773.420000002</v>
      </c>
      <c r="C92" s="182">
        <v>0</v>
      </c>
      <c r="D92" s="183">
        <v>24439773.420000002</v>
      </c>
    </row>
    <row r="93" spans="1:4" ht="22.5">
      <c r="A93" s="181" t="s">
        <v>752</v>
      </c>
      <c r="B93" s="182">
        <v>98083769.319999993</v>
      </c>
      <c r="C93" s="182">
        <v>4394782.45</v>
      </c>
      <c r="D93" s="183">
        <v>102478551.77</v>
      </c>
    </row>
    <row r="94" spans="1:4" ht="45">
      <c r="A94" s="181" t="s">
        <v>916</v>
      </c>
      <c r="B94" s="182">
        <v>53484165.689999998</v>
      </c>
      <c r="C94" s="182">
        <v>0</v>
      </c>
      <c r="D94" s="183">
        <v>53484165.689999998</v>
      </c>
    </row>
    <row r="95" spans="1:4" ht="45">
      <c r="A95" s="181" t="s">
        <v>753</v>
      </c>
      <c r="B95" s="182">
        <v>6078629.0800000001</v>
      </c>
      <c r="C95" s="182">
        <v>0</v>
      </c>
      <c r="D95" s="183">
        <v>6078629.0800000001</v>
      </c>
    </row>
    <row r="96" spans="1:4" ht="90">
      <c r="A96" s="181" t="s">
        <v>754</v>
      </c>
      <c r="B96" s="182">
        <v>9392914.75</v>
      </c>
      <c r="C96" s="182">
        <v>72453.08</v>
      </c>
      <c r="D96" s="183">
        <v>9465367.8300000001</v>
      </c>
    </row>
    <row r="97" spans="1:4" ht="56.25">
      <c r="A97" s="181" t="s">
        <v>755</v>
      </c>
      <c r="B97" s="182">
        <v>21767363.350000001</v>
      </c>
      <c r="C97" s="182">
        <v>1508794.32</v>
      </c>
      <c r="D97" s="183">
        <v>23276157.670000002</v>
      </c>
    </row>
    <row r="98" spans="1:4">
      <c r="A98" s="181" t="s">
        <v>756</v>
      </c>
      <c r="B98" s="182">
        <v>7932776.8300000001</v>
      </c>
      <c r="C98" s="182">
        <v>990763.43</v>
      </c>
      <c r="D98" s="183">
        <v>8923540.2599999998</v>
      </c>
    </row>
    <row r="99" spans="1:4" ht="22.5">
      <c r="A99" s="181" t="s">
        <v>757</v>
      </c>
      <c r="B99" s="182">
        <v>307100.61</v>
      </c>
      <c r="C99" s="182">
        <v>2484.64</v>
      </c>
      <c r="D99" s="183">
        <v>309585.25</v>
      </c>
    </row>
    <row r="100" spans="1:4" ht="22.5">
      <c r="A100" s="181" t="s">
        <v>758</v>
      </c>
      <c r="B100" s="182">
        <v>1701751.69</v>
      </c>
      <c r="C100" s="182">
        <v>163169.60999999999</v>
      </c>
      <c r="D100" s="183">
        <v>1864921.3</v>
      </c>
    </row>
    <row r="101" spans="1:4">
      <c r="A101" s="181" t="s">
        <v>759</v>
      </c>
      <c r="B101" s="182">
        <v>6596131.5199999996</v>
      </c>
      <c r="C101" s="182">
        <v>278480.90000000002</v>
      </c>
      <c r="D101" s="183">
        <v>6874612.4199999999</v>
      </c>
    </row>
    <row r="102" spans="1:4" ht="22.5">
      <c r="A102" s="179" t="s">
        <v>760</v>
      </c>
      <c r="B102" s="109">
        <v>3252661410.4299998</v>
      </c>
      <c r="C102" s="109">
        <v>0</v>
      </c>
      <c r="D102" s="180">
        <v>3252661410.4299998</v>
      </c>
    </row>
    <row r="103" spans="1:4" ht="33.75">
      <c r="A103" s="181" t="s">
        <v>761</v>
      </c>
      <c r="B103" s="182">
        <v>3241624961.96</v>
      </c>
      <c r="C103" s="182">
        <v>0</v>
      </c>
      <c r="D103" s="183">
        <v>3241624961.96</v>
      </c>
    </row>
    <row r="104" spans="1:4">
      <c r="A104" s="181" t="s">
        <v>899</v>
      </c>
      <c r="B104" s="182">
        <v>11036448.470000001</v>
      </c>
      <c r="C104" s="182">
        <v>0</v>
      </c>
      <c r="D104" s="183">
        <v>11036448.470000001</v>
      </c>
    </row>
    <row r="105" spans="1:4" ht="22.5">
      <c r="A105" s="179" t="s">
        <v>762</v>
      </c>
      <c r="B105" s="109">
        <v>1959941732.9300001</v>
      </c>
      <c r="C105" s="109">
        <v>125633947.7</v>
      </c>
      <c r="D105" s="180">
        <v>2085575680.6300001</v>
      </c>
    </row>
    <row r="106" spans="1:4" ht="45">
      <c r="A106" s="181" t="s">
        <v>887</v>
      </c>
      <c r="B106" s="182">
        <v>128154337.64</v>
      </c>
      <c r="C106" s="182">
        <v>0</v>
      </c>
      <c r="D106" s="183">
        <v>128154337.64</v>
      </c>
    </row>
    <row r="107" spans="1:4" ht="33.75">
      <c r="A107" s="181" t="s">
        <v>763</v>
      </c>
      <c r="B107" s="182">
        <v>452567113.11000001</v>
      </c>
      <c r="C107" s="182">
        <v>0</v>
      </c>
      <c r="D107" s="183">
        <v>452567113.11000001</v>
      </c>
    </row>
    <row r="108" spans="1:4" ht="56.25">
      <c r="A108" s="181" t="s">
        <v>764</v>
      </c>
      <c r="B108" s="182">
        <v>1134918849</v>
      </c>
      <c r="C108" s="182">
        <v>0</v>
      </c>
      <c r="D108" s="183">
        <v>1134918849</v>
      </c>
    </row>
    <row r="109" spans="1:4">
      <c r="A109" s="181" t="s">
        <v>765</v>
      </c>
      <c r="B109" s="182">
        <v>207987291.53</v>
      </c>
      <c r="C109" s="182">
        <v>125538113.56999999</v>
      </c>
      <c r="D109" s="183">
        <v>333525405.10000002</v>
      </c>
    </row>
    <row r="110" spans="1:4">
      <c r="A110" s="181" t="s">
        <v>766</v>
      </c>
      <c r="B110" s="182">
        <v>36314141.649999999</v>
      </c>
      <c r="C110" s="182">
        <v>95834.13</v>
      </c>
      <c r="D110" s="183">
        <v>36409975.780000001</v>
      </c>
    </row>
    <row r="111" spans="1:4" ht="21.75" customHeight="1">
      <c r="A111" s="179" t="s">
        <v>767</v>
      </c>
      <c r="B111" s="109">
        <v>15790597101.4</v>
      </c>
      <c r="C111" s="109">
        <v>461798394.56999999</v>
      </c>
      <c r="D111" s="180">
        <v>16252395495.969999</v>
      </c>
    </row>
    <row r="112" spans="1:4">
      <c r="A112" s="181" t="s">
        <v>790</v>
      </c>
      <c r="B112" s="182">
        <v>21722.93</v>
      </c>
      <c r="C112" s="182">
        <v>0</v>
      </c>
      <c r="D112" s="183">
        <v>21722.93</v>
      </c>
    </row>
    <row r="113" spans="1:4" ht="22.5">
      <c r="A113" s="181" t="s">
        <v>919</v>
      </c>
      <c r="B113" s="182">
        <v>1381023364.01</v>
      </c>
      <c r="C113" s="182">
        <v>0</v>
      </c>
      <c r="D113" s="183">
        <v>1381023364.01</v>
      </c>
    </row>
    <row r="114" spans="1:4">
      <c r="A114" s="181" t="s">
        <v>768</v>
      </c>
      <c r="B114" s="182">
        <v>3842157297.0999999</v>
      </c>
      <c r="C114" s="182">
        <v>102496164.56</v>
      </c>
      <c r="D114" s="183">
        <v>3944653461.6599998</v>
      </c>
    </row>
    <row r="115" spans="1:4">
      <c r="A115" s="181" t="s">
        <v>769</v>
      </c>
      <c r="B115" s="182">
        <v>1099462461.75</v>
      </c>
      <c r="C115" s="182">
        <v>28544124.140000001</v>
      </c>
      <c r="D115" s="183">
        <v>1128006585.8900001</v>
      </c>
    </row>
    <row r="116" spans="1:4">
      <c r="A116" s="181" t="s">
        <v>770</v>
      </c>
      <c r="B116" s="182">
        <v>568638040.21000004</v>
      </c>
      <c r="C116" s="182">
        <v>154556241.59999999</v>
      </c>
      <c r="D116" s="183">
        <v>723194281.80999994</v>
      </c>
    </row>
    <row r="117" spans="1:4">
      <c r="A117" s="181" t="s">
        <v>771</v>
      </c>
      <c r="B117" s="182">
        <v>680382328.72000003</v>
      </c>
      <c r="C117" s="182">
        <v>131009781.06999999</v>
      </c>
      <c r="D117" s="183">
        <v>811392109.78999996</v>
      </c>
    </row>
    <row r="118" spans="1:4" ht="33.75">
      <c r="A118" s="181" t="s">
        <v>920</v>
      </c>
      <c r="B118" s="182">
        <v>1825535954.77</v>
      </c>
      <c r="C118" s="182">
        <v>0</v>
      </c>
      <c r="D118" s="183">
        <v>1825535954.77</v>
      </c>
    </row>
    <row r="119" spans="1:4" ht="22.5">
      <c r="A119" s="181" t="s">
        <v>772</v>
      </c>
      <c r="B119" s="182">
        <v>346507018.97000003</v>
      </c>
      <c r="C119" s="182">
        <v>0</v>
      </c>
      <c r="D119" s="183">
        <v>346507018.97000003</v>
      </c>
    </row>
    <row r="120" spans="1:4" ht="33.75">
      <c r="A120" s="181" t="s">
        <v>773</v>
      </c>
      <c r="B120" s="182">
        <v>255763256.06999999</v>
      </c>
      <c r="C120" s="182">
        <v>7839895.5099999998</v>
      </c>
      <c r="D120" s="183">
        <v>263603151.58000001</v>
      </c>
    </row>
    <row r="121" spans="1:4" ht="45">
      <c r="A121" s="181" t="s">
        <v>917</v>
      </c>
      <c r="B121" s="182">
        <v>50000000</v>
      </c>
      <c r="C121" s="182">
        <v>0</v>
      </c>
      <c r="D121" s="183">
        <v>50000000</v>
      </c>
    </row>
    <row r="122" spans="1:4" ht="33.75">
      <c r="A122" s="181" t="s">
        <v>774</v>
      </c>
      <c r="B122" s="182">
        <v>80516973.450000003</v>
      </c>
      <c r="C122" s="182">
        <v>0</v>
      </c>
      <c r="D122" s="183">
        <v>80516973.450000003</v>
      </c>
    </row>
    <row r="123" spans="1:4" ht="33.75">
      <c r="A123" s="181" t="s">
        <v>793</v>
      </c>
      <c r="B123" s="182">
        <v>218127888.09</v>
      </c>
      <c r="C123" s="182">
        <v>0</v>
      </c>
      <c r="D123" s="183">
        <v>218127888.09</v>
      </c>
    </row>
    <row r="124" spans="1:4" ht="56.25">
      <c r="A124" s="181" t="s">
        <v>888</v>
      </c>
      <c r="B124" s="182">
        <v>232680331.83000001</v>
      </c>
      <c r="C124" s="182">
        <v>0</v>
      </c>
      <c r="D124" s="183">
        <v>232680331.83000001</v>
      </c>
    </row>
    <row r="125" spans="1:4" ht="22.5">
      <c r="A125" s="181" t="s">
        <v>775</v>
      </c>
      <c r="B125" s="182">
        <v>86409848.400000006</v>
      </c>
      <c r="C125" s="182">
        <v>400834.05</v>
      </c>
      <c r="D125" s="183">
        <v>86810682.450000003</v>
      </c>
    </row>
    <row r="126" spans="1:4">
      <c r="A126" s="181" t="s">
        <v>776</v>
      </c>
      <c r="B126" s="182">
        <v>5123370615.1000099</v>
      </c>
      <c r="C126" s="182">
        <v>36951353.640000001</v>
      </c>
      <c r="D126" s="183">
        <v>5160321968.7400103</v>
      </c>
    </row>
    <row r="127" spans="1:4" ht="22.5">
      <c r="A127" s="179" t="s">
        <v>777</v>
      </c>
      <c r="B127" s="109">
        <v>1888340146.1099999</v>
      </c>
      <c r="C127" s="109">
        <v>183423808.37</v>
      </c>
      <c r="D127" s="180">
        <v>2071763954.48</v>
      </c>
    </row>
    <row r="128" spans="1:4" ht="22.5">
      <c r="A128" s="181" t="s">
        <v>778</v>
      </c>
      <c r="B128" s="182">
        <v>1545225205.0999999</v>
      </c>
      <c r="C128" s="182">
        <v>172772589.53999999</v>
      </c>
      <c r="D128" s="183">
        <v>1717997794.6400001</v>
      </c>
    </row>
    <row r="129" spans="1:4">
      <c r="A129" s="181" t="s">
        <v>779</v>
      </c>
      <c r="B129" s="182">
        <v>343114941.00999999</v>
      </c>
      <c r="C129" s="182">
        <v>10651218.83</v>
      </c>
      <c r="D129" s="183">
        <v>353766159.83999997</v>
      </c>
    </row>
    <row r="130" spans="1:4" ht="22.5">
      <c r="A130" s="177" t="s">
        <v>780</v>
      </c>
      <c r="B130" s="108">
        <v>1103222592.99</v>
      </c>
      <c r="C130" s="108">
        <v>6796878.7400000002</v>
      </c>
      <c r="D130" s="178">
        <v>1110019471.73</v>
      </c>
    </row>
    <row r="131" spans="1:4" ht="22.5">
      <c r="A131" s="179" t="s">
        <v>781</v>
      </c>
      <c r="B131" s="109">
        <v>22275174.460000001</v>
      </c>
      <c r="C131" s="109">
        <v>47948.31</v>
      </c>
      <c r="D131" s="180">
        <v>22323122.77</v>
      </c>
    </row>
    <row r="132" spans="1:4" ht="56.25">
      <c r="A132" s="181" t="s">
        <v>918</v>
      </c>
      <c r="B132" s="182">
        <v>3644735.87</v>
      </c>
      <c r="C132" s="182">
        <v>0</v>
      </c>
      <c r="D132" s="183">
        <v>3644735.87</v>
      </c>
    </row>
    <row r="133" spans="1:4" ht="22.5">
      <c r="A133" s="181" t="s">
        <v>782</v>
      </c>
      <c r="B133" s="182">
        <v>6407428.5700000003</v>
      </c>
      <c r="C133" s="182">
        <v>0</v>
      </c>
      <c r="D133" s="183">
        <v>6407428.5700000003</v>
      </c>
    </row>
    <row r="134" spans="1:4" ht="45">
      <c r="A134" s="181" t="s">
        <v>783</v>
      </c>
      <c r="B134" s="182">
        <v>282825.65000000002</v>
      </c>
      <c r="C134" s="182">
        <v>95.32</v>
      </c>
      <c r="D134" s="183">
        <v>282920.96999999997</v>
      </c>
    </row>
    <row r="135" spans="1:4" ht="22.5">
      <c r="A135" s="181" t="s">
        <v>784</v>
      </c>
      <c r="B135" s="182">
        <v>11580149.41</v>
      </c>
      <c r="C135" s="182">
        <v>5882</v>
      </c>
      <c r="D135" s="183">
        <v>11586031.41</v>
      </c>
    </row>
    <row r="136" spans="1:4">
      <c r="A136" s="181" t="s">
        <v>785</v>
      </c>
      <c r="B136" s="182">
        <v>360034.96</v>
      </c>
      <c r="C136" s="182">
        <v>41970.99</v>
      </c>
      <c r="D136" s="183">
        <v>402005.95</v>
      </c>
    </row>
    <row r="137" spans="1:4" ht="22.5">
      <c r="A137" s="179" t="s">
        <v>786</v>
      </c>
      <c r="B137" s="109">
        <v>1080947418.53</v>
      </c>
      <c r="C137" s="109">
        <v>6748930.4299999997</v>
      </c>
      <c r="D137" s="180">
        <v>1087696348.96</v>
      </c>
    </row>
    <row r="138" spans="1:4" ht="22.5">
      <c r="A138" s="181" t="s">
        <v>889</v>
      </c>
      <c r="B138" s="182">
        <v>615857132.05999994</v>
      </c>
      <c r="C138" s="182">
        <v>0</v>
      </c>
      <c r="D138" s="183">
        <v>615857132.05999994</v>
      </c>
    </row>
    <row r="139" spans="1:4" ht="45">
      <c r="A139" s="181" t="s">
        <v>798</v>
      </c>
      <c r="B139" s="182">
        <v>399075794.02999997</v>
      </c>
      <c r="C139" s="182">
        <v>0</v>
      </c>
      <c r="D139" s="183">
        <v>399075794.02999997</v>
      </c>
    </row>
    <row r="140" spans="1:4">
      <c r="A140" s="181" t="s">
        <v>787</v>
      </c>
      <c r="B140" s="182">
        <v>66014492.439999998</v>
      </c>
      <c r="C140" s="182">
        <v>6748930.4299999997</v>
      </c>
      <c r="D140" s="183">
        <v>72763422.870000005</v>
      </c>
    </row>
    <row r="141" spans="1:4" ht="21" customHeight="1">
      <c r="A141" s="177" t="s">
        <v>788</v>
      </c>
      <c r="B141" s="108">
        <v>199330705265</v>
      </c>
      <c r="C141" s="108">
        <v>0</v>
      </c>
      <c r="D141" s="178">
        <v>199330705265</v>
      </c>
    </row>
    <row r="142" spans="1:4" ht="21" customHeight="1">
      <c r="A142" s="179" t="s">
        <v>890</v>
      </c>
      <c r="B142" s="109">
        <v>199330705265</v>
      </c>
      <c r="C142" s="109">
        <v>0</v>
      </c>
      <c r="D142" s="180">
        <v>199330705265</v>
      </c>
    </row>
    <row r="143" spans="1:4" ht="22.5">
      <c r="A143" s="181" t="s">
        <v>789</v>
      </c>
      <c r="B143" s="182">
        <v>198005785801</v>
      </c>
      <c r="C143" s="182">
        <v>0</v>
      </c>
      <c r="D143" s="183">
        <v>198005785801</v>
      </c>
    </row>
    <row r="144" spans="1:4" ht="22.5">
      <c r="A144" s="181" t="s">
        <v>909</v>
      </c>
      <c r="B144" s="182">
        <v>1250000000</v>
      </c>
      <c r="C144" s="182">
        <v>0</v>
      </c>
      <c r="D144" s="183">
        <v>1250000000</v>
      </c>
    </row>
    <row r="145" spans="1:4">
      <c r="A145" s="181" t="s">
        <v>794</v>
      </c>
      <c r="B145" s="182">
        <v>74919464</v>
      </c>
      <c r="C145" s="182">
        <v>0</v>
      </c>
      <c r="D145" s="183">
        <v>74919464</v>
      </c>
    </row>
    <row r="146" spans="1:4" ht="24" customHeight="1">
      <c r="A146" s="177" t="s">
        <v>63</v>
      </c>
      <c r="B146" s="108">
        <v>538187403073.98999</v>
      </c>
      <c r="C146" s="108">
        <v>5204681233.6599998</v>
      </c>
      <c r="D146" s="178">
        <v>543392084307.65002</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topLeftCell="A61" workbookViewId="0">
      <selection activeCell="A68" sqref="A68:D83"/>
    </sheetView>
  </sheetViews>
  <sheetFormatPr defaultRowHeight="12.75"/>
  <cols>
    <col min="1" max="1" width="49.7109375" style="81" customWidth="1"/>
    <col min="2" max="2" width="15.85546875" style="81" customWidth="1"/>
    <col min="3" max="3" width="14" style="81" customWidth="1"/>
    <col min="4" max="4" width="17.28515625" style="81" customWidth="1"/>
    <col min="5" max="5" width="6.5703125" style="81" customWidth="1"/>
    <col min="6" max="6" width="4.7109375" style="81" customWidth="1"/>
    <col min="7" max="16384" width="9.140625" style="81"/>
  </cols>
  <sheetData>
    <row r="1" spans="1:5" s="80" customFormat="1" ht="14.45" customHeight="1">
      <c r="A1" s="205" t="s">
        <v>353</v>
      </c>
      <c r="B1" s="205"/>
      <c r="C1" s="205"/>
      <c r="D1" s="205"/>
      <c r="E1" s="82"/>
    </row>
    <row r="2" spans="1:5" s="80" customFormat="1" ht="13.5" customHeight="1">
      <c r="A2" s="207"/>
      <c r="B2" s="207"/>
      <c r="C2" s="207"/>
      <c r="D2" s="207"/>
      <c r="E2" s="207"/>
    </row>
    <row r="3" spans="1:5" s="80" customFormat="1" ht="16.5" customHeight="1">
      <c r="A3" s="96" t="s">
        <v>925</v>
      </c>
      <c r="B3" s="96"/>
      <c r="C3" s="96"/>
      <c r="D3" s="96"/>
      <c r="E3" s="96"/>
    </row>
    <row r="4" spans="1:5" s="80" customFormat="1" ht="12.75" customHeight="1"/>
    <row r="5" spans="1:5" s="80" customFormat="1" ht="12" customHeight="1"/>
    <row r="6" spans="1:5" s="80" customFormat="1" ht="18.2" customHeight="1">
      <c r="A6" s="208" t="s">
        <v>102</v>
      </c>
      <c r="B6" s="208"/>
      <c r="C6" s="208"/>
    </row>
    <row r="7" spans="1:5" s="80" customFormat="1" ht="21.95" customHeight="1"/>
    <row r="8" spans="1:5" s="80" customFormat="1" ht="15.4" customHeight="1">
      <c r="A8" s="209" t="s">
        <v>655</v>
      </c>
      <c r="B8" s="210" t="s">
        <v>656</v>
      </c>
      <c r="C8" s="210"/>
      <c r="D8" s="210"/>
    </row>
    <row r="9" spans="1:5" s="80" customFormat="1" ht="21.4" customHeight="1">
      <c r="A9" s="209"/>
      <c r="B9" s="156" t="s">
        <v>589</v>
      </c>
      <c r="C9" s="156" t="s">
        <v>590</v>
      </c>
      <c r="D9" s="157" t="s">
        <v>13</v>
      </c>
    </row>
    <row r="10" spans="1:5" s="80" customFormat="1" ht="15.4" customHeight="1">
      <c r="A10" s="83" t="s">
        <v>657</v>
      </c>
      <c r="B10" s="84">
        <v>212146745339.19</v>
      </c>
      <c r="C10" s="84">
        <v>4159810536.0799999</v>
      </c>
      <c r="D10" s="85">
        <v>216306555875.26999</v>
      </c>
    </row>
    <row r="11" spans="1:5" s="80" customFormat="1" ht="15.4" customHeight="1">
      <c r="A11" s="83" t="s">
        <v>658</v>
      </c>
      <c r="B11" s="84">
        <v>485218716.56999999</v>
      </c>
      <c r="C11" s="84">
        <v>213382191.36000001</v>
      </c>
      <c r="D11" s="85">
        <v>698600907.92999995</v>
      </c>
    </row>
    <row r="12" spans="1:5" s="80" customFormat="1" ht="15.4" customHeight="1">
      <c r="A12" s="83" t="s">
        <v>659</v>
      </c>
      <c r="B12" s="84">
        <v>76928883644.289993</v>
      </c>
      <c r="C12" s="84">
        <v>1400399137.0699999</v>
      </c>
      <c r="D12" s="85">
        <v>78329282781.360001</v>
      </c>
    </row>
    <row r="13" spans="1:5" s="80" customFormat="1" ht="15.4" customHeight="1">
      <c r="A13" s="83" t="s">
        <v>660</v>
      </c>
      <c r="B13" s="84">
        <v>5031781562.2399998</v>
      </c>
      <c r="C13" s="84">
        <v>350948510.01999998</v>
      </c>
      <c r="D13" s="85">
        <v>5382730072.2600002</v>
      </c>
    </row>
    <row r="14" spans="1:5" s="80" customFormat="1" ht="15.4" customHeight="1">
      <c r="A14" s="83" t="s">
        <v>661</v>
      </c>
      <c r="B14" s="84">
        <v>2064855248.25</v>
      </c>
      <c r="C14" s="84">
        <v>98745457.629999995</v>
      </c>
      <c r="D14" s="85">
        <v>2163600705.8800001</v>
      </c>
    </row>
    <row r="15" spans="1:5" s="80" customFormat="1" ht="15.4" customHeight="1">
      <c r="A15" s="83" t="s">
        <v>662</v>
      </c>
      <c r="B15" s="84">
        <v>36511927062.25</v>
      </c>
      <c r="C15" s="84">
        <v>954142380.78999996</v>
      </c>
      <c r="D15" s="85">
        <v>37466069443.040001</v>
      </c>
    </row>
    <row r="16" spans="1:5" s="80" customFormat="1" ht="15.4" customHeight="1">
      <c r="A16" s="83" t="s">
        <v>663</v>
      </c>
      <c r="B16" s="84">
        <v>15660476580.370001</v>
      </c>
      <c r="C16" s="84">
        <v>1172696122.9100001</v>
      </c>
      <c r="D16" s="85">
        <v>16833172703.280001</v>
      </c>
    </row>
    <row r="17" spans="1:4" s="80" customFormat="1" ht="15.4" customHeight="1">
      <c r="A17" s="83" t="s">
        <v>664</v>
      </c>
      <c r="B17" s="84">
        <v>258834863.84</v>
      </c>
      <c r="C17" s="84">
        <v>31911493.68</v>
      </c>
      <c r="D17" s="85">
        <v>290746357.51999998</v>
      </c>
    </row>
    <row r="18" spans="1:4" s="80" customFormat="1" ht="15.4" customHeight="1">
      <c r="A18" s="83" t="s">
        <v>665</v>
      </c>
      <c r="B18" s="84">
        <v>4627115846.8599997</v>
      </c>
      <c r="C18" s="84">
        <v>288451937.20999998</v>
      </c>
      <c r="D18" s="85">
        <v>4915567784.0699997</v>
      </c>
    </row>
    <row r="19" spans="1:4" s="80" customFormat="1" ht="15.4" customHeight="1">
      <c r="A19" s="83" t="s">
        <v>666</v>
      </c>
      <c r="B19" s="84">
        <v>13367291771.040001</v>
      </c>
      <c r="C19" s="84">
        <v>351340013.44</v>
      </c>
      <c r="D19" s="85">
        <v>13718631784.48</v>
      </c>
    </row>
    <row r="20" spans="1:4" s="80" customFormat="1" ht="15.4" customHeight="1">
      <c r="A20" s="83" t="s">
        <v>931</v>
      </c>
      <c r="B20" s="84">
        <v>256937940.36000001</v>
      </c>
      <c r="C20" s="84">
        <v>92192642.010000005</v>
      </c>
      <c r="D20" s="85">
        <v>349130582.37</v>
      </c>
    </row>
    <row r="21" spans="1:4" s="80" customFormat="1" ht="15.4" customHeight="1">
      <c r="A21" s="83" t="s">
        <v>932</v>
      </c>
      <c r="B21" s="84">
        <v>854626866.00999999</v>
      </c>
      <c r="C21" s="84">
        <v>203329311.31</v>
      </c>
      <c r="D21" s="85">
        <v>1057956177.3200001</v>
      </c>
    </row>
    <row r="22" spans="1:4" s="80" customFormat="1" ht="15.4" customHeight="1">
      <c r="A22" s="83" t="s">
        <v>667</v>
      </c>
      <c r="B22" s="84">
        <v>602137604.02999997</v>
      </c>
      <c r="C22" s="84">
        <v>205429678.41</v>
      </c>
      <c r="D22" s="85">
        <v>807567282.44000101</v>
      </c>
    </row>
    <row r="23" spans="1:4" s="80" customFormat="1" ht="26.1" customHeight="1">
      <c r="A23" s="86" t="s">
        <v>668</v>
      </c>
      <c r="B23" s="87">
        <v>368796833045.29999</v>
      </c>
      <c r="C23" s="87">
        <v>9522779411.9200001</v>
      </c>
      <c r="D23" s="88">
        <v>378319612457.21997</v>
      </c>
    </row>
    <row r="24" spans="1:4" s="80" customFormat="1" ht="33" customHeight="1"/>
    <row r="26" spans="1:4">
      <c r="A26" s="206" t="s">
        <v>103</v>
      </c>
      <c r="B26" s="206"/>
      <c r="C26" s="82"/>
      <c r="D26" s="82"/>
    </row>
    <row r="28" spans="1:4">
      <c r="A28" s="209" t="s">
        <v>655</v>
      </c>
      <c r="B28" s="210" t="s">
        <v>669</v>
      </c>
      <c r="C28" s="210"/>
      <c r="D28" s="210"/>
    </row>
    <row r="29" spans="1:4">
      <c r="A29" s="209"/>
      <c r="B29" s="156" t="s">
        <v>589</v>
      </c>
      <c r="C29" s="156" t="s">
        <v>590</v>
      </c>
      <c r="D29" s="157" t="s">
        <v>13</v>
      </c>
    </row>
    <row r="30" spans="1:4" ht="15.6" customHeight="1">
      <c r="A30" s="83" t="s">
        <v>657</v>
      </c>
      <c r="B30" s="84">
        <v>8364156667.2399998</v>
      </c>
      <c r="C30" s="84">
        <v>2625514841.6799998</v>
      </c>
      <c r="D30" s="85">
        <v>10989671508.92</v>
      </c>
    </row>
    <row r="31" spans="1:4" ht="15.6" customHeight="1">
      <c r="A31" s="83" t="s">
        <v>658</v>
      </c>
      <c r="B31" s="84">
        <v>1033425694.28</v>
      </c>
      <c r="C31" s="84">
        <v>1227362485.75</v>
      </c>
      <c r="D31" s="85">
        <v>2260788180.0300002</v>
      </c>
    </row>
    <row r="32" spans="1:4" ht="15.6" customHeight="1">
      <c r="A32" s="83" t="s">
        <v>659</v>
      </c>
      <c r="B32" s="84">
        <v>18337677.93</v>
      </c>
      <c r="C32" s="84">
        <v>3818568.29</v>
      </c>
      <c r="D32" s="85">
        <v>22156246.219999999</v>
      </c>
    </row>
    <row r="33" spans="1:4" ht="15.6" customHeight="1">
      <c r="A33" s="83" t="s">
        <v>660</v>
      </c>
      <c r="B33" s="84">
        <v>38686243.710000001</v>
      </c>
      <c r="C33" s="84">
        <v>78282790</v>
      </c>
      <c r="D33" s="85">
        <v>116969033.70999999</v>
      </c>
    </row>
    <row r="34" spans="1:4" ht="15.6" customHeight="1">
      <c r="A34" s="83" t="s">
        <v>661</v>
      </c>
      <c r="B34" s="84">
        <v>5193882.32</v>
      </c>
      <c r="C34" s="84">
        <v>17406908.41</v>
      </c>
      <c r="D34" s="85">
        <v>22600790.73</v>
      </c>
    </row>
    <row r="35" spans="1:4" ht="15.6" customHeight="1">
      <c r="A35" s="83" t="s">
        <v>662</v>
      </c>
      <c r="B35" s="84">
        <v>1815580687.72</v>
      </c>
      <c r="C35" s="84">
        <v>123128846.52</v>
      </c>
      <c r="D35" s="85">
        <v>1938709534.24</v>
      </c>
    </row>
    <row r="36" spans="1:4" ht="15.6" customHeight="1">
      <c r="A36" s="83" t="s">
        <v>663</v>
      </c>
      <c r="B36" s="84">
        <v>965662259.72000003</v>
      </c>
      <c r="C36" s="84">
        <v>205759303.52000001</v>
      </c>
      <c r="D36" s="85">
        <v>1171421563.24</v>
      </c>
    </row>
    <row r="37" spans="1:4" ht="15.6" customHeight="1">
      <c r="A37" s="83" t="s">
        <v>664</v>
      </c>
      <c r="B37" s="84">
        <v>58433872.75</v>
      </c>
      <c r="C37" s="84">
        <v>131426387.72</v>
      </c>
      <c r="D37" s="85">
        <v>189860260.47</v>
      </c>
    </row>
    <row r="38" spans="1:4" ht="15.6" customHeight="1">
      <c r="A38" s="83" t="s">
        <v>665</v>
      </c>
      <c r="B38" s="84">
        <v>837106523.59000003</v>
      </c>
      <c r="C38" s="84">
        <v>1186614395.1600001</v>
      </c>
      <c r="D38" s="85">
        <v>2023720918.75</v>
      </c>
    </row>
    <row r="39" spans="1:4" ht="15.6" customHeight="1">
      <c r="A39" s="83" t="s">
        <v>666</v>
      </c>
      <c r="B39" s="84">
        <v>1023855227.62</v>
      </c>
      <c r="C39" s="84">
        <v>523813535.81999999</v>
      </c>
      <c r="D39" s="85">
        <v>1547668763.4400001</v>
      </c>
    </row>
    <row r="40" spans="1:4" ht="15.6" customHeight="1">
      <c r="A40" s="83" t="s">
        <v>931</v>
      </c>
      <c r="B40" s="84">
        <v>93508631.569999993</v>
      </c>
      <c r="C40" s="84">
        <v>50897561</v>
      </c>
      <c r="D40" s="85">
        <v>144406192.56999999</v>
      </c>
    </row>
    <row r="41" spans="1:4" ht="15.6" customHeight="1">
      <c r="A41" s="83" t="s">
        <v>932</v>
      </c>
      <c r="B41" s="84">
        <v>180743844.63999999</v>
      </c>
      <c r="C41" s="84">
        <v>30104556.629999999</v>
      </c>
      <c r="D41" s="85">
        <v>210848401.27000001</v>
      </c>
    </row>
    <row r="42" spans="1:4" ht="15.6" customHeight="1">
      <c r="A42" s="83" t="s">
        <v>667</v>
      </c>
      <c r="B42" s="84">
        <v>4239931.55</v>
      </c>
      <c r="C42" s="84">
        <v>1699999.52</v>
      </c>
      <c r="D42" s="85">
        <v>5939931.0700000003</v>
      </c>
    </row>
    <row r="43" spans="1:4" ht="21" customHeight="1">
      <c r="A43" s="86" t="s">
        <v>670</v>
      </c>
      <c r="B43" s="87">
        <v>14438931144.639999</v>
      </c>
      <c r="C43" s="87">
        <v>6205830180.0200005</v>
      </c>
      <c r="D43" s="88">
        <v>20644761324.66</v>
      </c>
    </row>
    <row r="46" spans="1:4" ht="17.25" customHeight="1">
      <c r="A46" s="206" t="s">
        <v>104</v>
      </c>
      <c r="B46" s="206"/>
    </row>
    <row r="48" spans="1:4">
      <c r="A48" s="209" t="s">
        <v>655</v>
      </c>
      <c r="B48" s="210" t="s">
        <v>802</v>
      </c>
      <c r="C48" s="210"/>
      <c r="D48" s="210"/>
    </row>
    <row r="49" spans="1:4">
      <c r="A49" s="209"/>
      <c r="B49" s="156" t="s">
        <v>589</v>
      </c>
      <c r="C49" s="156" t="s">
        <v>590</v>
      </c>
      <c r="D49" s="157" t="s">
        <v>13</v>
      </c>
    </row>
    <row r="50" spans="1:4" ht="15.6" customHeight="1">
      <c r="A50" s="83" t="s">
        <v>657</v>
      </c>
      <c r="B50" s="84">
        <v>152391178446.20001</v>
      </c>
      <c r="C50" s="84">
        <v>416722410.26999998</v>
      </c>
      <c r="D50" s="85">
        <v>152807900856.47</v>
      </c>
    </row>
    <row r="51" spans="1:4" ht="15.6" customHeight="1">
      <c r="A51" s="83" t="s">
        <v>658</v>
      </c>
      <c r="B51" s="84"/>
      <c r="C51" s="84"/>
      <c r="D51" s="85"/>
    </row>
    <row r="52" spans="1:4" ht="15.6" customHeight="1">
      <c r="A52" s="83" t="s">
        <v>659</v>
      </c>
      <c r="B52" s="84"/>
      <c r="C52" s="84"/>
      <c r="D52" s="85"/>
    </row>
    <row r="53" spans="1:4" ht="15.6" customHeight="1">
      <c r="A53" s="83" t="s">
        <v>660</v>
      </c>
      <c r="B53" s="84"/>
      <c r="C53" s="84"/>
      <c r="D53" s="85"/>
    </row>
    <row r="54" spans="1:4" ht="15.6" customHeight="1">
      <c r="A54" s="83" t="s">
        <v>661</v>
      </c>
      <c r="B54" s="84"/>
      <c r="C54" s="84"/>
      <c r="D54" s="85"/>
    </row>
    <row r="55" spans="1:4" ht="15.6" customHeight="1">
      <c r="A55" s="83" t="s">
        <v>662</v>
      </c>
      <c r="B55" s="84">
        <v>2175914.38</v>
      </c>
      <c r="C55" s="84">
        <v>0</v>
      </c>
      <c r="D55" s="85">
        <v>2175914.38</v>
      </c>
    </row>
    <row r="56" spans="1:4" ht="15.6" customHeight="1">
      <c r="A56" s="83" t="s">
        <v>663</v>
      </c>
      <c r="B56" s="84">
        <v>7987990.5</v>
      </c>
      <c r="C56" s="84">
        <v>327109.18</v>
      </c>
      <c r="D56" s="85">
        <v>8315099.6799999997</v>
      </c>
    </row>
    <row r="57" spans="1:4" ht="15.6" customHeight="1">
      <c r="A57" s="83" t="s">
        <v>664</v>
      </c>
      <c r="B57" s="84">
        <v>5825089.8799999999</v>
      </c>
      <c r="C57" s="84">
        <v>0</v>
      </c>
      <c r="D57" s="85">
        <v>5825089.8799999999</v>
      </c>
    </row>
    <row r="58" spans="1:4" ht="15.6" customHeight="1">
      <c r="A58" s="83" t="s">
        <v>665</v>
      </c>
      <c r="B58" s="84"/>
      <c r="C58" s="84"/>
      <c r="D58" s="85"/>
    </row>
    <row r="59" spans="1:4" ht="15.6" customHeight="1">
      <c r="A59" s="83" t="s">
        <v>666</v>
      </c>
      <c r="B59" s="84"/>
      <c r="C59" s="84"/>
      <c r="D59" s="85"/>
    </row>
    <row r="60" spans="1:4" ht="15.6" customHeight="1">
      <c r="A60" s="83" t="s">
        <v>931</v>
      </c>
      <c r="B60" s="84"/>
      <c r="C60" s="84"/>
      <c r="D60" s="85"/>
    </row>
    <row r="61" spans="1:4" ht="15.6" customHeight="1">
      <c r="A61" s="83" t="s">
        <v>932</v>
      </c>
      <c r="B61" s="84">
        <v>20703685.329999998</v>
      </c>
      <c r="C61" s="84">
        <v>0</v>
      </c>
      <c r="D61" s="85">
        <v>20703685.329999998</v>
      </c>
    </row>
    <row r="62" spans="1:4" ht="15.6" customHeight="1">
      <c r="A62" s="83" t="s">
        <v>667</v>
      </c>
      <c r="B62" s="84"/>
      <c r="C62" s="84"/>
      <c r="D62" s="85"/>
    </row>
    <row r="63" spans="1:4" ht="23.25" customHeight="1">
      <c r="A63" s="86" t="s">
        <v>803</v>
      </c>
      <c r="B63" s="87">
        <v>152427871126.29001</v>
      </c>
      <c r="C63" s="87">
        <v>417049519.44999999</v>
      </c>
      <c r="D63" s="88">
        <v>152844920645.73999</v>
      </c>
    </row>
    <row r="66" spans="1:4">
      <c r="A66" s="206" t="s">
        <v>63</v>
      </c>
      <c r="B66" s="206"/>
    </row>
    <row r="68" spans="1:4">
      <c r="A68" s="209" t="s">
        <v>655</v>
      </c>
      <c r="B68" s="210" t="s">
        <v>63</v>
      </c>
      <c r="C68" s="210"/>
      <c r="D68" s="210"/>
    </row>
    <row r="69" spans="1:4">
      <c r="A69" s="209"/>
      <c r="B69" s="156" t="s">
        <v>589</v>
      </c>
      <c r="C69" s="156" t="s">
        <v>590</v>
      </c>
      <c r="D69" s="157" t="s">
        <v>13</v>
      </c>
    </row>
    <row r="70" spans="1:4" ht="15.6" customHeight="1">
      <c r="A70" s="83" t="s">
        <v>657</v>
      </c>
      <c r="B70" s="84">
        <v>372902080452.63</v>
      </c>
      <c r="C70" s="84">
        <v>7202047788.0299997</v>
      </c>
      <c r="D70" s="85">
        <v>380104128240.65997</v>
      </c>
    </row>
    <row r="71" spans="1:4" ht="15.6" customHeight="1">
      <c r="A71" s="83" t="s">
        <v>658</v>
      </c>
      <c r="B71" s="84">
        <v>1518644410.8499999</v>
      </c>
      <c r="C71" s="84">
        <v>1440744677.1099999</v>
      </c>
      <c r="D71" s="85">
        <v>2959389087.96</v>
      </c>
    </row>
    <row r="72" spans="1:4" ht="15.6" customHeight="1">
      <c r="A72" s="83" t="s">
        <v>659</v>
      </c>
      <c r="B72" s="84">
        <v>76947221322.220001</v>
      </c>
      <c r="C72" s="84">
        <v>1404217705.3599999</v>
      </c>
      <c r="D72" s="85">
        <v>78351439027.580002</v>
      </c>
    </row>
    <row r="73" spans="1:4" ht="15.6" customHeight="1">
      <c r="A73" s="83" t="s">
        <v>660</v>
      </c>
      <c r="B73" s="84">
        <v>5070467805.9499998</v>
      </c>
      <c r="C73" s="84">
        <v>429231300.01999998</v>
      </c>
      <c r="D73" s="85">
        <v>5499699105.9700003</v>
      </c>
    </row>
    <row r="74" spans="1:4" ht="15.6" customHeight="1">
      <c r="A74" s="83" t="s">
        <v>661</v>
      </c>
      <c r="B74" s="84">
        <v>2070049130.5699999</v>
      </c>
      <c r="C74" s="84">
        <v>116152366.04000001</v>
      </c>
      <c r="D74" s="85">
        <v>2186201496.6100001</v>
      </c>
    </row>
    <row r="75" spans="1:4" ht="15.6" customHeight="1">
      <c r="A75" s="83" t="s">
        <v>662</v>
      </c>
      <c r="B75" s="84">
        <v>38329683664.349998</v>
      </c>
      <c r="C75" s="84">
        <v>1077271227.3099999</v>
      </c>
      <c r="D75" s="85">
        <v>39406954891.660004</v>
      </c>
    </row>
    <row r="76" spans="1:4" ht="15.6" customHeight="1">
      <c r="A76" s="83" t="s">
        <v>663</v>
      </c>
      <c r="B76" s="84">
        <v>16634126830.59</v>
      </c>
      <c r="C76" s="84">
        <v>1378782535.6099999</v>
      </c>
      <c r="D76" s="85">
        <v>18012909366.200001</v>
      </c>
    </row>
    <row r="77" spans="1:4" ht="15.6" customHeight="1">
      <c r="A77" s="83" t="s">
        <v>664</v>
      </c>
      <c r="B77" s="84">
        <v>323093826.47000003</v>
      </c>
      <c r="C77" s="84">
        <v>163337881.40000001</v>
      </c>
      <c r="D77" s="85">
        <v>486431707.87</v>
      </c>
    </row>
    <row r="78" spans="1:4" ht="15.6" customHeight="1">
      <c r="A78" s="83" t="s">
        <v>665</v>
      </c>
      <c r="B78" s="84">
        <v>5464222370.4499998</v>
      </c>
      <c r="C78" s="84">
        <v>1475066332.3699999</v>
      </c>
      <c r="D78" s="85">
        <v>6939288702.8199997</v>
      </c>
    </row>
    <row r="79" spans="1:4" ht="15.6" customHeight="1">
      <c r="A79" s="83" t="s">
        <v>666</v>
      </c>
      <c r="B79" s="84">
        <v>14391146998.66</v>
      </c>
      <c r="C79" s="84">
        <v>875153549.25999999</v>
      </c>
      <c r="D79" s="85">
        <v>15266300547.92</v>
      </c>
    </row>
    <row r="80" spans="1:4" ht="15.6" customHeight="1">
      <c r="A80" s="83" t="s">
        <v>931</v>
      </c>
      <c r="B80" s="84">
        <v>350446571.93000001</v>
      </c>
      <c r="C80" s="84">
        <v>143090203.00999999</v>
      </c>
      <c r="D80" s="85">
        <v>493536774.94</v>
      </c>
    </row>
    <row r="81" spans="1:4" ht="15.6" customHeight="1">
      <c r="A81" s="83" t="s">
        <v>932</v>
      </c>
      <c r="B81" s="84">
        <v>1056074395.98</v>
      </c>
      <c r="C81" s="84">
        <v>233433867.94</v>
      </c>
      <c r="D81" s="85">
        <v>1289508263.9200001</v>
      </c>
    </row>
    <row r="82" spans="1:4" ht="15.6" customHeight="1">
      <c r="A82" s="83" t="s">
        <v>667</v>
      </c>
      <c r="B82" s="84">
        <v>606377535.58000004</v>
      </c>
      <c r="C82" s="84">
        <v>207129677.93000001</v>
      </c>
      <c r="D82" s="85">
        <v>813507213.51000094</v>
      </c>
    </row>
    <row r="83" spans="1:4" ht="21" customHeight="1">
      <c r="A83" s="86" t="s">
        <v>63</v>
      </c>
      <c r="B83" s="87">
        <v>535663635316.22998</v>
      </c>
      <c r="C83" s="87">
        <v>16145659111.389999</v>
      </c>
      <c r="D83" s="88">
        <v>551809294427.62</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1"/>
  <sheetViews>
    <sheetView showGridLines="0" topLeftCell="A5" workbookViewId="0">
      <selection activeCell="A5" sqref="A5:D91"/>
    </sheetView>
  </sheetViews>
  <sheetFormatPr defaultRowHeight="12.75"/>
  <cols>
    <col min="1" max="1" width="70.140625" style="79" customWidth="1"/>
    <col min="2" max="2" width="17.85546875" style="79" customWidth="1"/>
    <col min="3" max="3" width="17.28515625" style="79" customWidth="1"/>
    <col min="4" max="4" width="16.85546875" style="79" customWidth="1"/>
    <col min="5" max="16384" width="9.140625" style="79"/>
  </cols>
  <sheetData>
    <row r="1" spans="1:4" s="89" customFormat="1" ht="17.25" customHeight="1">
      <c r="A1" s="205" t="s">
        <v>354</v>
      </c>
      <c r="B1" s="205"/>
      <c r="C1" s="205"/>
      <c r="D1" s="205"/>
    </row>
    <row r="2" spans="1:4" s="89" customFormat="1" ht="15.75" customHeight="1">
      <c r="A2" s="207"/>
      <c r="B2" s="207"/>
      <c r="C2" s="207"/>
      <c r="D2" s="207"/>
    </row>
    <row r="3" spans="1:4" s="89" customFormat="1" ht="15.75" customHeight="1">
      <c r="A3" s="96" t="s">
        <v>925</v>
      </c>
      <c r="B3" s="96"/>
      <c r="C3" s="96"/>
      <c r="D3" s="96"/>
    </row>
    <row r="4" spans="1:4" s="89" customFormat="1" ht="12">
      <c r="A4" s="97"/>
      <c r="B4" s="97"/>
      <c r="C4" s="97"/>
      <c r="D4" s="97"/>
    </row>
    <row r="5" spans="1:4" ht="23.1" customHeight="1">
      <c r="A5" s="190" t="s">
        <v>654</v>
      </c>
      <c r="B5" s="158" t="s">
        <v>589</v>
      </c>
      <c r="C5" s="158" t="s">
        <v>590</v>
      </c>
      <c r="D5" s="159" t="s">
        <v>13</v>
      </c>
    </row>
    <row r="6" spans="1:4" ht="23.1" customHeight="1">
      <c r="A6" s="166" t="s">
        <v>812</v>
      </c>
      <c r="B6" s="142">
        <v>64069647258.970001</v>
      </c>
      <c r="C6" s="142">
        <v>708067546.13999999</v>
      </c>
      <c r="D6" s="143">
        <v>64777714805.110001</v>
      </c>
    </row>
    <row r="7" spans="1:4" ht="23.1" customHeight="1">
      <c r="A7" s="83" t="s">
        <v>813</v>
      </c>
      <c r="B7" s="84">
        <v>42275990426.260002</v>
      </c>
      <c r="C7" s="84">
        <v>593716399.53999996</v>
      </c>
      <c r="D7" s="144">
        <v>42869706825.800003</v>
      </c>
    </row>
    <row r="8" spans="1:4" ht="23.1" customHeight="1">
      <c r="A8" s="83" t="s">
        <v>814</v>
      </c>
      <c r="B8" s="84">
        <v>278099505.26999998</v>
      </c>
      <c r="C8" s="84">
        <v>83516746.920000002</v>
      </c>
      <c r="D8" s="144">
        <v>361616252.19</v>
      </c>
    </row>
    <row r="9" spans="1:4" ht="23.1" customHeight="1">
      <c r="A9" s="83" t="s">
        <v>815</v>
      </c>
      <c r="B9" s="84">
        <v>20889894279</v>
      </c>
      <c r="C9" s="84">
        <v>29564598.890000001</v>
      </c>
      <c r="D9" s="144">
        <v>20919458877.889999</v>
      </c>
    </row>
    <row r="10" spans="1:4" ht="23.1" customHeight="1">
      <c r="A10" s="83" t="s">
        <v>816</v>
      </c>
      <c r="B10" s="84">
        <v>625663048.44000006</v>
      </c>
      <c r="C10" s="84">
        <v>1269800.79</v>
      </c>
      <c r="D10" s="144">
        <v>626932849.23000002</v>
      </c>
    </row>
    <row r="11" spans="1:4" ht="23.1" customHeight="1">
      <c r="A11" s="166" t="s">
        <v>817</v>
      </c>
      <c r="B11" s="142">
        <v>4621285678.1300001</v>
      </c>
      <c r="C11" s="142">
        <v>1889153388.3800001</v>
      </c>
      <c r="D11" s="143">
        <v>6510439066.5100002</v>
      </c>
    </row>
    <row r="12" spans="1:4" ht="23.1" customHeight="1">
      <c r="A12" s="83" t="s">
        <v>818</v>
      </c>
      <c r="B12" s="84">
        <v>607989910.76999998</v>
      </c>
      <c r="C12" s="84">
        <v>274720901.80000001</v>
      </c>
      <c r="D12" s="144">
        <v>882710812.57000005</v>
      </c>
    </row>
    <row r="13" spans="1:4" ht="23.1" customHeight="1">
      <c r="A13" s="83" t="s">
        <v>819</v>
      </c>
      <c r="B13" s="84">
        <v>4013295767.3600001</v>
      </c>
      <c r="C13" s="84">
        <v>1614432486.5799999</v>
      </c>
      <c r="D13" s="144">
        <v>5627728253.9399996</v>
      </c>
    </row>
    <row r="14" spans="1:4" ht="23.1" customHeight="1">
      <c r="A14" s="166" t="s">
        <v>820</v>
      </c>
      <c r="B14" s="142">
        <v>3526635195.7399998</v>
      </c>
      <c r="C14" s="142">
        <v>11429637.02</v>
      </c>
      <c r="D14" s="143">
        <v>3538064832.7600002</v>
      </c>
    </row>
    <row r="15" spans="1:4" ht="23.1" customHeight="1">
      <c r="A15" s="83" t="s">
        <v>821</v>
      </c>
      <c r="B15" s="84">
        <v>3526635195.7399998</v>
      </c>
      <c r="C15" s="84">
        <v>11429637.02</v>
      </c>
      <c r="D15" s="144">
        <v>3538064832.7600002</v>
      </c>
    </row>
    <row r="16" spans="1:4" ht="23.1" customHeight="1">
      <c r="A16" s="166" t="s">
        <v>822</v>
      </c>
      <c r="B16" s="142">
        <v>156181584821.32999</v>
      </c>
      <c r="C16" s="142">
        <v>4679590578.5</v>
      </c>
      <c r="D16" s="143">
        <v>160861175399.82999</v>
      </c>
    </row>
    <row r="17" spans="1:4" ht="23.1" customHeight="1">
      <c r="A17" s="165" t="s">
        <v>823</v>
      </c>
      <c r="B17" s="145">
        <v>5736140437.0100002</v>
      </c>
      <c r="C17" s="145">
        <v>247267523.18000001</v>
      </c>
      <c r="D17" s="85">
        <v>5983407960.1899996</v>
      </c>
    </row>
    <row r="18" spans="1:4" ht="23.1" customHeight="1">
      <c r="A18" s="167" t="s">
        <v>824</v>
      </c>
      <c r="B18" s="146">
        <v>4094813342.2399998</v>
      </c>
      <c r="C18" s="146">
        <v>62416828.100000001</v>
      </c>
      <c r="D18" s="147">
        <v>4157230170.3400002</v>
      </c>
    </row>
    <row r="19" spans="1:4" ht="23.1" customHeight="1">
      <c r="A19" s="167" t="s">
        <v>825</v>
      </c>
      <c r="B19" s="146">
        <v>1026825647.4299999</v>
      </c>
      <c r="C19" s="146">
        <v>41654710.119999997</v>
      </c>
      <c r="D19" s="147">
        <v>1068480357.55</v>
      </c>
    </row>
    <row r="20" spans="1:4" ht="23.1" customHeight="1">
      <c r="A20" s="167" t="s">
        <v>826</v>
      </c>
      <c r="B20" s="146">
        <v>354122676.38999999</v>
      </c>
      <c r="C20" s="146">
        <v>12807937.08</v>
      </c>
      <c r="D20" s="147">
        <v>366930613.47000003</v>
      </c>
    </row>
    <row r="21" spans="1:4" ht="23.1" customHeight="1">
      <c r="A21" s="167" t="s">
        <v>827</v>
      </c>
      <c r="B21" s="146">
        <v>260378770.94999999</v>
      </c>
      <c r="C21" s="146">
        <v>130388047.88</v>
      </c>
      <c r="D21" s="147">
        <v>390766818.82999998</v>
      </c>
    </row>
    <row r="22" spans="1:4" ht="23.1" customHeight="1">
      <c r="A22" s="165" t="s">
        <v>828</v>
      </c>
      <c r="B22" s="145">
        <v>74311767694.770004</v>
      </c>
      <c r="C22" s="145">
        <v>4130290845.96</v>
      </c>
      <c r="D22" s="85">
        <v>78442058540.729996</v>
      </c>
    </row>
    <row r="23" spans="1:4" ht="23.1" customHeight="1">
      <c r="A23" s="167" t="s">
        <v>829</v>
      </c>
      <c r="B23" s="146">
        <v>61880028019.989998</v>
      </c>
      <c r="C23" s="146">
        <v>3301022980.5999999</v>
      </c>
      <c r="D23" s="147">
        <v>65181051000.589996</v>
      </c>
    </row>
    <row r="24" spans="1:4" ht="23.1" customHeight="1">
      <c r="A24" s="167" t="s">
        <v>830</v>
      </c>
      <c r="B24" s="146">
        <v>3501464406.1799998</v>
      </c>
      <c r="C24" s="146">
        <v>521631477.35000002</v>
      </c>
      <c r="D24" s="147">
        <v>4023095883.5300002</v>
      </c>
    </row>
    <row r="25" spans="1:4" ht="23.1" customHeight="1">
      <c r="A25" s="167" t="s">
        <v>831</v>
      </c>
      <c r="B25" s="146">
        <v>63609152.920000002</v>
      </c>
      <c r="C25" s="146">
        <v>74298930.709999993</v>
      </c>
      <c r="D25" s="147">
        <v>137908083.63</v>
      </c>
    </row>
    <row r="26" spans="1:4" ht="23.1" customHeight="1">
      <c r="A26" s="167" t="s">
        <v>832</v>
      </c>
      <c r="B26" s="146">
        <v>13508745.9</v>
      </c>
      <c r="C26" s="146">
        <v>1974778</v>
      </c>
      <c r="D26" s="147">
        <v>15483523.9</v>
      </c>
    </row>
    <row r="27" spans="1:4" ht="23.1" customHeight="1">
      <c r="A27" s="167" t="s">
        <v>833</v>
      </c>
      <c r="B27" s="146">
        <v>3716849722.6799998</v>
      </c>
      <c r="C27" s="146">
        <v>80978017.219999999</v>
      </c>
      <c r="D27" s="147">
        <v>3797827739.9000001</v>
      </c>
    </row>
    <row r="28" spans="1:4" ht="23.1" customHeight="1">
      <c r="A28" s="167" t="s">
        <v>834</v>
      </c>
      <c r="B28" s="146">
        <v>5136307647.1000004</v>
      </c>
      <c r="C28" s="146">
        <v>150384662.08000001</v>
      </c>
      <c r="D28" s="147">
        <v>5286692309.1800003</v>
      </c>
    </row>
    <row r="29" spans="1:4" ht="23.1" customHeight="1">
      <c r="A29" s="165" t="s">
        <v>835</v>
      </c>
      <c r="B29" s="145">
        <v>76133676689.550003</v>
      </c>
      <c r="C29" s="145">
        <v>302032209.36000001</v>
      </c>
      <c r="D29" s="85">
        <v>76435708898.910004</v>
      </c>
    </row>
    <row r="30" spans="1:4" ht="23.1" customHeight="1">
      <c r="A30" s="166" t="s">
        <v>836</v>
      </c>
      <c r="B30" s="142">
        <v>11999190606.65</v>
      </c>
      <c r="C30" s="142">
        <v>1118633929.54</v>
      </c>
      <c r="D30" s="143">
        <v>13117824536.190001</v>
      </c>
    </row>
    <row r="31" spans="1:4" ht="23.1" customHeight="1">
      <c r="A31" s="83" t="s">
        <v>837</v>
      </c>
      <c r="B31" s="84">
        <v>9594773706.6200008</v>
      </c>
      <c r="C31" s="84">
        <v>22629778.809999999</v>
      </c>
      <c r="D31" s="144">
        <v>9617403485.4300003</v>
      </c>
    </row>
    <row r="32" spans="1:4" ht="23.1" customHeight="1">
      <c r="A32" s="83" t="s">
        <v>838</v>
      </c>
      <c r="B32" s="84">
        <v>331839268.51999998</v>
      </c>
      <c r="C32" s="84">
        <v>485959980.24000001</v>
      </c>
      <c r="D32" s="144">
        <v>817799248.75999999</v>
      </c>
    </row>
    <row r="33" spans="1:4" ht="23.1" customHeight="1">
      <c r="A33" s="83" t="s">
        <v>839</v>
      </c>
      <c r="B33" s="84">
        <v>2072577631.51</v>
      </c>
      <c r="C33" s="84">
        <v>610044170.49000001</v>
      </c>
      <c r="D33" s="144">
        <v>2682621802</v>
      </c>
    </row>
    <row r="34" spans="1:4" ht="23.1" customHeight="1">
      <c r="A34" s="166" t="s">
        <v>840</v>
      </c>
      <c r="B34" s="142">
        <v>5307851659.2799997</v>
      </c>
      <c r="C34" s="142">
        <v>434814361.12</v>
      </c>
      <c r="D34" s="143">
        <v>5742666020.3999996</v>
      </c>
    </row>
    <row r="35" spans="1:4" ht="23.1" customHeight="1">
      <c r="A35" s="83" t="s">
        <v>841</v>
      </c>
      <c r="B35" s="84">
        <v>1699512794.0799999</v>
      </c>
      <c r="C35" s="84">
        <v>302976786.61000001</v>
      </c>
      <c r="D35" s="144">
        <v>2002489580.6900001</v>
      </c>
    </row>
    <row r="36" spans="1:4" ht="23.1" customHeight="1">
      <c r="A36" s="83" t="s">
        <v>842</v>
      </c>
      <c r="B36" s="84">
        <v>3608338865.1999998</v>
      </c>
      <c r="C36" s="84">
        <v>131837574.51000001</v>
      </c>
      <c r="D36" s="144">
        <v>3740176439.71</v>
      </c>
    </row>
    <row r="37" spans="1:4" ht="23.1" customHeight="1">
      <c r="A37" s="166" t="s">
        <v>843</v>
      </c>
      <c r="B37" s="142">
        <v>1179065553.4000001</v>
      </c>
      <c r="C37" s="142">
        <v>41486424.979999997</v>
      </c>
      <c r="D37" s="143">
        <v>1220551978.3800001</v>
      </c>
    </row>
    <row r="38" spans="1:4" ht="23.1" customHeight="1">
      <c r="A38" s="83" t="s">
        <v>844</v>
      </c>
      <c r="B38" s="84">
        <v>1179065553.4000001</v>
      </c>
      <c r="C38" s="84">
        <v>41486424.979999997</v>
      </c>
      <c r="D38" s="144">
        <v>1220551978.3800001</v>
      </c>
    </row>
    <row r="39" spans="1:4" ht="23.1" customHeight="1">
      <c r="A39" s="166" t="s">
        <v>845</v>
      </c>
      <c r="B39" s="142">
        <v>16981528265.389999</v>
      </c>
      <c r="C39" s="142">
        <v>0</v>
      </c>
      <c r="D39" s="143">
        <v>16981528265.389999</v>
      </c>
    </row>
    <row r="40" spans="1:4" ht="23.1" customHeight="1">
      <c r="A40" s="83" t="s">
        <v>846</v>
      </c>
      <c r="B40" s="84">
        <v>16981528265.389999</v>
      </c>
      <c r="C40" s="84">
        <v>0</v>
      </c>
      <c r="D40" s="144">
        <v>16981528265.389999</v>
      </c>
    </row>
    <row r="41" spans="1:4" ht="23.1" customHeight="1">
      <c r="A41" s="166" t="s">
        <v>847</v>
      </c>
      <c r="B41" s="142">
        <v>53298315876.790001</v>
      </c>
      <c r="C41" s="142">
        <v>175888671.30000001</v>
      </c>
      <c r="D41" s="143">
        <v>53474204548.089996</v>
      </c>
    </row>
    <row r="42" spans="1:4" ht="23.1" customHeight="1">
      <c r="A42" s="83" t="s">
        <v>848</v>
      </c>
      <c r="B42" s="84">
        <v>53298315876.790001</v>
      </c>
      <c r="C42" s="84">
        <v>175888671.30000001</v>
      </c>
      <c r="D42" s="144">
        <v>53474204548.089996</v>
      </c>
    </row>
    <row r="43" spans="1:4" ht="23.1" customHeight="1">
      <c r="A43" s="166" t="s">
        <v>849</v>
      </c>
      <c r="B43" s="142">
        <v>50994131248.099998</v>
      </c>
      <c r="C43" s="142">
        <v>370288279.44999999</v>
      </c>
      <c r="D43" s="143">
        <v>51364419527.550003</v>
      </c>
    </row>
    <row r="44" spans="1:4" ht="23.1" customHeight="1">
      <c r="A44" s="83" t="s">
        <v>850</v>
      </c>
      <c r="B44" s="84">
        <v>48476525286.519997</v>
      </c>
      <c r="C44" s="84">
        <v>32753217.879999999</v>
      </c>
      <c r="D44" s="144">
        <v>48509278504.400002</v>
      </c>
    </row>
    <row r="45" spans="1:4" ht="23.1" customHeight="1">
      <c r="A45" s="83" t="s">
        <v>851</v>
      </c>
      <c r="B45" s="84">
        <v>170133331.59</v>
      </c>
      <c r="C45" s="84">
        <v>287460448.81</v>
      </c>
      <c r="D45" s="144">
        <v>457593780.39999998</v>
      </c>
    </row>
    <row r="46" spans="1:4" ht="23.1" customHeight="1">
      <c r="A46" s="83" t="s">
        <v>852</v>
      </c>
      <c r="B46" s="84">
        <v>2347472629.9899998</v>
      </c>
      <c r="C46" s="84">
        <v>50074612.759999998</v>
      </c>
      <c r="D46" s="144">
        <v>2397547242.75</v>
      </c>
    </row>
    <row r="47" spans="1:4" ht="23.1" customHeight="1">
      <c r="A47" s="166" t="s">
        <v>853</v>
      </c>
      <c r="B47" s="142"/>
      <c r="C47" s="142"/>
      <c r="D47" s="143"/>
    </row>
    <row r="48" spans="1:4" ht="23.1" customHeight="1">
      <c r="A48" s="83" t="s">
        <v>854</v>
      </c>
      <c r="B48" s="84"/>
      <c r="C48" s="84"/>
      <c r="D48" s="144"/>
    </row>
    <row r="49" spans="1:4" ht="23.1" customHeight="1">
      <c r="A49" s="83" t="s">
        <v>855</v>
      </c>
      <c r="B49" s="84"/>
      <c r="C49" s="84"/>
      <c r="D49" s="144"/>
    </row>
    <row r="50" spans="1:4" ht="20.100000000000001" customHeight="1">
      <c r="A50" s="166" t="s">
        <v>856</v>
      </c>
      <c r="B50" s="142">
        <v>637596881.51999998</v>
      </c>
      <c r="C50" s="142">
        <v>93426595.489999995</v>
      </c>
      <c r="D50" s="143">
        <v>731023477.00999999</v>
      </c>
    </row>
    <row r="51" spans="1:4" ht="20.100000000000001" customHeight="1">
      <c r="A51" s="83" t="s">
        <v>857</v>
      </c>
      <c r="B51" s="84">
        <v>11113478.689999999</v>
      </c>
      <c r="C51" s="84">
        <v>443927.32</v>
      </c>
      <c r="D51" s="144">
        <v>11557406.01</v>
      </c>
    </row>
    <row r="52" spans="1:4" ht="20.100000000000001" customHeight="1">
      <c r="A52" s="83" t="s">
        <v>858</v>
      </c>
      <c r="B52" s="84">
        <v>626483402.83000004</v>
      </c>
      <c r="C52" s="84">
        <v>92982668.170000002</v>
      </c>
      <c r="D52" s="144">
        <v>719466071</v>
      </c>
    </row>
    <row r="53" spans="1:4" ht="20.100000000000001" customHeight="1">
      <c r="A53" s="166" t="s">
        <v>859</v>
      </c>
      <c r="B53" s="142">
        <v>1364580358.6500001</v>
      </c>
      <c r="C53" s="142">
        <v>1201943060.5899999</v>
      </c>
      <c r="D53" s="143">
        <v>2566523419.2399998</v>
      </c>
    </row>
    <row r="54" spans="1:4" ht="20.100000000000001" customHeight="1">
      <c r="A54" s="83" t="s">
        <v>860</v>
      </c>
      <c r="B54" s="84">
        <v>1364580358.6500001</v>
      </c>
      <c r="C54" s="84">
        <v>1201940030.77</v>
      </c>
      <c r="D54" s="144">
        <v>2566520389.4200001</v>
      </c>
    </row>
    <row r="55" spans="1:4" ht="20.100000000000001" customHeight="1">
      <c r="A55" s="83" t="s">
        <v>861</v>
      </c>
      <c r="B55" s="84">
        <v>0</v>
      </c>
      <c r="C55" s="84">
        <v>3029.82</v>
      </c>
      <c r="D55" s="144">
        <v>3029.82</v>
      </c>
    </row>
    <row r="56" spans="1:4" ht="20.100000000000001" customHeight="1">
      <c r="A56" s="166" t="s">
        <v>862</v>
      </c>
      <c r="B56" s="142">
        <v>5663631199.2200003</v>
      </c>
      <c r="C56" s="142">
        <v>2416404357.4899998</v>
      </c>
      <c r="D56" s="143">
        <v>8080035556.71</v>
      </c>
    </row>
    <row r="57" spans="1:4" ht="20.100000000000001" customHeight="1">
      <c r="A57" s="165" t="s">
        <v>823</v>
      </c>
      <c r="B57" s="145">
        <v>3850266380.3899999</v>
      </c>
      <c r="C57" s="145">
        <v>1506076611.71</v>
      </c>
      <c r="D57" s="85">
        <v>5356342992.1000004</v>
      </c>
    </row>
    <row r="58" spans="1:4" ht="20.100000000000001" customHeight="1">
      <c r="A58" s="167" t="s">
        <v>825</v>
      </c>
      <c r="B58" s="146">
        <v>2110149391.03</v>
      </c>
      <c r="C58" s="146">
        <v>1458179679.5899999</v>
      </c>
      <c r="D58" s="147">
        <v>3568329070.6199999</v>
      </c>
    </row>
    <row r="59" spans="1:4" ht="20.100000000000001" customHeight="1">
      <c r="A59" s="167" t="s">
        <v>826</v>
      </c>
      <c r="B59" s="146">
        <v>0</v>
      </c>
      <c r="C59" s="146">
        <v>563399.07999999996</v>
      </c>
      <c r="D59" s="147">
        <v>563399.07999999996</v>
      </c>
    </row>
    <row r="60" spans="1:4" ht="20.100000000000001" customHeight="1">
      <c r="A60" s="167" t="s">
        <v>827</v>
      </c>
      <c r="B60" s="146">
        <v>1740116989.3599999</v>
      </c>
      <c r="C60" s="146">
        <v>47333533.039999999</v>
      </c>
      <c r="D60" s="147">
        <v>1787450522.4000001</v>
      </c>
    </row>
    <row r="61" spans="1:4" ht="20.100000000000001" customHeight="1">
      <c r="A61" s="167" t="s">
        <v>891</v>
      </c>
      <c r="B61" s="146"/>
      <c r="C61" s="146"/>
      <c r="D61" s="147"/>
    </row>
    <row r="62" spans="1:4" ht="20.100000000000001" customHeight="1">
      <c r="A62" s="165" t="s">
        <v>828</v>
      </c>
      <c r="B62" s="145">
        <v>1813364818.8299999</v>
      </c>
      <c r="C62" s="145">
        <v>910327745.77999997</v>
      </c>
      <c r="D62" s="85">
        <v>2723692564.6100001</v>
      </c>
    </row>
    <row r="63" spans="1:4" ht="20.100000000000001" customHeight="1">
      <c r="A63" s="167" t="s">
        <v>829</v>
      </c>
      <c r="B63" s="146">
        <v>352696412.43000001</v>
      </c>
      <c r="C63" s="146">
        <v>327142565.79000002</v>
      </c>
      <c r="D63" s="147">
        <v>679838978.22000003</v>
      </c>
    </row>
    <row r="64" spans="1:4" ht="20.100000000000001" customHeight="1">
      <c r="A64" s="167" t="s">
        <v>830</v>
      </c>
      <c r="B64" s="146">
        <v>1347203264.98</v>
      </c>
      <c r="C64" s="146">
        <v>493819836.61000001</v>
      </c>
      <c r="D64" s="147">
        <v>1841023101.5899999</v>
      </c>
    </row>
    <row r="65" spans="1:4" ht="20.100000000000001" customHeight="1">
      <c r="A65" s="167" t="s">
        <v>831</v>
      </c>
      <c r="B65" s="146">
        <v>1677946.57</v>
      </c>
      <c r="C65" s="146">
        <v>846837.28</v>
      </c>
      <c r="D65" s="147">
        <v>2524783.85</v>
      </c>
    </row>
    <row r="66" spans="1:4" ht="20.100000000000001" customHeight="1">
      <c r="A66" s="167" t="s">
        <v>832</v>
      </c>
      <c r="B66" s="146">
        <v>48898156.539999999</v>
      </c>
      <c r="C66" s="146">
        <v>74585917.909999996</v>
      </c>
      <c r="D66" s="147">
        <v>123484074.45</v>
      </c>
    </row>
    <row r="67" spans="1:4" ht="20.100000000000001" customHeight="1">
      <c r="A67" s="167" t="s">
        <v>863</v>
      </c>
      <c r="B67" s="146">
        <v>62889038.310000002</v>
      </c>
      <c r="C67" s="146">
        <v>13932588.189999999</v>
      </c>
      <c r="D67" s="147">
        <v>76821626.5</v>
      </c>
    </row>
    <row r="68" spans="1:4" ht="20.100000000000001" customHeight="1">
      <c r="A68" s="83" t="s">
        <v>864</v>
      </c>
      <c r="B68" s="84"/>
      <c r="C68" s="84"/>
      <c r="D68" s="144"/>
    </row>
    <row r="69" spans="1:4" ht="20.100000000000001" customHeight="1">
      <c r="A69" s="166" t="s">
        <v>865</v>
      </c>
      <c r="B69" s="142">
        <v>2625572072.46</v>
      </c>
      <c r="C69" s="142">
        <v>2262540099.8000002</v>
      </c>
      <c r="D69" s="143">
        <v>4888112172.2600002</v>
      </c>
    </row>
    <row r="70" spans="1:4" ht="20.100000000000001" customHeight="1">
      <c r="A70" s="83" t="s">
        <v>866</v>
      </c>
      <c r="B70" s="84">
        <v>957445705.12</v>
      </c>
      <c r="C70" s="84">
        <v>1058903124.89</v>
      </c>
      <c r="D70" s="144">
        <v>2016348830.01</v>
      </c>
    </row>
    <row r="71" spans="1:4" ht="20.100000000000001" customHeight="1">
      <c r="A71" s="83" t="s">
        <v>867</v>
      </c>
      <c r="B71" s="84">
        <v>1668126367.3399999</v>
      </c>
      <c r="C71" s="84">
        <v>1203636974.9100001</v>
      </c>
      <c r="D71" s="144">
        <v>2871763342.25</v>
      </c>
    </row>
    <row r="72" spans="1:4" ht="20.100000000000001" customHeight="1">
      <c r="A72" s="166" t="s">
        <v>868</v>
      </c>
      <c r="B72" s="142">
        <v>128038544.84</v>
      </c>
      <c r="C72" s="142">
        <v>38442.26</v>
      </c>
      <c r="D72" s="143">
        <v>128076987.09999999</v>
      </c>
    </row>
    <row r="73" spans="1:4" ht="20.100000000000001" customHeight="1">
      <c r="A73" s="83" t="s">
        <v>869</v>
      </c>
      <c r="B73" s="84">
        <v>128038544.84</v>
      </c>
      <c r="C73" s="84">
        <v>38442.26</v>
      </c>
      <c r="D73" s="144">
        <v>128076987.09999999</v>
      </c>
    </row>
    <row r="74" spans="1:4" ht="20.100000000000001" customHeight="1">
      <c r="A74" s="166" t="s">
        <v>870</v>
      </c>
      <c r="B74" s="142">
        <v>307706096.91000003</v>
      </c>
      <c r="C74" s="142">
        <v>40665819.899999999</v>
      </c>
      <c r="D74" s="143">
        <v>348371916.81</v>
      </c>
    </row>
    <row r="75" spans="1:4" ht="20.100000000000001" customHeight="1">
      <c r="A75" s="83" t="s">
        <v>871</v>
      </c>
      <c r="B75" s="84">
        <v>307706096.91000003</v>
      </c>
      <c r="C75" s="84">
        <v>40665819.899999999</v>
      </c>
      <c r="D75" s="144">
        <v>348371916.81</v>
      </c>
    </row>
    <row r="76" spans="1:4" ht="20.100000000000001" customHeight="1">
      <c r="A76" s="166" t="s">
        <v>872</v>
      </c>
      <c r="B76" s="142">
        <v>2241655422.3200002</v>
      </c>
      <c r="C76" s="142">
        <v>284238399.98000002</v>
      </c>
      <c r="D76" s="143">
        <v>2525893822.3000002</v>
      </c>
    </row>
    <row r="77" spans="1:4" ht="20.100000000000001" customHeight="1">
      <c r="A77" s="83" t="s">
        <v>873</v>
      </c>
      <c r="B77" s="84">
        <v>2118851375.8</v>
      </c>
      <c r="C77" s="84">
        <v>61856795.939999998</v>
      </c>
      <c r="D77" s="144">
        <v>2180708171.7399998</v>
      </c>
    </row>
    <row r="78" spans="1:4" ht="20.100000000000001" customHeight="1">
      <c r="A78" s="83" t="s">
        <v>874</v>
      </c>
      <c r="B78" s="84">
        <v>11169895.039999999</v>
      </c>
      <c r="C78" s="84">
        <v>0</v>
      </c>
      <c r="D78" s="144">
        <v>11169895.039999999</v>
      </c>
    </row>
    <row r="79" spans="1:4" ht="20.100000000000001" customHeight="1">
      <c r="A79" s="83" t="s">
        <v>869</v>
      </c>
      <c r="B79" s="84">
        <v>0</v>
      </c>
      <c r="C79" s="84">
        <v>0</v>
      </c>
      <c r="D79" s="144">
        <v>0</v>
      </c>
    </row>
    <row r="80" spans="1:4" ht="20.100000000000001" customHeight="1">
      <c r="A80" s="83" t="s">
        <v>839</v>
      </c>
      <c r="B80" s="84">
        <v>111634151.48</v>
      </c>
      <c r="C80" s="84">
        <v>222381604.03999999</v>
      </c>
      <c r="D80" s="144">
        <v>334015755.51999998</v>
      </c>
    </row>
    <row r="81" spans="1:4" ht="20.100000000000001" customHeight="1">
      <c r="A81" s="166" t="s">
        <v>875</v>
      </c>
      <c r="B81" s="142">
        <v>2107747450.24</v>
      </c>
      <c r="C81" s="142">
        <v>0</v>
      </c>
      <c r="D81" s="143">
        <v>2107747450.24</v>
      </c>
    </row>
    <row r="82" spans="1:4" ht="20.100000000000001" customHeight="1">
      <c r="A82" s="83" t="s">
        <v>876</v>
      </c>
      <c r="B82" s="84">
        <v>0</v>
      </c>
      <c r="C82" s="84">
        <v>0</v>
      </c>
      <c r="D82" s="144">
        <v>0</v>
      </c>
    </row>
    <row r="83" spans="1:4" ht="20.100000000000001" customHeight="1">
      <c r="A83" s="83" t="s">
        <v>877</v>
      </c>
      <c r="B83" s="84"/>
      <c r="C83" s="84"/>
      <c r="D83" s="144"/>
    </row>
    <row r="84" spans="1:4" ht="20.100000000000001" customHeight="1">
      <c r="A84" s="83" t="s">
        <v>878</v>
      </c>
      <c r="B84" s="84">
        <v>1615854959</v>
      </c>
      <c r="C84" s="84">
        <v>0</v>
      </c>
      <c r="D84" s="144">
        <v>1615854959</v>
      </c>
    </row>
    <row r="85" spans="1:4" ht="20.100000000000001" customHeight="1">
      <c r="A85" s="83" t="s">
        <v>879</v>
      </c>
      <c r="B85" s="84">
        <v>491892491.24000001</v>
      </c>
      <c r="C85" s="84">
        <v>0</v>
      </c>
      <c r="D85" s="144">
        <v>491892491.24000001</v>
      </c>
    </row>
    <row r="86" spans="1:4" ht="20.100000000000001" customHeight="1">
      <c r="A86" s="83" t="s">
        <v>880</v>
      </c>
      <c r="B86" s="84">
        <v>0</v>
      </c>
      <c r="C86" s="84">
        <v>0</v>
      </c>
      <c r="D86" s="144">
        <v>0</v>
      </c>
    </row>
    <row r="87" spans="1:4" ht="20.100000000000001" customHeight="1">
      <c r="A87" s="166" t="s">
        <v>881</v>
      </c>
      <c r="B87" s="142">
        <v>152427871126.29001</v>
      </c>
      <c r="C87" s="142">
        <v>417049519.44999999</v>
      </c>
      <c r="D87" s="143">
        <v>152844920645.73999</v>
      </c>
    </row>
    <row r="88" spans="1:4" ht="20.100000000000001" customHeight="1">
      <c r="A88" s="83" t="s">
        <v>876</v>
      </c>
      <c r="B88" s="84">
        <v>0</v>
      </c>
      <c r="C88" s="84">
        <v>327109.18</v>
      </c>
      <c r="D88" s="144">
        <v>327109.18</v>
      </c>
    </row>
    <row r="89" spans="1:4" ht="20.100000000000001" customHeight="1">
      <c r="A89" s="83" t="s">
        <v>882</v>
      </c>
      <c r="B89" s="84">
        <v>150924271696.62</v>
      </c>
      <c r="C89" s="84">
        <v>416722410.26999998</v>
      </c>
      <c r="D89" s="144">
        <v>151340994106.89001</v>
      </c>
    </row>
    <row r="90" spans="1:4" ht="20.100000000000001" customHeight="1">
      <c r="A90" s="83" t="s">
        <v>883</v>
      </c>
      <c r="B90" s="84">
        <v>1503599429.6700001</v>
      </c>
      <c r="C90" s="84">
        <v>0</v>
      </c>
      <c r="D90" s="144">
        <v>1503599429.6700001</v>
      </c>
    </row>
    <row r="91" spans="1:4" ht="20.100000000000001" customHeight="1">
      <c r="A91" s="168" t="s">
        <v>63</v>
      </c>
      <c r="B91" s="87">
        <v>535663635316.22998</v>
      </c>
      <c r="C91" s="87">
        <v>16145659111.389999</v>
      </c>
      <c r="D91" s="88">
        <v>551809294427.62</v>
      </c>
    </row>
  </sheetData>
  <mergeCells count="2">
    <mergeCell ref="A2:D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2"/>
  <sheetViews>
    <sheetView showGridLines="0" topLeftCell="A16" workbookViewId="0">
      <selection activeCell="A6" sqref="A6:D41"/>
    </sheetView>
  </sheetViews>
  <sheetFormatPr defaultRowHeight="12.75"/>
  <cols>
    <col min="1" max="1" width="48.42578125" style="79" customWidth="1"/>
    <col min="2" max="3" width="18.140625" style="79" customWidth="1"/>
    <col min="4" max="4" width="17.28515625" style="79" customWidth="1"/>
    <col min="5" max="5" width="4.7109375" style="79" customWidth="1"/>
    <col min="6" max="16384" width="9.140625" style="79"/>
  </cols>
  <sheetData>
    <row r="1" spans="1:4" s="78" customFormat="1" ht="14.45" customHeight="1">
      <c r="A1" s="205" t="s">
        <v>366</v>
      </c>
      <c r="B1" s="205"/>
      <c r="C1" s="205"/>
      <c r="D1" s="205"/>
    </row>
    <row r="2" spans="1:4" s="78" customFormat="1" ht="15.75" customHeight="1">
      <c r="A2" s="207"/>
      <c r="B2" s="207"/>
      <c r="C2" s="207"/>
      <c r="D2" s="207"/>
    </row>
    <row r="3" spans="1:4" s="78" customFormat="1" ht="18.2" customHeight="1">
      <c r="A3" s="96" t="s">
        <v>925</v>
      </c>
      <c r="B3" s="96"/>
      <c r="C3" s="96"/>
      <c r="D3" s="96"/>
    </row>
    <row r="4" spans="1:4" s="78" customFormat="1" ht="13.5" customHeight="1">
      <c r="A4" s="82"/>
      <c r="B4" s="82"/>
      <c r="C4" s="82"/>
      <c r="D4" s="82"/>
    </row>
    <row r="5" spans="1:4" s="78" customFormat="1" ht="18" customHeight="1"/>
    <row r="6" spans="1:4" s="78" customFormat="1" ht="30.95" customHeight="1">
      <c r="A6" s="190" t="s">
        <v>588</v>
      </c>
      <c r="B6" s="158" t="s">
        <v>589</v>
      </c>
      <c r="C6" s="158" t="s">
        <v>590</v>
      </c>
      <c r="D6" s="159" t="s">
        <v>13</v>
      </c>
    </row>
    <row r="7" spans="1:4" s="78" customFormat="1" ht="22.9" customHeight="1">
      <c r="A7" s="140" t="s">
        <v>591</v>
      </c>
      <c r="B7" s="84">
        <v>1675574242.04</v>
      </c>
      <c r="C7" s="84">
        <v>0</v>
      </c>
      <c r="D7" s="85">
        <v>1675574242.04</v>
      </c>
    </row>
    <row r="8" spans="1:4" s="78" customFormat="1" ht="22.9" customHeight="1">
      <c r="A8" s="140" t="s">
        <v>592</v>
      </c>
      <c r="B8" s="84">
        <v>409826367.68000001</v>
      </c>
      <c r="C8" s="84">
        <v>4896016.95</v>
      </c>
      <c r="D8" s="85">
        <v>414722384.63</v>
      </c>
    </row>
    <row r="9" spans="1:4" s="78" customFormat="1" ht="15.4" customHeight="1">
      <c r="A9" s="140" t="s">
        <v>593</v>
      </c>
      <c r="B9" s="84">
        <v>68917367956.880005</v>
      </c>
      <c r="C9" s="84">
        <v>2906803818.8400002</v>
      </c>
      <c r="D9" s="85">
        <v>71824171775.720001</v>
      </c>
    </row>
    <row r="10" spans="1:4" s="78" customFormat="1" ht="15.4" customHeight="1">
      <c r="A10" s="140" t="s">
        <v>594</v>
      </c>
      <c r="B10" s="84">
        <v>21964865650.759998</v>
      </c>
      <c r="C10" s="84">
        <v>104491821.58</v>
      </c>
      <c r="D10" s="85">
        <v>22069357472.34</v>
      </c>
    </row>
    <row r="11" spans="1:4" s="78" customFormat="1" ht="15.4" customHeight="1">
      <c r="A11" s="140" t="s">
        <v>595</v>
      </c>
      <c r="B11" s="84">
        <v>13590770290.58</v>
      </c>
      <c r="C11" s="84">
        <v>836189369.27999997</v>
      </c>
      <c r="D11" s="85">
        <v>14426959659.860001</v>
      </c>
    </row>
    <row r="12" spans="1:4" s="78" customFormat="1" ht="15.4" customHeight="1">
      <c r="A12" s="140" t="s">
        <v>596</v>
      </c>
      <c r="B12" s="84">
        <v>5297300300.5799999</v>
      </c>
      <c r="C12" s="84">
        <v>462358003.36000001</v>
      </c>
      <c r="D12" s="85">
        <v>5759658303.9399996</v>
      </c>
    </row>
    <row r="13" spans="1:4" s="78" customFormat="1" ht="15.4" customHeight="1">
      <c r="A13" s="140" t="s">
        <v>597</v>
      </c>
      <c r="B13" s="84">
        <v>7108818735.1400003</v>
      </c>
      <c r="C13" s="84">
        <v>356277517.43000001</v>
      </c>
      <c r="D13" s="85">
        <v>7465096252.5699997</v>
      </c>
    </row>
    <row r="14" spans="1:4" s="78" customFormat="1" ht="15.4" customHeight="1">
      <c r="A14" s="140" t="s">
        <v>598</v>
      </c>
      <c r="B14" s="84">
        <v>3664704103.6100001</v>
      </c>
      <c r="C14" s="84">
        <v>478369091.88999999</v>
      </c>
      <c r="D14" s="85">
        <v>4143073195.5</v>
      </c>
    </row>
    <row r="15" spans="1:4" s="78" customFormat="1" ht="15.4" customHeight="1">
      <c r="A15" s="140" t="s">
        <v>599</v>
      </c>
      <c r="B15" s="84">
        <v>340099170.17000002</v>
      </c>
      <c r="C15" s="84">
        <v>142411249.36000001</v>
      </c>
      <c r="D15" s="85">
        <v>482510419.52999997</v>
      </c>
    </row>
    <row r="16" spans="1:4" s="78" customFormat="1" ht="15.4" customHeight="1">
      <c r="A16" s="140" t="s">
        <v>600</v>
      </c>
      <c r="B16" s="84">
        <v>78779291.219999999</v>
      </c>
      <c r="C16" s="84">
        <v>26676587.309999999</v>
      </c>
      <c r="D16" s="85">
        <v>105455878.53</v>
      </c>
    </row>
    <row r="17" spans="1:4" s="78" customFormat="1" ht="15.4" customHeight="1">
      <c r="A17" s="140" t="s">
        <v>601</v>
      </c>
      <c r="B17" s="84">
        <v>14087401401.98</v>
      </c>
      <c r="C17" s="84">
        <v>1321298397.29</v>
      </c>
      <c r="D17" s="85">
        <v>15408699799.27</v>
      </c>
    </row>
    <row r="18" spans="1:4" s="78" customFormat="1" ht="15.4" customHeight="1">
      <c r="A18" s="140" t="s">
        <v>602</v>
      </c>
      <c r="B18" s="84">
        <v>6469033.1100000003</v>
      </c>
      <c r="C18" s="84">
        <v>3397925.07</v>
      </c>
      <c r="D18" s="85">
        <v>9866958.1799999997</v>
      </c>
    </row>
    <row r="19" spans="1:4" s="78" customFormat="1" ht="15.4" customHeight="1">
      <c r="A19" s="140" t="s">
        <v>603</v>
      </c>
      <c r="B19" s="84">
        <v>6225048335.96</v>
      </c>
      <c r="C19" s="84">
        <v>1343643440.05</v>
      </c>
      <c r="D19" s="85">
        <v>7568691776.0100002</v>
      </c>
    </row>
    <row r="20" spans="1:4" s="78" customFormat="1" ht="15.4" customHeight="1">
      <c r="A20" s="140" t="s">
        <v>604</v>
      </c>
      <c r="B20" s="84">
        <v>782987254.89999998</v>
      </c>
      <c r="C20" s="84">
        <v>953557077.97000003</v>
      </c>
      <c r="D20" s="85">
        <v>1736544332.8699999</v>
      </c>
    </row>
    <row r="21" spans="1:4" s="78" customFormat="1" ht="15.4" customHeight="1">
      <c r="A21" s="140" t="s">
        <v>605</v>
      </c>
      <c r="B21" s="84">
        <v>352471480.50999999</v>
      </c>
      <c r="C21" s="84">
        <v>121669687.45999999</v>
      </c>
      <c r="D21" s="85">
        <v>474141167.97000003</v>
      </c>
    </row>
    <row r="22" spans="1:4" s="78" customFormat="1" ht="22.9" customHeight="1">
      <c r="A22" s="140" t="s">
        <v>606</v>
      </c>
      <c r="B22" s="84">
        <v>70938640.530000001</v>
      </c>
      <c r="C22" s="84">
        <v>24909687.670000002</v>
      </c>
      <c r="D22" s="85">
        <v>95848328.200000003</v>
      </c>
    </row>
    <row r="23" spans="1:4" s="78" customFormat="1" ht="15.4" customHeight="1">
      <c r="A23" s="140" t="s">
        <v>607</v>
      </c>
      <c r="B23" s="84">
        <v>2082275873.8699999</v>
      </c>
      <c r="C23" s="84">
        <v>175961203.65000001</v>
      </c>
      <c r="D23" s="85">
        <v>2258237077.52</v>
      </c>
    </row>
    <row r="24" spans="1:4" s="78" customFormat="1" ht="15.4" customHeight="1">
      <c r="A24" s="140" t="s">
        <v>608</v>
      </c>
      <c r="B24" s="84">
        <v>643098023.87</v>
      </c>
      <c r="C24" s="84">
        <v>172110407.44</v>
      </c>
      <c r="D24" s="85">
        <v>815208431.31000102</v>
      </c>
    </row>
    <row r="25" spans="1:4" s="78" customFormat="1" ht="15.4" customHeight="1">
      <c r="A25" s="140" t="s">
        <v>609</v>
      </c>
      <c r="B25" s="84">
        <v>139404281.93000001</v>
      </c>
      <c r="C25" s="84">
        <v>56837700.509999998</v>
      </c>
      <c r="D25" s="85">
        <v>196241982.44</v>
      </c>
    </row>
    <row r="26" spans="1:4" s="78" customFormat="1" ht="15.4" customHeight="1">
      <c r="A26" s="140" t="s">
        <v>610</v>
      </c>
      <c r="B26" s="84">
        <v>516065205.42000002</v>
      </c>
      <c r="C26" s="84">
        <v>131278754.67</v>
      </c>
      <c r="D26" s="85">
        <v>647343960.09000003</v>
      </c>
    </row>
    <row r="27" spans="1:4" s="78" customFormat="1" ht="15.4" customHeight="1">
      <c r="A27" s="140" t="s">
        <v>611</v>
      </c>
      <c r="B27" s="84">
        <v>1023818869.37</v>
      </c>
      <c r="C27" s="84">
        <v>211141224.30000001</v>
      </c>
      <c r="D27" s="85">
        <v>1234960093.6700001</v>
      </c>
    </row>
    <row r="28" spans="1:4" s="78" customFormat="1" ht="15.4" customHeight="1">
      <c r="A28" s="140" t="s">
        <v>612</v>
      </c>
      <c r="B28" s="84">
        <v>32579138921.82</v>
      </c>
      <c r="C28" s="84">
        <v>913362635.14999998</v>
      </c>
      <c r="D28" s="85">
        <v>33492501556.970001</v>
      </c>
    </row>
    <row r="29" spans="1:4" s="78" customFormat="1" ht="15.4" customHeight="1">
      <c r="A29" s="140" t="s">
        <v>613</v>
      </c>
      <c r="B29" s="84">
        <v>3880580449.1799998</v>
      </c>
      <c r="C29" s="84">
        <v>67545465.420000002</v>
      </c>
      <c r="D29" s="85">
        <v>3948125914.5999999</v>
      </c>
    </row>
    <row r="30" spans="1:4" s="78" customFormat="1" ht="15.4" customHeight="1">
      <c r="A30" s="140" t="s">
        <v>614</v>
      </c>
      <c r="B30" s="84">
        <v>25646199627.75</v>
      </c>
      <c r="C30" s="84">
        <v>1093534287.46</v>
      </c>
      <c r="D30" s="85">
        <v>26739733915.209999</v>
      </c>
    </row>
    <row r="31" spans="1:4" s="78" customFormat="1" ht="15.4" customHeight="1">
      <c r="A31" s="140" t="s">
        <v>615</v>
      </c>
      <c r="B31" s="84">
        <v>59578381080.949997</v>
      </c>
      <c r="C31" s="84">
        <v>42679578.520000003</v>
      </c>
      <c r="D31" s="85">
        <v>59621060659.470001</v>
      </c>
    </row>
    <row r="32" spans="1:4" s="78" customFormat="1" ht="15.4" customHeight="1">
      <c r="A32" s="140" t="s">
        <v>616</v>
      </c>
      <c r="B32" s="84">
        <v>942359122.41000104</v>
      </c>
      <c r="C32" s="84">
        <v>263804923.44999999</v>
      </c>
      <c r="D32" s="85">
        <v>1206164045.8599999</v>
      </c>
    </row>
    <row r="33" spans="1:4" s="78" customFormat="1" ht="15.4" customHeight="1">
      <c r="A33" s="140" t="s">
        <v>617</v>
      </c>
      <c r="B33" s="84">
        <v>1691626181.3599999</v>
      </c>
      <c r="C33" s="84">
        <v>554321406.77999997</v>
      </c>
      <c r="D33" s="85">
        <v>2245947588.1399999</v>
      </c>
    </row>
    <row r="34" spans="1:4" s="78" customFormat="1" ht="15.4" customHeight="1">
      <c r="A34" s="140" t="s">
        <v>618</v>
      </c>
      <c r="B34" s="84">
        <v>219199929.06999999</v>
      </c>
      <c r="C34" s="84">
        <v>995000000</v>
      </c>
      <c r="D34" s="85">
        <v>1214199929.0699999</v>
      </c>
    </row>
    <row r="35" spans="1:4" s="78" customFormat="1" ht="22.9" customHeight="1">
      <c r="A35" s="140" t="s">
        <v>619</v>
      </c>
      <c r="B35" s="84">
        <v>58268956213.029999</v>
      </c>
      <c r="C35" s="84">
        <v>939549003.78999996</v>
      </c>
      <c r="D35" s="85">
        <v>59208505216.82</v>
      </c>
    </row>
    <row r="36" spans="1:4" s="78" customFormat="1" ht="15.4" customHeight="1">
      <c r="A36" s="140" t="s">
        <v>620</v>
      </c>
      <c r="B36" s="84">
        <v>599346747.25</v>
      </c>
      <c r="C36" s="84">
        <v>65684611.420000002</v>
      </c>
      <c r="D36" s="85">
        <v>665031358.66999996</v>
      </c>
    </row>
    <row r="37" spans="1:4" s="78" customFormat="1" ht="15.4" customHeight="1">
      <c r="A37" s="140" t="s">
        <v>621</v>
      </c>
      <c r="B37" s="84">
        <v>625850.68000000005</v>
      </c>
      <c r="C37" s="84">
        <v>0</v>
      </c>
      <c r="D37" s="85">
        <v>625850.68000000005</v>
      </c>
    </row>
    <row r="38" spans="1:4" s="78" customFormat="1" ht="15.4" customHeight="1">
      <c r="A38" s="140" t="s">
        <v>622</v>
      </c>
      <c r="B38" s="84">
        <v>1221640391.5799999</v>
      </c>
      <c r="C38" s="84">
        <v>483361880.12</v>
      </c>
      <c r="D38" s="85">
        <v>1705002271.7</v>
      </c>
    </row>
    <row r="39" spans="1:4" s="78" customFormat="1" ht="15.4" customHeight="1">
      <c r="A39" s="140" t="s">
        <v>623</v>
      </c>
      <c r="B39" s="84">
        <v>0</v>
      </c>
      <c r="C39" s="84">
        <v>143285465</v>
      </c>
      <c r="D39" s="85">
        <v>143285465</v>
      </c>
    </row>
    <row r="40" spans="1:4" s="78" customFormat="1" ht="15.4" customHeight="1">
      <c r="A40" s="140" t="s">
        <v>624</v>
      </c>
      <c r="B40" s="84">
        <v>202057496291.04001</v>
      </c>
      <c r="C40" s="84">
        <v>749250872.20000005</v>
      </c>
      <c r="D40" s="85">
        <v>202806747163.23999</v>
      </c>
    </row>
    <row r="41" spans="1:4" s="78" customFormat="1" ht="26.1" customHeight="1">
      <c r="A41" s="86" t="s">
        <v>63</v>
      </c>
      <c r="B41" s="87">
        <v>535663635316.22998</v>
      </c>
      <c r="C41" s="87">
        <v>16145659111.389999</v>
      </c>
      <c r="D41" s="88">
        <v>551809294427.62</v>
      </c>
    </row>
    <row r="42" spans="1:4" s="78" customFormat="1" ht="60.2" customHeight="1">
      <c r="A42" s="79"/>
      <c r="B42" s="79"/>
      <c r="C42" s="79"/>
      <c r="D42" s="79"/>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2</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'Tav. B'!_Toc473634309</vt:lpstr>
      <vt:lpstr>'Tav. D'!Area_stampa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2018-08-31T08:50:07Z</cp:lastPrinted>
  <dcterms:created xsi:type="dcterms:W3CDTF">2017-01-31T11:55:46Z</dcterms:created>
  <dcterms:modified xsi:type="dcterms:W3CDTF">2019-11-18T10:43:27Z</dcterms:modified>
</cp:coreProperties>
</file>