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3"/>
  </bookViews>
  <sheets>
    <sheet name="Gestione Parametri" sheetId="1" r:id="rId1"/>
    <sheet name="Anni Persona" sheetId="2" r:id="rId2"/>
    <sheet name="allegati spese pers." sheetId="3" r:id="rId3"/>
    <sheet name="Altre spese di personale" sheetId="4" r:id="rId4"/>
  </sheets>
  <definedNames/>
  <calcPr fullCalcOnLoad="1"/>
</workbook>
</file>

<file path=xl/sharedStrings.xml><?xml version="1.0" encoding="utf-8"?>
<sst xmlns="http://schemas.openxmlformats.org/spreadsheetml/2006/main" count="137" uniqueCount="96">
  <si>
    <t>Qualifiche</t>
  </si>
  <si>
    <t>TOTALE</t>
  </si>
  <si>
    <t xml:space="preserve"> Arretrati anni precedenti</t>
  </si>
  <si>
    <t xml:space="preserve">Qualifiche </t>
  </si>
  <si>
    <t>totale spese poste a carico del capitolo stipendi al netto dei recuperi</t>
  </si>
  <si>
    <t>Anni persona</t>
  </si>
  <si>
    <t xml:space="preserve">Spese  poste a carico dei fondi  </t>
  </si>
  <si>
    <t>Stipendi per 13 mensilità</t>
  </si>
  <si>
    <t>R.I.A. per 13 mensilità</t>
  </si>
  <si>
    <t>GESTIONE MENSE</t>
  </si>
  <si>
    <t>EROGAZIONE BUONI PASTO</t>
  </si>
  <si>
    <t>FORMAZIONE DEL PERSONALE</t>
  </si>
  <si>
    <t>BENESSERE DEL PERSONALE</t>
  </si>
  <si>
    <t>EQUO INDENNIZZO AL PERSONALE</t>
  </si>
  <si>
    <t>SOMME CORRISPOSTE ALL'AGENZIA FORNITRICE DI LAVORO TEMPORANEO (INTERINALE)</t>
  </si>
  <si>
    <t>COPERTURE ASSICURATIVE</t>
  </si>
  <si>
    <t xml:space="preserve">INCARICHI DI STUDIO/RICERCA O DI CONSULENZA </t>
  </si>
  <si>
    <t>ALTRE SPESE</t>
  </si>
  <si>
    <t xml:space="preserve">RETRIBUZIONI DEL PERSONALE A TEMPO DETERMINATO </t>
  </si>
  <si>
    <t>RETRIBUZIONI DEL PERSONALE CON CONTRATTO DI FORMAZIONE E LAVORO</t>
  </si>
  <si>
    <t>INDENNITA' DI MISSIONE E TRASFERIMENTO</t>
  </si>
  <si>
    <t>QUOTE ANNUE DI ACCANTONAMENTO DEL TFR O ALTRA INDENNITA' DI FINE SERVIZIO</t>
  </si>
  <si>
    <t>COMPENSI PER IL PERSONALE ADDETTO AI  LAVORI SOCIALMENTE UTILI</t>
  </si>
  <si>
    <t>SOMME RIMBORSATE ALLE AMMINISTRAZIONI PER SPESE DI PERSONALE</t>
  </si>
  <si>
    <t xml:space="preserve">RIMBORSI RICEVUTI  DALLE AMMINISTRAZIONI PER SPESE DI PERSONALE </t>
  </si>
  <si>
    <t>Totale complessivo fondi</t>
  </si>
  <si>
    <t>IMPORTO</t>
  </si>
  <si>
    <t>ALTRE SPESE DI PERSONALE</t>
  </si>
  <si>
    <t>TOTALE GENERALE</t>
  </si>
  <si>
    <t>Assegni per nucleo familiare</t>
  </si>
  <si>
    <t xml:space="preserve"> GESTIONE PARAMETRI</t>
  </si>
  <si>
    <t xml:space="preserve">Stipendio per tredici mensilità </t>
  </si>
  <si>
    <t>voci precaricate in SICO</t>
  </si>
  <si>
    <t>totale</t>
  </si>
  <si>
    <t>voci da inserire in SICO da parte dell'istituzione</t>
  </si>
  <si>
    <t>Totale medio pro capite</t>
  </si>
  <si>
    <t xml:space="preserve">Altre voci retributive  a carico capitoli stipendi </t>
  </si>
  <si>
    <t>Altre voci retributive  a carico capitoli stipendi (valore medio pro capite) (*)</t>
  </si>
  <si>
    <t xml:space="preserve"> Arretrati anni precedenti (valore medio pro capite)(*)</t>
  </si>
  <si>
    <t>CONTRATTI DI COLLABORAZIONE COORDINATA E CONTINUATIVA  O CONVENZIONI</t>
  </si>
  <si>
    <t>Pianta organica (delibera CDA n. del )</t>
  </si>
  <si>
    <t>ANNI PERSONA</t>
  </si>
  <si>
    <t>Dati di personale da inserire da parte dell'istituzione</t>
  </si>
  <si>
    <t>recuperi (*)</t>
  </si>
  <si>
    <t xml:space="preserve">Di cui importi assegnati al capitolo degli stipendi </t>
  </si>
  <si>
    <t>Totale importo lordo capitolo stipendi</t>
  </si>
  <si>
    <r>
      <t xml:space="preserve">IRAP </t>
    </r>
    <r>
      <rPr>
        <sz val="8"/>
        <color indexed="10"/>
        <rFont val="Arial"/>
        <family val="2"/>
      </rPr>
      <t>(CAMPO OBBLIGATORIO)</t>
    </r>
  </si>
  <si>
    <r>
      <t xml:space="preserve">CONTRIBUTI A CARICO DELL'AMMINISTRAZIONE SU COMPETENZE FISSE ED ACCESSORIE </t>
    </r>
    <r>
      <rPr>
        <sz val="8"/>
        <color indexed="10"/>
        <rFont val="Arial"/>
        <family val="2"/>
      </rPr>
      <t xml:space="preserve">(CAMPO </t>
    </r>
    <r>
      <rPr>
        <sz val="8"/>
        <color indexed="10"/>
        <rFont val="Arial"/>
        <family val="2"/>
      </rPr>
      <t>OBBLIGATORIO)</t>
    </r>
  </si>
  <si>
    <t>Spese a carico del capitolo stipendi</t>
  </si>
  <si>
    <t>(*) Colonna da valorizzare da parte dell'Istituzione nel caso di aggiustamenti con segno negativo (importi in valore assoluto).</t>
  </si>
  <si>
    <t>LAVORO STRAORDINARIO (se non a carico dei fondi)</t>
  </si>
  <si>
    <t>VOCI DI SPESA (*)</t>
  </si>
  <si>
    <t>(*) per la descrizione delle voci di spesa si rinvia alle analoghe voci della tabella 14 del conto annuale</t>
  </si>
  <si>
    <t xml:space="preserve">Dirigente I fascia   </t>
  </si>
  <si>
    <t xml:space="preserve">Dirigente I fascia a tempo determ.  </t>
  </si>
  <si>
    <t>Dirigente II fascia</t>
  </si>
  <si>
    <t xml:space="preserve">Dirigente II fascia a tempo determ.  </t>
  </si>
  <si>
    <t>Posizione economica C5</t>
  </si>
  <si>
    <t>Posizione economica C4</t>
  </si>
  <si>
    <t xml:space="preserve">Posizione economica C3 </t>
  </si>
  <si>
    <t>Posizione economica C2</t>
  </si>
  <si>
    <t>Posizione economica C1</t>
  </si>
  <si>
    <t>Posizione economica B4</t>
  </si>
  <si>
    <t>Posizione economica B3</t>
  </si>
  <si>
    <t>Posizione economica B2</t>
  </si>
  <si>
    <t>Posizione economica B1</t>
  </si>
  <si>
    <t>Posizione economica A3</t>
  </si>
  <si>
    <t>Posizione economica A2</t>
  </si>
  <si>
    <t>Posizione economica A1</t>
  </si>
  <si>
    <t xml:space="preserve">R.I.A. (valore medio pro capite) per tredici mensilità </t>
  </si>
  <si>
    <t>Personale contrattista a t. ind. (a)</t>
  </si>
  <si>
    <t>Fondo dirigenti I Fascia</t>
  </si>
  <si>
    <t>Fondo dirigenti II Fascia</t>
  </si>
  <si>
    <t>Fondo personale non dirigente</t>
  </si>
  <si>
    <t>(a) personale a tempo indeterminato al quale viene applicato un contratto di lavoro di tipo privatistico (es.:tipografico,chimico,edile,metalmeccanico,portierato, ecc.)</t>
  </si>
  <si>
    <t>Per il personale non dirigente si applica il CCNL del 12 novembre 2009, biennio economico 2008-2009</t>
  </si>
  <si>
    <t>FONDO  PER RINNOVI CONTRATTUALI ANNO CORRENTE</t>
  </si>
  <si>
    <t>FONDO PER RINNOVI CONTRATTUALI ANNI PRECEDENTI</t>
  </si>
  <si>
    <t>Comparto:  CNEL</t>
  </si>
  <si>
    <t>Comparto: CNEL</t>
  </si>
  <si>
    <t>ONERI PER I CONTRATTI DI SOMMINISTRAZIONE (INTERINALE)</t>
  </si>
  <si>
    <t>Per il personale dirigente si applica il CCNL del 21 luglio 2010, biennio economico 2008-2009</t>
  </si>
  <si>
    <t xml:space="preserve">Indennità di vacanza contrattuale per tredici mensilità (IVC) </t>
  </si>
  <si>
    <t>Spese non ricomprese nei fondi</t>
  </si>
  <si>
    <t xml:space="preserve">Spese </t>
  </si>
  <si>
    <t>Importo</t>
  </si>
  <si>
    <t>Importi assegnati al capitolo degli stipendi ove non ricompresi nel Fondo per il personale non dirigente</t>
  </si>
  <si>
    <t>Allegati spese di personale (art. 60, comma 1, del decreto legislativo n. 165/2001 e art. 11, comma 9, del DPR n. 97/2003) Previsioni 2017</t>
  </si>
  <si>
    <t>Cessazioni anno 2016</t>
  </si>
  <si>
    <t>Unità al 31.12.2016</t>
  </si>
  <si>
    <t>Assunzioni previste anno 2017</t>
  </si>
  <si>
    <t>Cessazioni previste anno 2017</t>
  </si>
  <si>
    <t>Passaggi previsti 2017 (usciti)</t>
  </si>
  <si>
    <t>Passaggi previsti 2017 (entrati)</t>
  </si>
  <si>
    <t>Totale presenti al 31/12/2017 (Colonne D+E-F-G+H)</t>
  </si>
  <si>
    <t>Anni persona 2017 (A/P)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</si>
</sst>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00_-;\-* #,##0.000_-;_-* &quot;-&quot;??_-;_-@_-"/>
    <numFmt numFmtId="175" formatCode="_-* #,##0.0000_-;\-* #,##0.0000_-;_-* &quot;-&quot;??_-;_-@_-"/>
    <numFmt numFmtId="176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 wrapText="1"/>
    </xf>
    <xf numFmtId="43" fontId="0" fillId="0" borderId="0" xfId="45" applyFont="1" applyBorder="1" applyAlignment="1">
      <alignment/>
    </xf>
    <xf numFmtId="0" fontId="4" fillId="0" borderId="13" xfId="0" applyFont="1" applyFill="1" applyBorder="1" applyAlignment="1" applyProtection="1">
      <alignment horizontal="justify" wrapText="1"/>
      <protection/>
    </xf>
    <xf numFmtId="0" fontId="4" fillId="0" borderId="14" xfId="0" applyFont="1" applyFill="1" applyBorder="1" applyAlignment="1" applyProtection="1">
      <alignment horizontal="justify"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justify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1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19" fillId="0" borderId="13" xfId="0" applyFont="1" applyFill="1" applyBorder="1" applyAlignment="1" applyProtection="1">
      <alignment horizontal="justify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3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justify" wrapText="1"/>
      <protection/>
    </xf>
    <xf numFmtId="0" fontId="4" fillId="0" borderId="16" xfId="0" applyFont="1" applyFill="1" applyBorder="1" applyAlignment="1" applyProtection="1">
      <alignment horizontal="justify" wrapText="1"/>
      <protection/>
    </xf>
    <xf numFmtId="0" fontId="0" fillId="0" borderId="0" xfId="0" applyAlignment="1">
      <alignment wrapText="1"/>
    </xf>
    <xf numFmtId="0" fontId="1" fillId="0" borderId="17" xfId="0" applyFont="1" applyFill="1" applyBorder="1" applyAlignment="1" applyProtection="1">
      <alignment horizontal="left"/>
      <protection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 applyProtection="1">
      <alignment horizontal="left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justify" wrapText="1"/>
      <protection/>
    </xf>
    <xf numFmtId="4" fontId="0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2" fillId="0" borderId="10" xfId="0" applyFont="1" applyBorder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2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0" fontId="18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3.421875" style="4" customWidth="1"/>
    <col min="2" max="2" width="15.421875" style="4" customWidth="1"/>
    <col min="3" max="3" width="15.140625" style="4" customWidth="1"/>
    <col min="4" max="4" width="15.57421875" style="4" customWidth="1"/>
    <col min="5" max="5" width="20.140625" style="4" customWidth="1"/>
    <col min="6" max="6" width="20.421875" style="4" customWidth="1"/>
    <col min="7" max="7" width="23.00390625" style="4" customWidth="1"/>
    <col min="8" max="16384" width="9.140625" style="4" customWidth="1"/>
  </cols>
  <sheetData>
    <row r="1" spans="1:7" ht="30.75" customHeight="1">
      <c r="A1" s="92" t="s">
        <v>30</v>
      </c>
      <c r="B1" s="92"/>
      <c r="C1" s="92"/>
      <c r="D1" s="92"/>
      <c r="E1" s="92"/>
      <c r="F1" s="92"/>
      <c r="G1" s="93"/>
    </row>
    <row r="2" spans="1:7" ht="15.75">
      <c r="A2" s="73"/>
      <c r="B2" s="76"/>
      <c r="C2" s="76"/>
      <c r="D2" s="76"/>
      <c r="E2" s="76"/>
      <c r="F2" s="76"/>
      <c r="G2" s="77"/>
    </row>
    <row r="3" spans="1:7" ht="15.75">
      <c r="A3" s="91" t="s">
        <v>78</v>
      </c>
      <c r="B3" s="91"/>
      <c r="C3" s="91"/>
      <c r="D3" s="91"/>
      <c r="E3" s="91"/>
      <c r="F3" s="91"/>
      <c r="G3" s="78"/>
    </row>
    <row r="4" spans="1:7" ht="18">
      <c r="A4" s="79"/>
      <c r="B4" s="94" t="s">
        <v>32</v>
      </c>
      <c r="C4" s="95"/>
      <c r="D4" s="94" t="s">
        <v>34</v>
      </c>
      <c r="E4" s="96"/>
      <c r="F4" s="95"/>
      <c r="G4" s="50" t="s">
        <v>33</v>
      </c>
    </row>
    <row r="5" spans="1:7" ht="63.75">
      <c r="A5" s="10" t="s">
        <v>3</v>
      </c>
      <c r="B5" s="10" t="s">
        <v>31</v>
      </c>
      <c r="C5" s="13" t="s">
        <v>82</v>
      </c>
      <c r="D5" s="10" t="s">
        <v>69</v>
      </c>
      <c r="E5" s="10" t="s">
        <v>37</v>
      </c>
      <c r="F5" s="10" t="s">
        <v>38</v>
      </c>
      <c r="G5" s="10" t="s">
        <v>35</v>
      </c>
    </row>
    <row r="6" spans="1:7" ht="12.75">
      <c r="A6" s="10"/>
      <c r="B6" s="10"/>
      <c r="C6" s="72">
        <v>0.0075</v>
      </c>
      <c r="D6" s="10"/>
      <c r="E6" s="10"/>
      <c r="F6" s="10"/>
      <c r="G6" s="10"/>
    </row>
    <row r="7" spans="1:7" ht="16.5" customHeight="1">
      <c r="A7" s="6" t="s">
        <v>53</v>
      </c>
      <c r="B7" s="11">
        <v>55397.39</v>
      </c>
      <c r="C7" s="74">
        <f>ROUND(B7*$C$6,2)</f>
        <v>415.48</v>
      </c>
      <c r="D7" s="12">
        <v>0</v>
      </c>
      <c r="E7" s="12">
        <v>0</v>
      </c>
      <c r="F7" s="12">
        <v>0</v>
      </c>
      <c r="G7" s="12">
        <f>SUM(B7:F7)</f>
        <v>55812.87</v>
      </c>
    </row>
    <row r="8" spans="1:7" ht="17.25" customHeight="1">
      <c r="A8" s="6" t="s">
        <v>54</v>
      </c>
      <c r="B8" s="11">
        <v>55397.39</v>
      </c>
      <c r="C8" s="74">
        <f>ROUND(B8*$C$6,2)</f>
        <v>415.48</v>
      </c>
      <c r="D8" s="12">
        <v>0</v>
      </c>
      <c r="E8" s="12">
        <v>0</v>
      </c>
      <c r="F8" s="12">
        <v>0</v>
      </c>
      <c r="G8" s="12">
        <f aca="true" t="shared" si="0" ref="G8:G23">SUM(B8:F8)</f>
        <v>55812.87</v>
      </c>
    </row>
    <row r="9" spans="1:7" ht="17.25" customHeight="1">
      <c r="A9" s="6" t="s">
        <v>55</v>
      </c>
      <c r="B9" s="11">
        <v>43310.9</v>
      </c>
      <c r="C9" s="74">
        <f>ROUND(B9*$C$6,2)</f>
        <v>324.83</v>
      </c>
      <c r="D9" s="12">
        <v>0</v>
      </c>
      <c r="E9" s="12">
        <v>0</v>
      </c>
      <c r="F9" s="12">
        <v>0</v>
      </c>
      <c r="G9" s="12">
        <f t="shared" si="0"/>
        <v>43635.73</v>
      </c>
    </row>
    <row r="10" spans="1:7" ht="17.25" customHeight="1">
      <c r="A10" s="6" t="s">
        <v>56</v>
      </c>
      <c r="B10" s="11">
        <v>43310.9</v>
      </c>
      <c r="C10" s="74">
        <f>ROUND(B10*$C$6,2)</f>
        <v>324.83</v>
      </c>
      <c r="D10" s="12">
        <v>0</v>
      </c>
      <c r="E10" s="12">
        <v>0</v>
      </c>
      <c r="F10" s="12">
        <v>0</v>
      </c>
      <c r="G10" s="12">
        <f t="shared" si="0"/>
        <v>43635.73</v>
      </c>
    </row>
    <row r="11" spans="1:7" ht="17.25" customHeight="1">
      <c r="A11" s="11" t="s">
        <v>57</v>
      </c>
      <c r="B11" s="14">
        <f>28761.29/12*13</f>
        <v>31158.064166666667</v>
      </c>
      <c r="C11" s="74">
        <f aca="true" t="shared" si="1" ref="C11:C23">ROUND(B11*$C$6,2)</f>
        <v>233.69</v>
      </c>
      <c r="D11" s="12">
        <v>0</v>
      </c>
      <c r="E11" s="12">
        <v>0</v>
      </c>
      <c r="F11" s="12">
        <v>0</v>
      </c>
      <c r="G11" s="12">
        <f t="shared" si="0"/>
        <v>31391.754166666666</v>
      </c>
    </row>
    <row r="12" spans="1:7" ht="17.25" customHeight="1">
      <c r="A12" s="11" t="s">
        <v>58</v>
      </c>
      <c r="B12" s="14">
        <f>27261.65/12*13</f>
        <v>29533.45416666667</v>
      </c>
      <c r="C12" s="74">
        <f t="shared" si="1"/>
        <v>221.5</v>
      </c>
      <c r="D12" s="12">
        <v>0</v>
      </c>
      <c r="E12" s="12">
        <v>0</v>
      </c>
      <c r="F12" s="12">
        <v>0</v>
      </c>
      <c r="G12" s="12">
        <f t="shared" si="0"/>
        <v>29754.95416666667</v>
      </c>
    </row>
    <row r="13" spans="1:7" ht="17.25" customHeight="1">
      <c r="A13" s="6" t="s">
        <v>59</v>
      </c>
      <c r="B13" s="14">
        <f>25400.34/12*13</f>
        <v>27517.035000000003</v>
      </c>
      <c r="C13" s="74">
        <f t="shared" si="1"/>
        <v>206.38</v>
      </c>
      <c r="D13" s="12">
        <v>0</v>
      </c>
      <c r="E13" s="12">
        <v>0</v>
      </c>
      <c r="F13" s="12">
        <v>0</v>
      </c>
      <c r="G13" s="12">
        <f t="shared" si="0"/>
        <v>27723.415000000005</v>
      </c>
    </row>
    <row r="14" spans="1:7" ht="17.25" customHeight="1">
      <c r="A14" s="6" t="s">
        <v>60</v>
      </c>
      <c r="B14" s="14">
        <f>23135.75/12*13</f>
        <v>25063.729166666668</v>
      </c>
      <c r="C14" s="74">
        <f t="shared" si="1"/>
        <v>187.98</v>
      </c>
      <c r="D14" s="12">
        <v>0</v>
      </c>
      <c r="E14" s="12">
        <v>0</v>
      </c>
      <c r="F14" s="12">
        <v>0</v>
      </c>
      <c r="G14" s="12">
        <f t="shared" si="0"/>
        <v>25251.709166666667</v>
      </c>
    </row>
    <row r="15" spans="1:7" ht="17.25" customHeight="1">
      <c r="A15" s="6" t="s">
        <v>61</v>
      </c>
      <c r="B15" s="71">
        <f>21141.64/12*13</f>
        <v>22903.443333333333</v>
      </c>
      <c r="C15" s="74">
        <f t="shared" si="1"/>
        <v>171.78</v>
      </c>
      <c r="D15" s="12">
        <v>0</v>
      </c>
      <c r="E15" s="12">
        <v>0</v>
      </c>
      <c r="F15" s="12">
        <v>0</v>
      </c>
      <c r="G15" s="12">
        <f t="shared" si="0"/>
        <v>23075.22333333333</v>
      </c>
    </row>
    <row r="16" spans="1:7" ht="17.25" customHeight="1">
      <c r="A16" s="11" t="s">
        <v>62</v>
      </c>
      <c r="B16" s="14">
        <f>21141.64/12*13</f>
        <v>22903.443333333333</v>
      </c>
      <c r="C16" s="74">
        <f t="shared" si="1"/>
        <v>171.78</v>
      </c>
      <c r="D16" s="12">
        <v>0</v>
      </c>
      <c r="E16" s="12">
        <v>0</v>
      </c>
      <c r="F16" s="12">
        <v>0</v>
      </c>
      <c r="G16" s="12">
        <f t="shared" si="0"/>
        <v>23075.22333333333</v>
      </c>
    </row>
    <row r="17" spans="1:7" ht="17.25" customHeight="1">
      <c r="A17" s="11" t="s">
        <v>63</v>
      </c>
      <c r="B17" s="14">
        <f>20459.33/12*13</f>
        <v>22164.27416666667</v>
      </c>
      <c r="C17" s="74">
        <f t="shared" si="1"/>
        <v>166.23</v>
      </c>
      <c r="D17" s="12">
        <v>0</v>
      </c>
      <c r="E17" s="12">
        <v>0</v>
      </c>
      <c r="F17" s="12">
        <v>0</v>
      </c>
      <c r="G17" s="12">
        <f t="shared" si="0"/>
        <v>22330.50416666667</v>
      </c>
    </row>
    <row r="18" spans="1:7" ht="17.25" customHeight="1">
      <c r="A18" s="6" t="s">
        <v>64</v>
      </c>
      <c r="B18" s="14">
        <f>19381.04/12*13</f>
        <v>20996.126666666667</v>
      </c>
      <c r="C18" s="74">
        <f t="shared" si="1"/>
        <v>157.47</v>
      </c>
      <c r="D18" s="12">
        <v>0</v>
      </c>
      <c r="E18" s="12">
        <v>0</v>
      </c>
      <c r="F18" s="12">
        <v>0</v>
      </c>
      <c r="G18" s="12">
        <f t="shared" si="0"/>
        <v>21153.596666666668</v>
      </c>
    </row>
    <row r="19" spans="1:7" ht="17.25" customHeight="1">
      <c r="A19" s="6" t="s">
        <v>65</v>
      </c>
      <c r="B19" s="14">
        <f>18211.74/12*13</f>
        <v>19729.385000000002</v>
      </c>
      <c r="C19" s="74">
        <f t="shared" si="1"/>
        <v>147.97</v>
      </c>
      <c r="D19" s="12">
        <v>0</v>
      </c>
      <c r="E19" s="12">
        <v>0</v>
      </c>
      <c r="F19" s="12">
        <v>0</v>
      </c>
      <c r="G19" s="12">
        <f t="shared" si="0"/>
        <v>19877.355000000003</v>
      </c>
    </row>
    <row r="20" spans="1:7" ht="17.25" customHeight="1">
      <c r="A20" s="11" t="s">
        <v>66</v>
      </c>
      <c r="B20" s="14">
        <f>18211.74/12*13</f>
        <v>19729.385000000002</v>
      </c>
      <c r="C20" s="74">
        <f t="shared" si="1"/>
        <v>147.97</v>
      </c>
      <c r="D20" s="12">
        <v>0</v>
      </c>
      <c r="E20" s="12">
        <v>0</v>
      </c>
      <c r="F20" s="12">
        <v>0</v>
      </c>
      <c r="G20" s="12">
        <f t="shared" si="0"/>
        <v>19877.355000000003</v>
      </c>
    </row>
    <row r="21" spans="1:7" ht="17.25" customHeight="1">
      <c r="A21" s="6" t="s">
        <v>67</v>
      </c>
      <c r="B21" s="14">
        <f>17311.11/12*13</f>
        <v>18753.7025</v>
      </c>
      <c r="C21" s="74">
        <f t="shared" si="1"/>
        <v>140.65</v>
      </c>
      <c r="D21" s="12">
        <v>0</v>
      </c>
      <c r="E21" s="12">
        <v>0</v>
      </c>
      <c r="F21" s="12">
        <v>0</v>
      </c>
      <c r="G21" s="12">
        <f t="shared" si="0"/>
        <v>18894.3525</v>
      </c>
    </row>
    <row r="22" spans="1:7" ht="17.25" customHeight="1">
      <c r="A22" s="6" t="s">
        <v>68</v>
      </c>
      <c r="B22" s="11">
        <f>16391.63/12*13</f>
        <v>17757.599166666667</v>
      </c>
      <c r="C22" s="74">
        <f t="shared" si="1"/>
        <v>133.18</v>
      </c>
      <c r="D22" s="12">
        <v>0</v>
      </c>
      <c r="E22" s="12">
        <v>0</v>
      </c>
      <c r="F22" s="12">
        <v>0</v>
      </c>
      <c r="G22" s="12">
        <f t="shared" si="0"/>
        <v>17890.779166666667</v>
      </c>
    </row>
    <row r="23" spans="1:7" ht="17.25" customHeight="1">
      <c r="A23" s="8" t="s">
        <v>70</v>
      </c>
      <c r="B23" s="11">
        <v>0</v>
      </c>
      <c r="C23" s="74">
        <f t="shared" si="1"/>
        <v>0</v>
      </c>
      <c r="D23" s="12">
        <v>0</v>
      </c>
      <c r="E23" s="12">
        <v>0</v>
      </c>
      <c r="F23" s="12">
        <v>0</v>
      </c>
      <c r="G23" s="12">
        <f t="shared" si="0"/>
        <v>0</v>
      </c>
    </row>
    <row r="24" spans="1:7" ht="20.25" customHeight="1">
      <c r="A24" s="75"/>
      <c r="B24" s="11"/>
      <c r="C24" s="11"/>
      <c r="D24" s="11"/>
      <c r="E24" s="11"/>
      <c r="F24" s="11"/>
      <c r="G24" s="11"/>
    </row>
    <row r="25" spans="1:10" s="5" customFormat="1" ht="12.75">
      <c r="A25" s="88" t="s">
        <v>74</v>
      </c>
      <c r="B25" s="89"/>
      <c r="C25" s="89"/>
      <c r="D25" s="89"/>
      <c r="E25" s="89"/>
      <c r="F25" s="89"/>
      <c r="G25" s="89"/>
      <c r="H25" s="89"/>
      <c r="I25" s="89"/>
      <c r="J25" s="90"/>
    </row>
    <row r="26" s="5" customFormat="1" ht="12.75"/>
    <row r="27" ht="12.75">
      <c r="A27" s="15"/>
    </row>
    <row r="28" spans="2:4" ht="12.75">
      <c r="B28" s="21"/>
      <c r="C28" s="21"/>
      <c r="D28" s="21"/>
    </row>
    <row r="29" spans="1:4" ht="12.75">
      <c r="A29" s="4" t="s">
        <v>75</v>
      </c>
      <c r="B29" s="21"/>
      <c r="C29" s="21"/>
      <c r="D29" s="21"/>
    </row>
    <row r="30" ht="12.75">
      <c r="A30" s="4" t="s">
        <v>81</v>
      </c>
    </row>
  </sheetData>
  <sheetProtection/>
  <mergeCells count="5">
    <mergeCell ref="A25:J25"/>
    <mergeCell ref="A3:F3"/>
    <mergeCell ref="A1:G1"/>
    <mergeCell ref="B4:C4"/>
    <mergeCell ref="D4:F4"/>
  </mergeCells>
  <printOptions/>
  <pageMargins left="0.1968503937007874" right="0.1968503937007874" top="0.75" bottom="0.82" header="0.5118110236220472" footer="0.5118110236220472"/>
  <pageSetup fitToHeight="1" fitToWidth="1" orientation="landscape" paperSize="9" scale="66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0.8515625" style="0" customWidth="1"/>
    <col min="2" max="2" width="20.00390625" style="0" customWidth="1"/>
    <col min="3" max="3" width="13.7109375" style="0" customWidth="1"/>
    <col min="4" max="4" width="14.00390625" style="0" customWidth="1"/>
    <col min="5" max="5" width="17.421875" style="0" customWidth="1"/>
    <col min="6" max="6" width="13.28125" style="0" customWidth="1"/>
    <col min="7" max="7" width="12.57421875" style="0" customWidth="1"/>
    <col min="8" max="8" width="13.00390625" style="0" customWidth="1"/>
    <col min="9" max="9" width="18.421875" style="0" customWidth="1"/>
    <col min="10" max="10" width="12.140625" style="0" customWidth="1"/>
  </cols>
  <sheetData>
    <row r="1" spans="1:10" ht="27" customHeight="1">
      <c r="A1" s="101" t="s">
        <v>41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3" customHeight="1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48" customFormat="1" ht="18">
      <c r="A3" s="97" t="s">
        <v>42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93.75" customHeight="1">
      <c r="A4" s="9" t="s">
        <v>0</v>
      </c>
      <c r="B4" s="9" t="s">
        <v>40</v>
      </c>
      <c r="C4" s="9" t="s">
        <v>88</v>
      </c>
      <c r="D4" s="9" t="s">
        <v>89</v>
      </c>
      <c r="E4" s="9" t="s">
        <v>90</v>
      </c>
      <c r="F4" s="9" t="s">
        <v>91</v>
      </c>
      <c r="G4" s="9" t="s">
        <v>92</v>
      </c>
      <c r="H4" s="9" t="s">
        <v>93</v>
      </c>
      <c r="I4" s="9" t="s">
        <v>94</v>
      </c>
      <c r="J4" s="9" t="s">
        <v>95</v>
      </c>
    </row>
    <row r="5" spans="1:10" ht="17.25" customHeight="1">
      <c r="A5" s="6" t="s">
        <v>53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f>D5+E5-F5-G5+H5</f>
        <v>0</v>
      </c>
      <c r="J5" s="12">
        <v>0</v>
      </c>
    </row>
    <row r="6" spans="1:10" ht="17.25" customHeight="1">
      <c r="A6" s="6" t="s">
        <v>54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f aca="true" t="shared" si="0" ref="I6:I21">D6+E6-F6-G6+H6</f>
        <v>0</v>
      </c>
      <c r="J6" s="12">
        <v>0</v>
      </c>
    </row>
    <row r="7" spans="1:10" s="4" customFormat="1" ht="17.25" customHeight="1">
      <c r="A7" s="6" t="s">
        <v>55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f t="shared" si="0"/>
        <v>0</v>
      </c>
      <c r="J7" s="12">
        <v>0</v>
      </c>
    </row>
    <row r="8" spans="1:10" s="4" customFormat="1" ht="17.25" customHeight="1">
      <c r="A8" s="6" t="s">
        <v>56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f t="shared" si="0"/>
        <v>0</v>
      </c>
      <c r="J8" s="12">
        <v>0</v>
      </c>
    </row>
    <row r="9" spans="1:10" s="4" customFormat="1" ht="17.25" customHeight="1">
      <c r="A9" s="11" t="s">
        <v>57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  <c r="J9" s="12">
        <v>0</v>
      </c>
    </row>
    <row r="10" spans="1:10" s="4" customFormat="1" ht="17.25" customHeight="1">
      <c r="A10" s="11" t="s">
        <v>58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f t="shared" si="0"/>
        <v>0</v>
      </c>
      <c r="J10" s="12">
        <v>0</v>
      </c>
    </row>
    <row r="11" spans="1:10" s="4" customFormat="1" ht="17.25" customHeight="1">
      <c r="A11" s="6" t="s">
        <v>59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f t="shared" si="0"/>
        <v>0</v>
      </c>
      <c r="J11" s="12">
        <v>0</v>
      </c>
    </row>
    <row r="12" spans="1:10" s="4" customFormat="1" ht="17.25" customHeight="1">
      <c r="A12" s="6" t="s">
        <v>60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f t="shared" si="0"/>
        <v>0</v>
      </c>
      <c r="J12" s="12">
        <v>0</v>
      </c>
    </row>
    <row r="13" spans="1:10" s="4" customFormat="1" ht="17.25" customHeight="1">
      <c r="A13" s="6" t="s">
        <v>61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f t="shared" si="0"/>
        <v>0</v>
      </c>
      <c r="J13" s="12">
        <v>0</v>
      </c>
    </row>
    <row r="14" spans="1:10" s="4" customFormat="1" ht="17.25" customHeight="1">
      <c r="A14" s="11" t="s">
        <v>62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  <c r="J14" s="12">
        <v>0</v>
      </c>
    </row>
    <row r="15" spans="1:10" s="4" customFormat="1" ht="17.25" customHeight="1">
      <c r="A15" s="11" t="s">
        <v>63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f t="shared" si="0"/>
        <v>0</v>
      </c>
      <c r="J15" s="12">
        <v>0</v>
      </c>
    </row>
    <row r="16" spans="1:10" s="4" customFormat="1" ht="17.25" customHeight="1">
      <c r="A16" s="6" t="s">
        <v>64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  <c r="J16" s="12">
        <v>0</v>
      </c>
    </row>
    <row r="17" spans="1:10" s="4" customFormat="1" ht="17.25" customHeight="1">
      <c r="A17" s="6" t="s">
        <v>65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 t="shared" si="0"/>
        <v>0</v>
      </c>
      <c r="J17" s="12">
        <v>0</v>
      </c>
    </row>
    <row r="18" spans="1:10" s="4" customFormat="1" ht="17.25" customHeight="1">
      <c r="A18" s="11" t="s">
        <v>66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0"/>
        <v>0</v>
      </c>
      <c r="J18" s="12">
        <v>0</v>
      </c>
    </row>
    <row r="19" spans="1:10" s="4" customFormat="1" ht="17.25" customHeight="1">
      <c r="A19" s="6" t="s">
        <v>67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f t="shared" si="0"/>
        <v>0</v>
      </c>
      <c r="J19" s="12">
        <v>0</v>
      </c>
    </row>
    <row r="20" spans="1:10" s="4" customFormat="1" ht="17.25" customHeight="1">
      <c r="A20" s="6" t="s">
        <v>68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v>0</v>
      </c>
    </row>
    <row r="21" spans="1:10" s="4" customFormat="1" ht="17.25" customHeight="1">
      <c r="A21" s="8" t="s">
        <v>70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f t="shared" si="0"/>
        <v>0</v>
      </c>
      <c r="J21" s="12">
        <v>0</v>
      </c>
    </row>
    <row r="22" spans="1:10" s="46" customFormat="1" ht="19.5" customHeight="1">
      <c r="A22" s="7" t="s">
        <v>1</v>
      </c>
      <c r="B22" s="12"/>
      <c r="C22" s="80">
        <f aca="true" t="shared" si="1" ref="C22:H22">SUM(C5:C21)</f>
        <v>0</v>
      </c>
      <c r="D22" s="80">
        <f t="shared" si="1"/>
        <v>0</v>
      </c>
      <c r="E22" s="80">
        <f t="shared" si="1"/>
        <v>0</v>
      </c>
      <c r="F22" s="80">
        <f t="shared" si="1"/>
        <v>0</v>
      </c>
      <c r="G22" s="80">
        <f t="shared" si="1"/>
        <v>0</v>
      </c>
      <c r="H22" s="80">
        <f t="shared" si="1"/>
        <v>0</v>
      </c>
      <c r="I22" s="81">
        <f>SUM(I5:I21)</f>
        <v>0</v>
      </c>
      <c r="J22" s="80">
        <f>SUM(J5:J21)</f>
        <v>0</v>
      </c>
    </row>
    <row r="23" spans="1:10" s="46" customFormat="1" ht="19.5" customHeight="1">
      <c r="A23" s="63"/>
      <c r="B23" s="64"/>
      <c r="C23" s="65"/>
      <c r="D23" s="64"/>
      <c r="E23" s="64"/>
      <c r="F23" s="64"/>
      <c r="G23" s="64"/>
      <c r="H23" s="64"/>
      <c r="I23" s="65"/>
      <c r="J23" s="66"/>
    </row>
    <row r="24" spans="1:10" s="4" customFormat="1" ht="13.5" customHeight="1">
      <c r="A24" s="88" t="s">
        <v>74</v>
      </c>
      <c r="B24" s="89"/>
      <c r="C24" s="89"/>
      <c r="D24" s="89"/>
      <c r="E24" s="89"/>
      <c r="F24" s="89"/>
      <c r="G24" s="89"/>
      <c r="H24" s="89"/>
      <c r="I24" s="89"/>
      <c r="J24" s="90"/>
    </row>
    <row r="26" ht="12.75">
      <c r="A26" s="4"/>
    </row>
  </sheetData>
  <sheetProtection/>
  <mergeCells count="4">
    <mergeCell ref="A24:J24"/>
    <mergeCell ref="A3:J3"/>
    <mergeCell ref="A2:J2"/>
    <mergeCell ref="A1:J1"/>
  </mergeCells>
  <printOptions horizontalCentered="1"/>
  <pageMargins left="0.1968503937007874" right="0.1968503937007874" top="0.7086614173228347" bottom="0.6692913385826772" header="0.5118110236220472" footer="0.5118110236220472"/>
  <pageSetup fitToHeight="1" fitToWidth="1" orientation="landscape" paperSize="9" scale="64" r:id="rId1"/>
  <headerFooter alignWithMargins="0">
    <oddHeader>&amp;CModello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2.28125" style="4" customWidth="1"/>
    <col min="2" max="2" width="14.57421875" style="4" customWidth="1"/>
    <col min="3" max="3" width="14.8515625" style="4" customWidth="1"/>
    <col min="4" max="5" width="12.7109375" style="4" customWidth="1"/>
    <col min="6" max="6" width="13.7109375" style="4" customWidth="1"/>
    <col min="7" max="7" width="12.28125" style="4" customWidth="1"/>
    <col min="8" max="8" width="13.140625" style="4" customWidth="1"/>
    <col min="9" max="9" width="15.7109375" style="4" customWidth="1"/>
    <col min="10" max="16384" width="9.140625" style="4" customWidth="1"/>
  </cols>
  <sheetData>
    <row r="1" spans="1:9" ht="12.75">
      <c r="A1" s="103" t="s">
        <v>87</v>
      </c>
      <c r="B1" s="104"/>
      <c r="C1" s="104"/>
      <c r="D1" s="104"/>
      <c r="E1" s="104"/>
      <c r="F1" s="104"/>
      <c r="G1" s="104"/>
      <c r="H1" s="105"/>
      <c r="I1" s="105"/>
    </row>
    <row r="2" spans="1:9" ht="28.5" customHeight="1">
      <c r="A2" s="106"/>
      <c r="B2" s="107"/>
      <c r="C2" s="107"/>
      <c r="D2" s="107"/>
      <c r="E2" s="107"/>
      <c r="F2" s="107"/>
      <c r="G2" s="107"/>
      <c r="H2" s="108"/>
      <c r="I2" s="108"/>
    </row>
    <row r="3" spans="1:9" ht="24.75" customHeight="1">
      <c r="A3" s="100" t="s">
        <v>79</v>
      </c>
      <c r="B3" s="100"/>
      <c r="C3" s="100"/>
      <c r="D3" s="100"/>
      <c r="E3" s="100"/>
      <c r="F3" s="100"/>
      <c r="G3" s="100"/>
      <c r="H3" s="5"/>
      <c r="I3" s="5"/>
    </row>
    <row r="4" spans="1:9" ht="32.25" customHeight="1">
      <c r="A4" s="94" t="s">
        <v>48</v>
      </c>
      <c r="B4" s="109"/>
      <c r="C4" s="109"/>
      <c r="D4" s="109"/>
      <c r="E4" s="109"/>
      <c r="F4" s="109"/>
      <c r="G4" s="109"/>
      <c r="H4" s="109"/>
      <c r="I4" s="110"/>
    </row>
    <row r="5" spans="1:9" ht="76.5">
      <c r="A5" s="10" t="s">
        <v>3</v>
      </c>
      <c r="B5" s="10" t="s">
        <v>5</v>
      </c>
      <c r="C5" s="10" t="s">
        <v>7</v>
      </c>
      <c r="D5" s="13" t="s">
        <v>82</v>
      </c>
      <c r="E5" s="10" t="s">
        <v>8</v>
      </c>
      <c r="F5" s="10" t="s">
        <v>36</v>
      </c>
      <c r="G5" s="10" t="s">
        <v>2</v>
      </c>
      <c r="H5" s="13" t="s">
        <v>43</v>
      </c>
      <c r="I5" s="13" t="s">
        <v>4</v>
      </c>
    </row>
    <row r="6" spans="1:9" ht="16.5" customHeight="1">
      <c r="A6" s="6" t="s">
        <v>53</v>
      </c>
      <c r="B6" s="12">
        <f>'Anni Persona'!J5</f>
        <v>0</v>
      </c>
      <c r="C6" s="12">
        <f>'Gestione Parametri'!B7*'allegati spese pers.'!B6</f>
        <v>0</v>
      </c>
      <c r="D6" s="12">
        <f>'Gestione Parametri'!C7*'allegati spese pers.'!B6</f>
        <v>0</v>
      </c>
      <c r="E6" s="12">
        <f>'Gestione Parametri'!D7*'Gestione Parametri'!B7</f>
        <v>0</v>
      </c>
      <c r="F6" s="12">
        <f>'Gestione Parametri'!E7*'allegati spese pers.'!B6</f>
        <v>0</v>
      </c>
      <c r="G6" s="12">
        <f>'Gestione Parametri'!F7*'allegati spese pers.'!B6</f>
        <v>0</v>
      </c>
      <c r="H6" s="12">
        <v>0</v>
      </c>
      <c r="I6" s="11">
        <f aca="true" t="shared" si="0" ref="I6:I22">SUM(C6:G6)-H6</f>
        <v>0</v>
      </c>
    </row>
    <row r="7" spans="1:9" ht="17.25" customHeight="1">
      <c r="A7" s="6" t="s">
        <v>54</v>
      </c>
      <c r="B7" s="12">
        <f>'Anni Persona'!J6</f>
        <v>0</v>
      </c>
      <c r="C7" s="12">
        <f>'Gestione Parametri'!B8*'allegati spese pers.'!B7</f>
        <v>0</v>
      </c>
      <c r="D7" s="12">
        <f>'Gestione Parametri'!C8*'allegati spese pers.'!B7</f>
        <v>0</v>
      </c>
      <c r="E7" s="12">
        <f>'Gestione Parametri'!D8*'Gestione Parametri'!B8</f>
        <v>0</v>
      </c>
      <c r="F7" s="12">
        <f>'Gestione Parametri'!E8*'allegati spese pers.'!B7</f>
        <v>0</v>
      </c>
      <c r="G7" s="12">
        <f>'Gestione Parametri'!F8*'allegati spese pers.'!B7</f>
        <v>0</v>
      </c>
      <c r="H7" s="11">
        <v>0</v>
      </c>
      <c r="I7" s="11">
        <f t="shared" si="0"/>
        <v>0</v>
      </c>
    </row>
    <row r="8" spans="1:9" ht="17.25" customHeight="1">
      <c r="A8" s="6" t="s">
        <v>55</v>
      </c>
      <c r="B8" s="12">
        <f>'Anni Persona'!J7</f>
        <v>0</v>
      </c>
      <c r="C8" s="12">
        <f>'Gestione Parametri'!B9*'allegati spese pers.'!B8</f>
        <v>0</v>
      </c>
      <c r="D8" s="12">
        <f>'Gestione Parametri'!C9*'allegati spese pers.'!B8</f>
        <v>0</v>
      </c>
      <c r="E8" s="12">
        <f>'Gestione Parametri'!D9*'Gestione Parametri'!B9</f>
        <v>0</v>
      </c>
      <c r="F8" s="12">
        <f>'Gestione Parametri'!E9*'allegati spese pers.'!B8</f>
        <v>0</v>
      </c>
      <c r="G8" s="12">
        <f>'Gestione Parametri'!F9*'allegati spese pers.'!B8</f>
        <v>0</v>
      </c>
      <c r="H8" s="11">
        <v>0</v>
      </c>
      <c r="I8" s="11">
        <f t="shared" si="0"/>
        <v>0</v>
      </c>
    </row>
    <row r="9" spans="1:9" ht="17.25" customHeight="1">
      <c r="A9" s="6" t="s">
        <v>56</v>
      </c>
      <c r="B9" s="12">
        <f>'Anni Persona'!J8</f>
        <v>0</v>
      </c>
      <c r="C9" s="12">
        <f>'Gestione Parametri'!B10*'allegati spese pers.'!B9</f>
        <v>0</v>
      </c>
      <c r="D9" s="12">
        <f>'Gestione Parametri'!C10*'allegati spese pers.'!B9</f>
        <v>0</v>
      </c>
      <c r="E9" s="12">
        <f>'Gestione Parametri'!D10*'Gestione Parametri'!B10</f>
        <v>0</v>
      </c>
      <c r="F9" s="12">
        <f>'Gestione Parametri'!E10*'allegati spese pers.'!B9</f>
        <v>0</v>
      </c>
      <c r="G9" s="12">
        <f>'Gestione Parametri'!F10*'allegati spese pers.'!B9</f>
        <v>0</v>
      </c>
      <c r="H9" s="11">
        <v>0</v>
      </c>
      <c r="I9" s="11">
        <f t="shared" si="0"/>
        <v>0</v>
      </c>
    </row>
    <row r="10" spans="1:9" ht="17.25" customHeight="1">
      <c r="A10" s="11" t="s">
        <v>57</v>
      </c>
      <c r="B10" s="12">
        <f>'Anni Persona'!J9</f>
        <v>0</v>
      </c>
      <c r="C10" s="12">
        <f>'Gestione Parametri'!B11*'allegati spese pers.'!B10</f>
        <v>0</v>
      </c>
      <c r="D10" s="12">
        <f>'Gestione Parametri'!C11*'allegati spese pers.'!B10</f>
        <v>0</v>
      </c>
      <c r="E10" s="12">
        <f>'Gestione Parametri'!D11*'Gestione Parametri'!B11</f>
        <v>0</v>
      </c>
      <c r="F10" s="12">
        <f>'Gestione Parametri'!E11*'allegati spese pers.'!B10</f>
        <v>0</v>
      </c>
      <c r="G10" s="12">
        <f>'Gestione Parametri'!F11*'allegati spese pers.'!B10</f>
        <v>0</v>
      </c>
      <c r="H10" s="11">
        <v>0</v>
      </c>
      <c r="I10" s="11">
        <f t="shared" si="0"/>
        <v>0</v>
      </c>
    </row>
    <row r="11" spans="1:9" ht="17.25" customHeight="1">
      <c r="A11" s="11" t="s">
        <v>58</v>
      </c>
      <c r="B11" s="12">
        <f>'Anni Persona'!J10</f>
        <v>0</v>
      </c>
      <c r="C11" s="12">
        <f>'Gestione Parametri'!B12*'allegati spese pers.'!B11</f>
        <v>0</v>
      </c>
      <c r="D11" s="12">
        <f>'Gestione Parametri'!C12*'allegati spese pers.'!B11</f>
        <v>0</v>
      </c>
      <c r="E11" s="12">
        <f>'Gestione Parametri'!D12*'Gestione Parametri'!B12</f>
        <v>0</v>
      </c>
      <c r="F11" s="12">
        <f>'Gestione Parametri'!E12*'allegati spese pers.'!B11</f>
        <v>0</v>
      </c>
      <c r="G11" s="12">
        <f>'Gestione Parametri'!F12*'allegati spese pers.'!B11</f>
        <v>0</v>
      </c>
      <c r="H11" s="11">
        <v>0</v>
      </c>
      <c r="I11" s="11">
        <f t="shared" si="0"/>
        <v>0</v>
      </c>
    </row>
    <row r="12" spans="1:9" ht="17.25" customHeight="1">
      <c r="A12" s="6" t="s">
        <v>59</v>
      </c>
      <c r="B12" s="12">
        <f>'Anni Persona'!J11</f>
        <v>0</v>
      </c>
      <c r="C12" s="12">
        <f>'Gestione Parametri'!B13*'allegati spese pers.'!B12</f>
        <v>0</v>
      </c>
      <c r="D12" s="12">
        <f>'Gestione Parametri'!C13*'allegati spese pers.'!B12</f>
        <v>0</v>
      </c>
      <c r="E12" s="12">
        <f>'Gestione Parametri'!D13*'Gestione Parametri'!B13</f>
        <v>0</v>
      </c>
      <c r="F12" s="12">
        <f>'Gestione Parametri'!E13*'allegati spese pers.'!B12</f>
        <v>0</v>
      </c>
      <c r="G12" s="12">
        <f>'Gestione Parametri'!F13*'allegati spese pers.'!B12</f>
        <v>0</v>
      </c>
      <c r="H12" s="11">
        <v>0</v>
      </c>
      <c r="I12" s="11">
        <f t="shared" si="0"/>
        <v>0</v>
      </c>
    </row>
    <row r="13" spans="1:9" ht="17.25" customHeight="1">
      <c r="A13" s="6" t="s">
        <v>60</v>
      </c>
      <c r="B13" s="12">
        <f>'Anni Persona'!J12</f>
        <v>0</v>
      </c>
      <c r="C13" s="12">
        <f>'Gestione Parametri'!B14*'allegati spese pers.'!B13</f>
        <v>0</v>
      </c>
      <c r="D13" s="12">
        <f>'Gestione Parametri'!C14*'allegati spese pers.'!B13</f>
        <v>0</v>
      </c>
      <c r="E13" s="12">
        <f>'Gestione Parametri'!D14*'Gestione Parametri'!B14</f>
        <v>0</v>
      </c>
      <c r="F13" s="12">
        <f>'Gestione Parametri'!E14*'allegati spese pers.'!B13</f>
        <v>0</v>
      </c>
      <c r="G13" s="12">
        <f>'Gestione Parametri'!F14*'allegati spese pers.'!B13</f>
        <v>0</v>
      </c>
      <c r="H13" s="11">
        <v>0</v>
      </c>
      <c r="I13" s="11">
        <f t="shared" si="0"/>
        <v>0</v>
      </c>
    </row>
    <row r="14" spans="1:9" ht="17.25" customHeight="1">
      <c r="A14" s="6" t="s">
        <v>61</v>
      </c>
      <c r="B14" s="12">
        <f>'Anni Persona'!J13</f>
        <v>0</v>
      </c>
      <c r="C14" s="12">
        <f>'Gestione Parametri'!B15*'allegati spese pers.'!B14</f>
        <v>0</v>
      </c>
      <c r="D14" s="12">
        <f>'Gestione Parametri'!C15*'allegati spese pers.'!B14</f>
        <v>0</v>
      </c>
      <c r="E14" s="12">
        <f>'Gestione Parametri'!D15*'Gestione Parametri'!B15</f>
        <v>0</v>
      </c>
      <c r="F14" s="12">
        <f>'Gestione Parametri'!E15*'allegati spese pers.'!B14</f>
        <v>0</v>
      </c>
      <c r="G14" s="12">
        <f>'Gestione Parametri'!F15*'allegati spese pers.'!B14</f>
        <v>0</v>
      </c>
      <c r="H14" s="11">
        <v>0</v>
      </c>
      <c r="I14" s="11">
        <f t="shared" si="0"/>
        <v>0</v>
      </c>
    </row>
    <row r="15" spans="1:9" ht="17.25" customHeight="1">
      <c r="A15" s="11" t="s">
        <v>62</v>
      </c>
      <c r="B15" s="12">
        <f>'Anni Persona'!J14</f>
        <v>0</v>
      </c>
      <c r="C15" s="12">
        <f>'Gestione Parametri'!B16*'allegati spese pers.'!B15</f>
        <v>0</v>
      </c>
      <c r="D15" s="12">
        <f>'Gestione Parametri'!C16*'allegati spese pers.'!B15</f>
        <v>0</v>
      </c>
      <c r="E15" s="12">
        <f>'Gestione Parametri'!D16*'Gestione Parametri'!B16</f>
        <v>0</v>
      </c>
      <c r="F15" s="12">
        <f>'Gestione Parametri'!E16*'allegati spese pers.'!B15</f>
        <v>0</v>
      </c>
      <c r="G15" s="12">
        <f>'Gestione Parametri'!F16*'allegati spese pers.'!B15</f>
        <v>0</v>
      </c>
      <c r="H15" s="11">
        <v>0</v>
      </c>
      <c r="I15" s="11">
        <f t="shared" si="0"/>
        <v>0</v>
      </c>
    </row>
    <row r="16" spans="1:9" ht="17.25" customHeight="1">
      <c r="A16" s="11" t="s">
        <v>63</v>
      </c>
      <c r="B16" s="12">
        <f>'Anni Persona'!J15</f>
        <v>0</v>
      </c>
      <c r="C16" s="12">
        <f>'Gestione Parametri'!B17*'allegati spese pers.'!B16</f>
        <v>0</v>
      </c>
      <c r="D16" s="12">
        <f>'Gestione Parametri'!C17*'allegati spese pers.'!B16</f>
        <v>0</v>
      </c>
      <c r="E16" s="12">
        <f>'Gestione Parametri'!D17*'Gestione Parametri'!B17</f>
        <v>0</v>
      </c>
      <c r="F16" s="12">
        <f>'Gestione Parametri'!E17*'allegati spese pers.'!B16</f>
        <v>0</v>
      </c>
      <c r="G16" s="12">
        <f>'Gestione Parametri'!F17*'allegati spese pers.'!B16</f>
        <v>0</v>
      </c>
      <c r="H16" s="11">
        <v>0</v>
      </c>
      <c r="I16" s="11">
        <f t="shared" si="0"/>
        <v>0</v>
      </c>
    </row>
    <row r="17" spans="1:9" ht="17.25" customHeight="1">
      <c r="A17" s="6" t="s">
        <v>64</v>
      </c>
      <c r="B17" s="12">
        <f>'Anni Persona'!J16</f>
        <v>0</v>
      </c>
      <c r="C17" s="12">
        <f>'Gestione Parametri'!B18*'allegati spese pers.'!B17</f>
        <v>0</v>
      </c>
      <c r="D17" s="12">
        <f>'Gestione Parametri'!C18*'allegati spese pers.'!B17</f>
        <v>0</v>
      </c>
      <c r="E17" s="12">
        <f>'Gestione Parametri'!D18*'Gestione Parametri'!B18</f>
        <v>0</v>
      </c>
      <c r="F17" s="12">
        <f>'Gestione Parametri'!E18*'allegati spese pers.'!B17</f>
        <v>0</v>
      </c>
      <c r="G17" s="12">
        <f>'Gestione Parametri'!F18*'allegati spese pers.'!B17</f>
        <v>0</v>
      </c>
      <c r="H17" s="11">
        <v>0</v>
      </c>
      <c r="I17" s="11">
        <f t="shared" si="0"/>
        <v>0</v>
      </c>
    </row>
    <row r="18" spans="1:9" ht="17.25" customHeight="1">
      <c r="A18" s="6" t="s">
        <v>65</v>
      </c>
      <c r="B18" s="12">
        <f>'Anni Persona'!J17</f>
        <v>0</v>
      </c>
      <c r="C18" s="12">
        <f>'Gestione Parametri'!B19*'allegati spese pers.'!B18</f>
        <v>0</v>
      </c>
      <c r="D18" s="12">
        <f>'Gestione Parametri'!C19*'allegati spese pers.'!B18</f>
        <v>0</v>
      </c>
      <c r="E18" s="12">
        <f>'Gestione Parametri'!D19*'Gestione Parametri'!B19</f>
        <v>0</v>
      </c>
      <c r="F18" s="12">
        <f>'Gestione Parametri'!E19*'allegati spese pers.'!B18</f>
        <v>0</v>
      </c>
      <c r="G18" s="12">
        <f>'Gestione Parametri'!F19*'allegati spese pers.'!B18</f>
        <v>0</v>
      </c>
      <c r="H18" s="11">
        <v>0</v>
      </c>
      <c r="I18" s="11">
        <f t="shared" si="0"/>
        <v>0</v>
      </c>
    </row>
    <row r="19" spans="1:9" ht="17.25" customHeight="1">
      <c r="A19" s="11" t="s">
        <v>66</v>
      </c>
      <c r="B19" s="12">
        <f>'Anni Persona'!J18</f>
        <v>0</v>
      </c>
      <c r="C19" s="12">
        <f>'Gestione Parametri'!B20*'allegati spese pers.'!B19</f>
        <v>0</v>
      </c>
      <c r="D19" s="12">
        <f>'Gestione Parametri'!C20*'allegati spese pers.'!B19</f>
        <v>0</v>
      </c>
      <c r="E19" s="12">
        <f>'Gestione Parametri'!D20*'Gestione Parametri'!B20</f>
        <v>0</v>
      </c>
      <c r="F19" s="12">
        <f>'Gestione Parametri'!E20*'allegati spese pers.'!B19</f>
        <v>0</v>
      </c>
      <c r="G19" s="12">
        <f>'Gestione Parametri'!F20*'allegati spese pers.'!B19</f>
        <v>0</v>
      </c>
      <c r="H19" s="11">
        <v>0</v>
      </c>
      <c r="I19" s="11">
        <f t="shared" si="0"/>
        <v>0</v>
      </c>
    </row>
    <row r="20" spans="1:9" ht="17.25" customHeight="1">
      <c r="A20" s="6" t="s">
        <v>67</v>
      </c>
      <c r="B20" s="12">
        <f>'Anni Persona'!J19</f>
        <v>0</v>
      </c>
      <c r="C20" s="12">
        <f>'Gestione Parametri'!B21*'allegati spese pers.'!B20</f>
        <v>0</v>
      </c>
      <c r="D20" s="12">
        <f>'Gestione Parametri'!C21*'allegati spese pers.'!B20</f>
        <v>0</v>
      </c>
      <c r="E20" s="12">
        <f>'Gestione Parametri'!D21*'Gestione Parametri'!B21</f>
        <v>0</v>
      </c>
      <c r="F20" s="12">
        <f>'Gestione Parametri'!E21*'allegati spese pers.'!B20</f>
        <v>0</v>
      </c>
      <c r="G20" s="12">
        <f>'Gestione Parametri'!F21*'allegati spese pers.'!B20</f>
        <v>0</v>
      </c>
      <c r="H20" s="11">
        <v>0</v>
      </c>
      <c r="I20" s="11">
        <f t="shared" si="0"/>
        <v>0</v>
      </c>
    </row>
    <row r="21" spans="1:9" ht="17.25" customHeight="1">
      <c r="A21" s="6" t="s">
        <v>68</v>
      </c>
      <c r="B21" s="12">
        <f>'Anni Persona'!J20</f>
        <v>0</v>
      </c>
      <c r="C21" s="12">
        <f>'Gestione Parametri'!B22*'allegati spese pers.'!B21</f>
        <v>0</v>
      </c>
      <c r="D21" s="12">
        <f>'Gestione Parametri'!C22*'allegati spese pers.'!B21</f>
        <v>0</v>
      </c>
      <c r="E21" s="12">
        <f>'Gestione Parametri'!D22*'Gestione Parametri'!B22</f>
        <v>0</v>
      </c>
      <c r="F21" s="12">
        <f>'Gestione Parametri'!E22*'allegati spese pers.'!B21</f>
        <v>0</v>
      </c>
      <c r="G21" s="12">
        <f>'Gestione Parametri'!F22*'allegati spese pers.'!B21</f>
        <v>0</v>
      </c>
      <c r="H21" s="11">
        <v>0</v>
      </c>
      <c r="I21" s="11">
        <f t="shared" si="0"/>
        <v>0</v>
      </c>
    </row>
    <row r="22" spans="1:9" ht="17.25" customHeight="1">
      <c r="A22" s="8" t="s">
        <v>70</v>
      </c>
      <c r="B22" s="12">
        <f>'Anni Persona'!J21</f>
        <v>0</v>
      </c>
      <c r="C22" s="12">
        <f>'Gestione Parametri'!B23*'allegati spese pers.'!B22</f>
        <v>0</v>
      </c>
      <c r="D22" s="12">
        <f>'Gestione Parametri'!C23*'allegati spese pers.'!B22</f>
        <v>0</v>
      </c>
      <c r="E22" s="12">
        <f>'Gestione Parametri'!D23*'Gestione Parametri'!B23</f>
        <v>0</v>
      </c>
      <c r="F22" s="12">
        <f>'Gestione Parametri'!E23*'allegati spese pers.'!B22</f>
        <v>0</v>
      </c>
      <c r="G22" s="12">
        <f>'Gestione Parametri'!F23*'allegati spese pers.'!B22</f>
        <v>0</v>
      </c>
      <c r="H22" s="11">
        <v>0</v>
      </c>
      <c r="I22" s="11">
        <f t="shared" si="0"/>
        <v>0</v>
      </c>
    </row>
    <row r="23" spans="1:9" ht="20.25" customHeight="1">
      <c r="A23" s="3" t="s">
        <v>1</v>
      </c>
      <c r="B23" s="26">
        <f aca="true" t="shared" si="1" ref="B23:I23">SUM(B6:B22)</f>
        <v>0</v>
      </c>
      <c r="C23" s="26">
        <f t="shared" si="1"/>
        <v>0</v>
      </c>
      <c r="D23" s="26">
        <f t="shared" si="1"/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6">
        <f t="shared" si="1"/>
        <v>0</v>
      </c>
    </row>
    <row r="24" spans="1:6" s="5" customFormat="1" ht="19.5" customHeight="1">
      <c r="A24" s="15" t="s">
        <v>49</v>
      </c>
      <c r="F24" s="27"/>
    </row>
    <row r="25" spans="1:6" s="5" customFormat="1" ht="19.5" customHeight="1">
      <c r="A25" s="15"/>
      <c r="F25" s="27"/>
    </row>
    <row r="26" spans="1:2" s="5" customFormat="1" ht="24" customHeight="1">
      <c r="A26" s="52" t="s">
        <v>29</v>
      </c>
      <c r="B26" s="11">
        <v>0</v>
      </c>
    </row>
    <row r="27" spans="1:2" s="5" customFormat="1" ht="24" customHeight="1">
      <c r="A27" s="52" t="s">
        <v>45</v>
      </c>
      <c r="B27" s="11">
        <f>I23+B26</f>
        <v>0</v>
      </c>
    </row>
    <row r="28" spans="1:2" s="5" customFormat="1" ht="12.75">
      <c r="A28" s="51"/>
      <c r="B28" s="53"/>
    </row>
    <row r="29" s="5" customFormat="1" ht="12.75">
      <c r="A29" s="51"/>
    </row>
    <row r="30" spans="1:3" s="5" customFormat="1" ht="12.75">
      <c r="A30" s="51"/>
      <c r="B30" s="45"/>
      <c r="C30" s="18"/>
    </row>
    <row r="31" spans="1:3" s="5" customFormat="1" ht="71.25">
      <c r="A31" s="55" t="s">
        <v>6</v>
      </c>
      <c r="B31" s="56" t="s">
        <v>25</v>
      </c>
      <c r="C31" s="56" t="s">
        <v>44</v>
      </c>
    </row>
    <row r="32" spans="1:3" s="5" customFormat="1" ht="24.75" customHeight="1">
      <c r="A32" s="52" t="s">
        <v>71</v>
      </c>
      <c r="B32" s="11">
        <v>0</v>
      </c>
      <c r="C32" s="11">
        <v>0</v>
      </c>
    </row>
    <row r="33" spans="1:3" s="5" customFormat="1" ht="24.75" customHeight="1">
      <c r="A33" s="52" t="s">
        <v>72</v>
      </c>
      <c r="B33" s="11">
        <v>0</v>
      </c>
      <c r="C33" s="11">
        <v>0</v>
      </c>
    </row>
    <row r="34" spans="1:3" ht="24.75" customHeight="1">
      <c r="A34" s="52" t="s">
        <v>73</v>
      </c>
      <c r="B34" s="11">
        <v>0</v>
      </c>
      <c r="C34" s="11">
        <v>0</v>
      </c>
    </row>
    <row r="35" spans="4:5" ht="28.5" customHeight="1">
      <c r="D35" s="16"/>
      <c r="E35" s="16"/>
    </row>
    <row r="36" spans="1:5" ht="54.75" customHeight="1">
      <c r="A36" s="84" t="s">
        <v>83</v>
      </c>
      <c r="B36" s="85"/>
      <c r="C36" s="86"/>
      <c r="D36" s="16"/>
      <c r="E36" s="16"/>
    </row>
    <row r="37" spans="1:5" ht="30" customHeight="1">
      <c r="A37" s="111" t="s">
        <v>84</v>
      </c>
      <c r="B37" s="112"/>
      <c r="C37" s="87" t="s">
        <v>85</v>
      </c>
      <c r="D37" s="16"/>
      <c r="E37" s="16"/>
    </row>
    <row r="38" spans="1:5" ht="30" customHeight="1">
      <c r="A38" s="113" t="s">
        <v>86</v>
      </c>
      <c r="B38" s="112"/>
      <c r="C38" s="11">
        <v>0</v>
      </c>
      <c r="D38" s="16"/>
      <c r="E38" s="16"/>
    </row>
    <row r="39" spans="4:5" ht="19.5" customHeight="1">
      <c r="D39" s="16"/>
      <c r="E39" s="16"/>
    </row>
    <row r="40" spans="1:5" ht="19.5" customHeight="1">
      <c r="A40" s="2"/>
      <c r="B40" s="17"/>
      <c r="C40" s="16"/>
      <c r="D40" s="16"/>
      <c r="E40" s="16"/>
    </row>
    <row r="41" spans="1:3" ht="16.5" customHeight="1">
      <c r="A41" s="37"/>
      <c r="B41" s="32"/>
      <c r="C41" s="1"/>
    </row>
    <row r="42" spans="1:5" ht="16.5" customHeight="1">
      <c r="A42" s="38"/>
      <c r="B42" s="33"/>
      <c r="C42" s="22"/>
      <c r="D42" s="22"/>
      <c r="E42" s="22"/>
    </row>
    <row r="43" spans="1:5" ht="16.5" customHeight="1">
      <c r="A43" s="39"/>
      <c r="B43" s="33"/>
      <c r="C43" s="23"/>
      <c r="D43" s="23"/>
      <c r="E43" s="23"/>
    </row>
    <row r="44" spans="1:5" ht="16.5" customHeight="1">
      <c r="A44" s="39"/>
      <c r="B44" s="33"/>
      <c r="C44" s="23"/>
      <c r="D44" s="23"/>
      <c r="E44" s="23"/>
    </row>
    <row r="45" spans="1:5" ht="16.5" customHeight="1">
      <c r="A45" s="39"/>
      <c r="B45" s="34"/>
      <c r="C45" s="23"/>
      <c r="D45" s="23"/>
      <c r="E45" s="23"/>
    </row>
    <row r="46" spans="1:5" ht="16.5" customHeight="1">
      <c r="A46" s="39"/>
      <c r="B46" s="34"/>
      <c r="C46" s="23"/>
      <c r="D46" s="23"/>
      <c r="E46" s="23"/>
    </row>
    <row r="47" spans="1:5" ht="27" customHeight="1">
      <c r="A47" s="39"/>
      <c r="B47" s="35"/>
      <c r="C47" s="23"/>
      <c r="D47" s="23"/>
      <c r="E47" s="23"/>
    </row>
    <row r="48" spans="1:5" ht="28.5" customHeight="1">
      <c r="A48" s="39"/>
      <c r="B48" s="34"/>
      <c r="C48" s="23"/>
      <c r="D48" s="23"/>
      <c r="E48" s="23"/>
    </row>
    <row r="49" spans="2:5" ht="27.75" customHeight="1">
      <c r="B49" s="34"/>
      <c r="C49" s="23"/>
      <c r="D49" s="23"/>
      <c r="E49" s="23"/>
    </row>
    <row r="50" spans="2:5" ht="16.5" customHeight="1">
      <c r="B50" s="34"/>
      <c r="C50" s="23"/>
      <c r="D50" s="23"/>
      <c r="E50" s="23"/>
    </row>
    <row r="51" spans="1:5" ht="16.5" customHeight="1">
      <c r="A51" s="39"/>
      <c r="B51" s="34"/>
      <c r="C51" s="23"/>
      <c r="D51" s="23"/>
      <c r="E51" s="23"/>
    </row>
    <row r="52" spans="1:5" ht="33.75" customHeight="1">
      <c r="A52" s="39"/>
      <c r="B52" s="35"/>
      <c r="C52" s="23"/>
      <c r="D52" s="23"/>
      <c r="E52" s="23"/>
    </row>
    <row r="53" spans="1:5" ht="16.5" customHeight="1">
      <c r="A53" s="39"/>
      <c r="B53" s="35"/>
      <c r="C53" s="23"/>
      <c r="D53" s="23"/>
      <c r="E53" s="23"/>
    </row>
    <row r="54" spans="1:5" ht="16.5" customHeight="1">
      <c r="A54" s="39"/>
      <c r="B54" s="32"/>
      <c r="C54" s="23"/>
      <c r="D54" s="23"/>
      <c r="E54" s="23"/>
    </row>
    <row r="55" spans="1:5" ht="16.5" customHeight="1">
      <c r="A55" s="39"/>
      <c r="B55" s="32"/>
      <c r="C55" s="23"/>
      <c r="D55" s="23"/>
      <c r="E55" s="23"/>
    </row>
    <row r="56" spans="1:5" ht="29.25" customHeight="1">
      <c r="A56" s="39"/>
      <c r="B56" s="32"/>
      <c r="C56" s="23"/>
      <c r="D56" s="23"/>
      <c r="E56" s="23"/>
    </row>
    <row r="57" spans="1:5" ht="16.5" customHeight="1">
      <c r="A57" s="39"/>
      <c r="B57" s="32"/>
      <c r="C57" s="23"/>
      <c r="D57" s="23"/>
      <c r="E57" s="23"/>
    </row>
    <row r="58" spans="1:5" ht="24" customHeight="1">
      <c r="A58" s="40"/>
      <c r="B58" s="32"/>
      <c r="C58" s="23"/>
      <c r="D58" s="23"/>
      <c r="E58" s="23"/>
    </row>
    <row r="59" spans="1:5" s="19" customFormat="1" ht="16.5" customHeight="1">
      <c r="A59" s="41"/>
      <c r="B59" s="32"/>
      <c r="C59" s="24"/>
      <c r="D59" s="24"/>
      <c r="E59" s="24"/>
    </row>
    <row r="60" spans="1:5" s="19" customFormat="1" ht="16.5" customHeight="1">
      <c r="A60" s="41"/>
      <c r="B60" s="34"/>
      <c r="C60" s="24"/>
      <c r="D60" s="24"/>
      <c r="E60" s="24"/>
    </row>
    <row r="61" spans="1:5" s="19" customFormat="1" ht="16.5" customHeight="1">
      <c r="A61" s="41"/>
      <c r="B61" s="34"/>
      <c r="C61" s="24"/>
      <c r="D61" s="24"/>
      <c r="E61" s="24"/>
    </row>
    <row r="62" spans="1:5" s="19" customFormat="1" ht="16.5" customHeight="1">
      <c r="A62" s="41"/>
      <c r="B62" s="24"/>
      <c r="C62" s="24"/>
      <c r="D62" s="24"/>
      <c r="E62" s="24"/>
    </row>
    <row r="63" spans="1:5" s="19" customFormat="1" ht="16.5" customHeight="1">
      <c r="A63" s="41"/>
      <c r="B63" s="24"/>
      <c r="C63" s="24"/>
      <c r="D63" s="24"/>
      <c r="E63" s="24"/>
    </row>
    <row r="64" spans="1:5" s="19" customFormat="1" ht="16.5" customHeight="1">
      <c r="A64" s="41"/>
      <c r="B64" s="24"/>
      <c r="C64" s="24"/>
      <c r="D64" s="24"/>
      <c r="E64" s="24"/>
    </row>
    <row r="65" spans="1:5" s="19" customFormat="1" ht="16.5" customHeight="1">
      <c r="A65" s="41"/>
      <c r="B65" s="24"/>
      <c r="C65" s="24"/>
      <c r="D65" s="24"/>
      <c r="E65" s="24"/>
    </row>
    <row r="66" spans="1:5" s="19" customFormat="1" ht="16.5" customHeight="1">
      <c r="A66" s="42"/>
      <c r="B66" s="24"/>
      <c r="C66" s="24"/>
      <c r="D66" s="24"/>
      <c r="E66" s="24"/>
    </row>
    <row r="67" spans="1:5" s="20" customFormat="1" ht="16.5" customHeight="1">
      <c r="A67" s="43"/>
      <c r="B67" s="25"/>
      <c r="C67" s="25"/>
      <c r="D67" s="25"/>
      <c r="E67" s="25"/>
    </row>
    <row r="68" spans="1:5" s="20" customFormat="1" ht="16.5" customHeight="1">
      <c r="A68" s="43"/>
      <c r="B68" s="25"/>
      <c r="C68" s="25"/>
      <c r="D68" s="25"/>
      <c r="E68" s="25"/>
    </row>
    <row r="69" spans="1:5" s="20" customFormat="1" ht="16.5" customHeight="1">
      <c r="A69" s="36"/>
      <c r="B69" s="25"/>
      <c r="C69" s="25"/>
      <c r="D69" s="25"/>
      <c r="E69" s="25"/>
    </row>
    <row r="70" spans="1:5" s="47" customFormat="1" ht="16.5" customHeight="1">
      <c r="A70" s="43"/>
      <c r="B70" s="25"/>
      <c r="C70" s="25"/>
      <c r="D70" s="25"/>
      <c r="E70" s="25"/>
    </row>
    <row r="71" spans="1:5" s="47" customFormat="1" ht="16.5" customHeight="1">
      <c r="A71" s="43"/>
      <c r="B71" s="25"/>
      <c r="C71" s="25"/>
      <c r="D71" s="25"/>
      <c r="E71" s="25"/>
    </row>
    <row r="72" spans="1:5" s="47" customFormat="1" ht="16.5" customHeight="1">
      <c r="A72" s="43"/>
      <c r="B72" s="25"/>
      <c r="C72" s="25"/>
      <c r="D72" s="25"/>
      <c r="E72" s="25"/>
    </row>
    <row r="73" spans="1:5" s="47" customFormat="1" ht="16.5" customHeight="1">
      <c r="A73" s="43"/>
      <c r="B73" s="25"/>
      <c r="C73" s="25"/>
      <c r="D73" s="25"/>
      <c r="E73" s="25"/>
    </row>
    <row r="74" spans="1:5" s="47" customFormat="1" ht="16.5" customHeight="1">
      <c r="A74" s="43"/>
      <c r="B74" s="25"/>
      <c r="C74" s="25"/>
      <c r="D74" s="25"/>
      <c r="E74" s="25"/>
    </row>
    <row r="75" spans="1:5" s="5" customFormat="1" ht="12.75">
      <c r="A75" s="49"/>
      <c r="B75" s="22"/>
      <c r="C75" s="22"/>
      <c r="D75" s="22"/>
      <c r="E75" s="22"/>
    </row>
  </sheetData>
  <sheetProtection/>
  <mergeCells count="5">
    <mergeCell ref="A1:I2"/>
    <mergeCell ref="A4:I4"/>
    <mergeCell ref="A3:G3"/>
    <mergeCell ref="A37:B37"/>
    <mergeCell ref="A38:B38"/>
  </mergeCells>
  <printOptions/>
  <pageMargins left="0.1968503937007874" right="0.1968503937007874" top="0.2362204724409449" bottom="0.1968503937007874" header="0.15748031496062992" footer="0.15748031496062992"/>
  <pageSetup fitToHeight="1" fitToWidth="1" orientation="landscape" paperSize="9" scale="34" r:id="rId1"/>
  <headerFooter alignWithMargins="0">
    <oddHeader>&amp;CModello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6">
      <selection activeCell="G43" sqref="G43"/>
    </sheetView>
  </sheetViews>
  <sheetFormatPr defaultColWidth="9.140625" defaultRowHeight="12.75"/>
  <cols>
    <col min="1" max="1" width="74.8515625" style="62" customWidth="1"/>
    <col min="2" max="2" width="18.7109375" style="0" customWidth="1"/>
    <col min="3" max="3" width="11.28125" style="0" customWidth="1"/>
  </cols>
  <sheetData>
    <row r="1" spans="1:7" ht="31.5" customHeight="1">
      <c r="A1" s="100" t="s">
        <v>79</v>
      </c>
      <c r="B1" s="100"/>
      <c r="C1" s="100"/>
      <c r="D1" s="100"/>
      <c r="E1" s="100"/>
      <c r="F1" s="100"/>
      <c r="G1" s="100"/>
    </row>
    <row r="2" spans="1:2" ht="23.25" customHeight="1">
      <c r="A2" s="114" t="s">
        <v>27</v>
      </c>
      <c r="B2" s="114"/>
    </row>
    <row r="3" spans="1:3" ht="32.25" customHeight="1">
      <c r="A3" s="68" t="s">
        <v>51</v>
      </c>
      <c r="B3" s="69" t="s">
        <v>26</v>
      </c>
      <c r="C3" s="69" t="s">
        <v>41</v>
      </c>
    </row>
    <row r="4" spans="1:2" ht="24.75" customHeight="1">
      <c r="A4" s="59" t="s">
        <v>9</v>
      </c>
      <c r="B4" s="57">
        <v>0</v>
      </c>
    </row>
    <row r="5" spans="1:2" ht="24.75" customHeight="1">
      <c r="A5" s="59" t="s">
        <v>10</v>
      </c>
      <c r="B5" s="57">
        <v>0</v>
      </c>
    </row>
    <row r="6" spans="1:2" ht="24.75" customHeight="1">
      <c r="A6" s="59" t="s">
        <v>11</v>
      </c>
      <c r="B6" s="57">
        <v>0</v>
      </c>
    </row>
    <row r="7" spans="1:2" ht="24.75" customHeight="1">
      <c r="A7" s="28" t="s">
        <v>12</v>
      </c>
      <c r="B7" s="57">
        <v>0</v>
      </c>
    </row>
    <row r="8" spans="1:2" ht="24.75" customHeight="1">
      <c r="A8" s="29" t="s">
        <v>13</v>
      </c>
      <c r="B8" s="57">
        <v>0</v>
      </c>
    </row>
    <row r="9" spans="1:2" ht="24.75" customHeight="1">
      <c r="A9" s="30" t="s">
        <v>14</v>
      </c>
      <c r="B9" s="57">
        <v>0</v>
      </c>
    </row>
    <row r="10" spans="1:2" ht="24.75" customHeight="1">
      <c r="A10" s="28" t="s">
        <v>15</v>
      </c>
      <c r="B10" s="57">
        <v>0</v>
      </c>
    </row>
    <row r="11" spans="1:2" ht="24.75" customHeight="1">
      <c r="A11" s="54" t="s">
        <v>39</v>
      </c>
      <c r="B11" s="57">
        <v>0</v>
      </c>
    </row>
    <row r="12" spans="1:2" ht="24.75" customHeight="1">
      <c r="A12" s="28" t="s">
        <v>16</v>
      </c>
      <c r="B12" s="57">
        <v>0</v>
      </c>
    </row>
    <row r="13" spans="1:2" ht="24.75" customHeight="1" thickBot="1">
      <c r="A13" s="29" t="s">
        <v>17</v>
      </c>
      <c r="B13" s="57">
        <v>0</v>
      </c>
    </row>
    <row r="14" spans="1:3" ht="24.75" customHeight="1" thickBot="1" thickTop="1">
      <c r="A14" s="30" t="s">
        <v>18</v>
      </c>
      <c r="B14" s="82">
        <v>0</v>
      </c>
      <c r="C14" s="83"/>
    </row>
    <row r="15" spans="1:2" ht="24.75" customHeight="1" thickTop="1">
      <c r="A15" s="31" t="s">
        <v>19</v>
      </c>
      <c r="B15" s="57">
        <v>0</v>
      </c>
    </row>
    <row r="16" spans="1:2" ht="24.75" customHeight="1">
      <c r="A16" s="29" t="s">
        <v>20</v>
      </c>
      <c r="B16" s="57">
        <v>0</v>
      </c>
    </row>
    <row r="17" spans="1:2" ht="24.75" customHeight="1">
      <c r="A17" s="60" t="s">
        <v>47</v>
      </c>
      <c r="B17" s="57">
        <v>0</v>
      </c>
    </row>
    <row r="18" spans="1:2" ht="24.75" customHeight="1">
      <c r="A18" s="28" t="s">
        <v>21</v>
      </c>
      <c r="B18" s="57">
        <v>0</v>
      </c>
    </row>
    <row r="19" spans="1:2" ht="24.75" customHeight="1">
      <c r="A19" s="60" t="s">
        <v>46</v>
      </c>
      <c r="B19" s="57">
        <v>0</v>
      </c>
    </row>
    <row r="20" spans="1:2" ht="24.75" customHeight="1">
      <c r="A20" s="60" t="s">
        <v>80</v>
      </c>
      <c r="B20" s="57">
        <v>0</v>
      </c>
    </row>
    <row r="21" spans="1:2" ht="24.75" customHeight="1">
      <c r="A21" s="61" t="s">
        <v>22</v>
      </c>
      <c r="B21" s="57">
        <v>0</v>
      </c>
    </row>
    <row r="22" spans="1:2" ht="24.75" customHeight="1">
      <c r="A22" s="29" t="s">
        <v>23</v>
      </c>
      <c r="B22" s="57">
        <v>0</v>
      </c>
    </row>
    <row r="23" spans="1:2" ht="24.75" customHeight="1">
      <c r="A23" s="29" t="s">
        <v>24</v>
      </c>
      <c r="B23" s="57">
        <v>0</v>
      </c>
    </row>
    <row r="24" spans="1:2" ht="24.75" customHeight="1">
      <c r="A24" s="67" t="s">
        <v>50</v>
      </c>
      <c r="B24" s="57">
        <v>0</v>
      </c>
    </row>
    <row r="25" spans="1:2" ht="24.75" customHeight="1">
      <c r="A25" s="70" t="s">
        <v>76</v>
      </c>
      <c r="B25" s="57">
        <v>0</v>
      </c>
    </row>
    <row r="26" spans="1:2" ht="24.75" customHeight="1">
      <c r="A26" s="70" t="s">
        <v>77</v>
      </c>
      <c r="B26" s="57">
        <v>0</v>
      </c>
    </row>
    <row r="27" spans="1:2" ht="24.75" customHeight="1">
      <c r="A27" s="44" t="s">
        <v>28</v>
      </c>
      <c r="B27" s="58">
        <f>SUM(B4:B26)</f>
        <v>0</v>
      </c>
    </row>
    <row r="29" ht="25.5">
      <c r="A29" s="62" t="s">
        <v>52</v>
      </c>
    </row>
    <row r="30" s="48" customFormat="1" ht="12.75">
      <c r="A30" s="62"/>
    </row>
    <row r="31" s="48" customFormat="1" ht="12.75">
      <c r="A31" s="62"/>
    </row>
  </sheetData>
  <sheetProtection/>
  <mergeCells count="2">
    <mergeCell ref="A2:B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</dc:creator>
  <cp:keywords/>
  <dc:description/>
  <cp:lastModifiedBy>mt.giuseppini</cp:lastModifiedBy>
  <cp:lastPrinted>2008-10-21T08:00:25Z</cp:lastPrinted>
  <dcterms:created xsi:type="dcterms:W3CDTF">2006-02-13T09:19:06Z</dcterms:created>
  <dcterms:modified xsi:type="dcterms:W3CDTF">2017-05-12T10:30:48Z</dcterms:modified>
  <cp:category/>
  <cp:version/>
  <cp:contentType/>
  <cp:contentStatus/>
</cp:coreProperties>
</file>