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5230" windowHeight="5760" firstSheet="6" activeTab="8"/>
  </bookViews>
  <sheets>
    <sheet name="Copertina " sheetId="1" r:id="rId1"/>
    <sheet name="Note" sheetId="2" r:id="rId2"/>
    <sheet name="Obiettivo Cooperazione territor" sheetId="3" r:id="rId3"/>
    <sheet name="2007CB163PO033 - PO Italia-Fran" sheetId="4" r:id="rId4"/>
    <sheet name="2007CB163PO034 - PO Italia-Fran" sheetId="5" r:id="rId5"/>
    <sheet name="2007CB163PO035 - Programma Oper" sheetId="6" r:id="rId6"/>
    <sheet name="2007CB163PO036 - Programma per " sheetId="7" r:id="rId7"/>
    <sheet name="2007CB163PO037 - PO Italia-Malt" sheetId="8" r:id="rId8"/>
    <sheet name="2007CB163PO052 - INTERREG IV A " sheetId="9" r:id="rId9"/>
  </sheets>
  <definedNames>
    <definedName name="_xlnm.Print_Area" localSheetId="0">'Copertina '!$B$1:$F$6</definedName>
  </definedNames>
  <calcPr fullCalcOnLoad="1"/>
</workbook>
</file>

<file path=xl/sharedStrings.xml><?xml version="1.0" encoding="utf-8"?>
<sst xmlns="http://schemas.openxmlformats.org/spreadsheetml/2006/main" count="130" uniqueCount="64">
  <si>
    <t>DIPARTIMENTO DELLA RAGIONERIA GENERALE DELLO STATO</t>
  </si>
  <si>
    <t>IGRUE</t>
  </si>
  <si>
    <t>NOTE AL DOCUMENTO</t>
  </si>
  <si>
    <t>Il documento fornisce, per l'Obiettivo/Fondo, l’evidenza del grado di avanzamento finanziario (Programmato, Numero dei Progetti finanziati, Impegni, Costo Ammesso e Pagamenti Ammessi) e le percentuali di avanzamento degli impegni e dei pagamenti rispetto all'importo Programmato.
Nel primo report, è prospettata una tabella di sintesi delle informazioni finanziarie per tutti i Programmi dell'Obiettivo/Fondo.
I programmi vengono poi dettagliati nei successivi report, dove l'avanzamento finanziario viene riportato a livello di Asse Prioritario.</t>
  </si>
  <si>
    <t>Obiettivo Cooperazione territoriale europea - Programmi FESR</t>
  </si>
  <si>
    <t>Programmi Operativi</t>
  </si>
  <si>
    <t>Programmato 2007/2013</t>
  </si>
  <si>
    <t>Numero Progetti *</t>
  </si>
  <si>
    <t>Impegni 
dei progetti</t>
  </si>
  <si>
    <t>Pagamenti
dei progetti **</t>
  </si>
  <si>
    <t>Impegni / Programmato  (%)</t>
  </si>
  <si>
    <t>Pagamenti / Programmato %</t>
  </si>
  <si>
    <t>2007CB163PO033 - PO Italia-Francia frontiera marittima</t>
  </si>
  <si>
    <t>TOTALE</t>
  </si>
  <si>
    <t>(*)  Numero dei Progetti Finanziati
(**) Pagamenti Ammessi</t>
  </si>
  <si>
    <t>Obiettivo Cooperazione territoriale europea - FESR</t>
  </si>
  <si>
    <t>Decisione CE : C(2012)1660 del 28/03/2012</t>
  </si>
  <si>
    <t>Asse</t>
  </si>
  <si>
    <t>Pagamenti 
dei progetti **</t>
  </si>
  <si>
    <t>01 - ACCESSIBILITA' E RETI DI COMUNICAZIONE</t>
  </si>
  <si>
    <t>02 - INNOVAZIONE E COMPETITIVITA'</t>
  </si>
  <si>
    <t>03 - RISORSE NATURALI E CULTURALI</t>
  </si>
  <si>
    <t>04 - INTEGRAZIONE DELLE RISORSE E DEI SERVIZI</t>
  </si>
  <si>
    <t>05 - ASSISTENZA TECNICA</t>
  </si>
  <si>
    <t>Decisione CE : C(2012)3101 del 22/05/2012</t>
  </si>
  <si>
    <t>01 - Sviluppo e innovazione</t>
  </si>
  <si>
    <t>02 - Protezione e gestione del territorio</t>
  </si>
  <si>
    <t>03 - Qualità della vita</t>
  </si>
  <si>
    <t>04 - Assistenza tecnica, animazione e comunicazione</t>
  </si>
  <si>
    <t>Decisione CE : C(2007)6556 del 20/12/2007</t>
  </si>
  <si>
    <t>01 - Ambiente e Territorio</t>
  </si>
  <si>
    <t>02 - Competitività</t>
  </si>
  <si>
    <t>04 - Assistenza Tecnica</t>
  </si>
  <si>
    <t>Decisione CE : C(2016) 715 del 02/02/2016</t>
  </si>
  <si>
    <t>01 - Ambiente, trasporti e integrazione territoriale sostenibile</t>
  </si>
  <si>
    <t>02 - Competitività e società basata sulla conoscenza</t>
  </si>
  <si>
    <t>03 - Integrazione sociale</t>
  </si>
  <si>
    <t>04 - Assistenza tecnica</t>
  </si>
  <si>
    <t>Decisione CE : C(2016) 740 del 04/02/2016</t>
  </si>
  <si>
    <t>01 - Competitività: innovazione e ricerca, sviluppo sostenibile</t>
  </si>
  <si>
    <t>02 - Ambiente, energia e prevenzione dei rischi</t>
  </si>
  <si>
    <t>03 - Ass. tecnica, sensibilizzazione, comunicazione e pubblicità</t>
  </si>
  <si>
    <t>Decisione CE : C(2013) 7599 del 08/11/2013</t>
  </si>
  <si>
    <t>01 - Relazioni economiche, competitività, diversificazione</t>
  </si>
  <si>
    <t>02 - Territorio e sostenibilità</t>
  </si>
  <si>
    <t>03 - Assistenza tecnica</t>
  </si>
  <si>
    <r>
      <t xml:space="preserve">2007CB163PO033 - PO Italia-Francia frontiera marittima </t>
    </r>
    <r>
      <rPr>
        <vertAlign val="superscript"/>
        <sz val="8"/>
        <color indexed="8"/>
        <rFont val="Arial"/>
        <family val="2"/>
      </rPr>
      <t>1</t>
    </r>
  </si>
  <si>
    <r>
      <t xml:space="preserve">2007CB163PO034 - PO Italia-Francia Alpi (ALCOTRA) </t>
    </r>
    <r>
      <rPr>
        <vertAlign val="superscript"/>
        <sz val="8"/>
        <color indexed="8"/>
        <rFont val="Arial"/>
        <family val="2"/>
      </rPr>
      <t>1</t>
    </r>
  </si>
  <si>
    <r>
      <t>2007CB163PO052 - INTERREG IV A Italia/Austria</t>
    </r>
    <r>
      <rPr>
        <vertAlign val="superscript"/>
        <sz val="8"/>
        <color indexed="8"/>
        <rFont val="Arial"/>
        <family val="2"/>
      </rPr>
      <t xml:space="preserve"> 1</t>
    </r>
  </si>
  <si>
    <t>1) dati dei pagamenti aggiornati all'ultima certificazione della spesa</t>
  </si>
  <si>
    <t xml:space="preserve">2007CB163PO034 - PO Italia-Francia Alpi (ALCOTRA) </t>
  </si>
  <si>
    <t>2007CB163PO035 - Por Italia - Svizzera</t>
  </si>
  <si>
    <r>
      <t xml:space="preserve">2007CB163PO035 - PO Italia - Svizzera </t>
    </r>
    <r>
      <rPr>
        <vertAlign val="superscript"/>
        <sz val="8"/>
        <color indexed="8"/>
        <rFont val="Arial"/>
        <family val="2"/>
      </rPr>
      <t>1</t>
    </r>
  </si>
  <si>
    <t xml:space="preserve">2007CB163PO036 - Por Italia-Slovenia </t>
  </si>
  <si>
    <t>2007CB163PO037 - Por Italia-Malta</t>
  </si>
  <si>
    <t>2007CB163PO052 - Por Italia-Austria</t>
  </si>
  <si>
    <r>
      <t xml:space="preserve">2007CB163PO036 - PO Italia-Slovenia </t>
    </r>
    <r>
      <rPr>
        <vertAlign val="superscript"/>
        <sz val="8"/>
        <color indexed="8"/>
        <rFont val="Arial"/>
        <family val="2"/>
      </rPr>
      <t>1</t>
    </r>
  </si>
  <si>
    <t>Data ultima validazione:  28/05/2017</t>
  </si>
  <si>
    <t>Data ultima validazione:  17/05/2017</t>
  </si>
  <si>
    <t>Data ultima validazione: 12/05/2017</t>
  </si>
  <si>
    <t>Data ultima validazione:  05/05/2017</t>
  </si>
  <si>
    <r>
      <t xml:space="preserve">2007CB163PO037 - PO Italia-Malta </t>
    </r>
    <r>
      <rPr>
        <vertAlign val="superscript"/>
        <sz val="8"/>
        <color indexed="8"/>
        <rFont val="Arial"/>
        <family val="2"/>
      </rPr>
      <t>1</t>
    </r>
  </si>
  <si>
    <t>Periodo di riferimento:  30/06/2017</t>
  </si>
  <si>
    <t>Data ultima validazione:  28/06/2017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</si>
</sst>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;0.00"/>
    <numFmt numFmtId="173" formatCode="#,###;\-#,###;0"/>
    <numFmt numFmtId="174" formatCode="0.00\ %;\-0.00\ %;0.00%"/>
    <numFmt numFmtId="175" formatCode="#,##0.00;\-#,##0.00;0"/>
    <numFmt numFmtId="176" formatCode="0.00\ %"/>
    <numFmt numFmtId="177" formatCode="0.00\ %;\-0.00\ %;0.00\ %"/>
    <numFmt numFmtId="178" formatCode="0;\-0;0"/>
    <numFmt numFmtId="179" formatCode="#,##0.000;\-#,##0.000;0.0"/>
    <numFmt numFmtId="180" formatCode="#,##0.0;\-#,##0.0;0"/>
    <numFmt numFmtId="181" formatCode="#,##0;\-#,##0;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  <numFmt numFmtId="186" formatCode="#,##0.0;\-#,##0.0;0.0"/>
    <numFmt numFmtId="187" formatCode="0.0%"/>
    <numFmt numFmtId="188" formatCode="#,##0.000;\-#,##0.000;0.000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b/>
      <sz val="14"/>
      <name val="Arial"/>
      <family val="2"/>
    </font>
    <font>
      <b/>
      <i/>
      <sz val="10"/>
      <name val="Times New Roman"/>
      <family val="1"/>
    </font>
    <font>
      <b/>
      <i/>
      <sz val="16"/>
      <name val="Times New Roman"/>
      <family val="1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2" fontId="7" fillId="34" borderId="10" xfId="0" applyNumberFormat="1" applyFont="1" applyFill="1" applyBorder="1" applyAlignment="1">
      <alignment horizontal="right" vertical="center"/>
    </xf>
    <xf numFmtId="173" fontId="7" fillId="34" borderId="10" xfId="0" applyNumberFormat="1" applyFont="1" applyFill="1" applyBorder="1" applyAlignment="1">
      <alignment horizontal="right" vertical="center"/>
    </xf>
    <xf numFmtId="174" fontId="7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center" vertical="center"/>
    </xf>
    <xf numFmtId="175" fontId="6" fillId="34" borderId="10" xfId="0" applyNumberFormat="1" applyFont="1" applyFill="1" applyBorder="1" applyAlignment="1">
      <alignment horizontal="right" vertical="center"/>
    </xf>
    <xf numFmtId="172" fontId="6" fillId="34" borderId="10" xfId="0" applyNumberFormat="1" applyFont="1" applyFill="1" applyBorder="1" applyAlignment="1">
      <alignment horizontal="right" vertical="center"/>
    </xf>
    <xf numFmtId="49" fontId="6" fillId="35" borderId="10" xfId="0" applyNumberFormat="1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right" vertical="center"/>
    </xf>
    <xf numFmtId="178" fontId="7" fillId="34" borderId="1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46" applyAlignment="1">
      <alignment horizontal="center"/>
      <protection/>
    </xf>
    <xf numFmtId="49" fontId="7" fillId="34" borderId="10" xfId="0" applyNumberFormat="1" applyFont="1" applyFill="1" applyBorder="1" applyAlignment="1">
      <alignment horizontal="left" vertical="center" wrapText="1"/>
    </xf>
    <xf numFmtId="174" fontId="6" fillId="34" borderId="10" xfId="0" applyNumberFormat="1" applyFont="1" applyFill="1" applyBorder="1" applyAlignment="1">
      <alignment horizontal="right" vertical="center"/>
    </xf>
    <xf numFmtId="181" fontId="6" fillId="34" borderId="10" xfId="0" applyNumberFormat="1" applyFont="1" applyFill="1" applyBorder="1" applyAlignment="1">
      <alignment horizontal="right" vertical="center"/>
    </xf>
    <xf numFmtId="177" fontId="6" fillId="34" borderId="10" xfId="0" applyNumberFormat="1" applyFont="1" applyFill="1" applyBorder="1" applyAlignment="1">
      <alignment horizontal="right" vertical="center"/>
    </xf>
    <xf numFmtId="175" fontId="2" fillId="33" borderId="0" xfId="0" applyNumberFormat="1" applyFont="1" applyFill="1" applyAlignment="1">
      <alignment horizontal="left"/>
    </xf>
    <xf numFmtId="10" fontId="7" fillId="34" borderId="10" xfId="49" applyNumberFormat="1" applyFont="1" applyFill="1" applyBorder="1" applyAlignment="1">
      <alignment horizontal="right" vertical="center"/>
    </xf>
    <xf numFmtId="10" fontId="6" fillId="34" borderId="10" xfId="49" applyNumberFormat="1" applyFont="1" applyFill="1" applyBorder="1" applyAlignment="1">
      <alignment horizontal="right" vertical="center"/>
    </xf>
    <xf numFmtId="0" fontId="9" fillId="36" borderId="0" xfId="0" applyNumberFormat="1" applyFont="1" applyFill="1" applyBorder="1" applyAlignment="1">
      <alignment horizontal="center" vertical="center"/>
    </xf>
    <xf numFmtId="0" fontId="10" fillId="0" borderId="0" xfId="46" applyFont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49" fontId="3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left" vertical="center" wrapText="1"/>
    </xf>
    <xf numFmtId="49" fontId="5" fillId="34" borderId="0" xfId="0" applyNumberFormat="1" applyFont="1" applyFill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49" fontId="8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left" vertical="center"/>
    </xf>
    <xf numFmtId="49" fontId="6" fillId="34" borderId="0" xfId="0" applyNumberFormat="1" applyFont="1" applyFill="1" applyAlignment="1">
      <alignment horizontal="left" vertical="center"/>
    </xf>
    <xf numFmtId="49" fontId="5" fillId="34" borderId="0" xfId="0" applyNumberFormat="1" applyFont="1" applyFill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9</xdr:col>
      <xdr:colOff>342900</xdr:colOff>
      <xdr:row>29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800100" y="4629150"/>
          <a:ext cx="8305800" cy="3314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Monitoraggio Interventi Comunitari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Programmazione 2007/2013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Obiettivo Cooperazione territoriale europea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FESR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Attuazione al  30 giugno 2017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466725</xdr:colOff>
      <xdr:row>1</xdr:row>
      <xdr:rowOff>19050</xdr:rowOff>
    </xdr:from>
    <xdr:to>
      <xdr:col>9</xdr:col>
      <xdr:colOff>47625</xdr:colOff>
      <xdr:row>2</xdr:row>
      <xdr:rowOff>542925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52400"/>
          <a:ext cx="8010525" cy="828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80" zoomScaleNormal="80" zoomScalePageLayoutView="0" workbookViewId="0" topLeftCell="A10">
      <selection activeCell="G32" sqref="G32"/>
    </sheetView>
  </sheetViews>
  <sheetFormatPr defaultColWidth="9.140625" defaultRowHeight="12.75"/>
  <cols>
    <col min="1" max="1" width="5.00390625" style="16" customWidth="1"/>
    <col min="2" max="2" width="7.00390625" style="16" customWidth="1"/>
    <col min="3" max="3" width="34.00390625" style="16" customWidth="1"/>
    <col min="4" max="4" width="17.00390625" style="16" customWidth="1"/>
    <col min="5" max="5" width="34.00390625" style="16" customWidth="1"/>
    <col min="6" max="6" width="7.00390625" style="16" customWidth="1"/>
    <col min="7" max="16384" width="9.140625" style="16" customWidth="1"/>
  </cols>
  <sheetData>
    <row r="1" spans="1:5" ht="10.5" customHeight="1">
      <c r="A1" s="15"/>
      <c r="B1" s="15"/>
      <c r="C1" s="15"/>
      <c r="D1" s="15"/>
      <c r="E1" s="15"/>
    </row>
    <row r="2" spans="1:13" ht="24" customHeight="1">
      <c r="A2" s="26"/>
      <c r="B2" s="26"/>
      <c r="C2" s="26"/>
      <c r="D2" s="26"/>
      <c r="E2" s="26"/>
      <c r="F2" s="17"/>
      <c r="G2" s="17"/>
      <c r="H2" s="17"/>
      <c r="I2" s="17"/>
      <c r="J2" s="17"/>
      <c r="K2" s="17"/>
      <c r="L2" s="17"/>
      <c r="M2" s="17"/>
    </row>
    <row r="3" spans="1:13" ht="7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9.5" customHeigh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78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20.25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2.7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2.7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</sheetData>
  <sheetProtection/>
  <mergeCells count="3">
    <mergeCell ref="A2:E2"/>
    <mergeCell ref="A4:M4"/>
    <mergeCell ref="A6:M6"/>
  </mergeCells>
  <printOptions/>
  <pageMargins left="0.24000000000000002" right="0.24000000000000002" top="0.6678431372549021" bottom="0.44196078431372554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5.7109375" style="0" customWidth="1"/>
    <col min="4" max="4" width="23.28125" style="0" customWidth="1"/>
    <col min="5" max="5" width="14.57421875" style="0" customWidth="1"/>
    <col min="6" max="6" width="23.7109375" style="0" customWidth="1"/>
    <col min="7" max="7" width="5.8515625" style="0" customWidth="1"/>
    <col min="8" max="8" width="3.00390625" style="0" customWidth="1"/>
  </cols>
  <sheetData>
    <row r="1" s="1" customFormat="1" ht="126" customHeight="1"/>
    <row r="2" spans="2:8" s="1" customFormat="1" ht="24.75" customHeight="1">
      <c r="B2" s="29" t="s">
        <v>0</v>
      </c>
      <c r="C2" s="29"/>
      <c r="D2" s="29"/>
      <c r="E2" s="29"/>
      <c r="F2" s="29"/>
      <c r="G2" s="29"/>
      <c r="H2" s="29"/>
    </row>
    <row r="3" s="1" customFormat="1" ht="35.25" customHeight="1"/>
    <row r="4" s="1" customFormat="1" ht="15" customHeight="1">
      <c r="E4" s="2" t="s">
        <v>1</v>
      </c>
    </row>
    <row r="5" s="1" customFormat="1" ht="26.25" customHeight="1"/>
    <row r="6" spans="4:6" s="1" customFormat="1" ht="51" customHeight="1">
      <c r="D6" s="29" t="s">
        <v>2</v>
      </c>
      <c r="E6" s="29"/>
      <c r="F6" s="29"/>
    </row>
    <row r="7" spans="3:7" s="1" customFormat="1" ht="171.75" customHeight="1">
      <c r="C7" s="30" t="s">
        <v>3</v>
      </c>
      <c r="D7" s="30"/>
      <c r="E7" s="30"/>
      <c r="F7" s="30"/>
      <c r="G7" s="30"/>
    </row>
  </sheetData>
  <sheetProtection/>
  <mergeCells count="3">
    <mergeCell ref="B2:H2"/>
    <mergeCell ref="D6:F6"/>
    <mergeCell ref="C7:G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57.57421875" style="0" bestFit="1" customWidth="1"/>
    <col min="2" max="2" width="11.8515625" style="0" bestFit="1" customWidth="1"/>
    <col min="3" max="3" width="8.28125" style="0" bestFit="1" customWidth="1"/>
    <col min="4" max="5" width="11.7109375" style="0" bestFit="1" customWidth="1"/>
    <col min="6" max="6" width="15.28125" style="0" bestFit="1" customWidth="1"/>
    <col min="7" max="7" width="13.7109375" style="0" bestFit="1" customWidth="1"/>
  </cols>
  <sheetData>
    <row r="1" spans="1:7" s="1" customFormat="1" ht="24.75" customHeight="1">
      <c r="A1" s="31" t="s">
        <v>4</v>
      </c>
      <c r="B1" s="31"/>
      <c r="C1" s="31"/>
      <c r="D1" s="31"/>
      <c r="E1" s="31"/>
      <c r="F1" s="31"/>
      <c r="G1" s="31"/>
    </row>
    <row r="2" spans="1:7" s="1" customFormat="1" ht="22.5" customHeight="1">
      <c r="A2" s="3" t="s">
        <v>5</v>
      </c>
      <c r="B2" s="3" t="s">
        <v>6</v>
      </c>
      <c r="C2" s="3" t="s">
        <v>7</v>
      </c>
      <c r="D2" s="4" t="s">
        <v>8</v>
      </c>
      <c r="E2" s="4" t="s">
        <v>9</v>
      </c>
      <c r="F2" s="3" t="s">
        <v>10</v>
      </c>
      <c r="G2" s="3" t="s">
        <v>11</v>
      </c>
    </row>
    <row r="3" spans="1:7" s="1" customFormat="1" ht="26.25" customHeight="1">
      <c r="A3" s="19" t="s">
        <v>46</v>
      </c>
      <c r="B3" s="6">
        <v>161976354</v>
      </c>
      <c r="C3" s="7">
        <v>87</v>
      </c>
      <c r="D3" s="6">
        <v>175949413.94</v>
      </c>
      <c r="E3" s="6">
        <v>161296777.82</v>
      </c>
      <c r="F3" s="8">
        <f>D3/B3</f>
        <v>1.0862660480677322</v>
      </c>
      <c r="G3" s="8">
        <f>E3/B3</f>
        <v>0.9958044729170777</v>
      </c>
    </row>
    <row r="4" spans="1:7" s="1" customFormat="1" ht="26.25" customHeight="1">
      <c r="A4" s="19" t="s">
        <v>47</v>
      </c>
      <c r="B4" s="6">
        <v>199583127</v>
      </c>
      <c r="C4" s="7">
        <v>199</v>
      </c>
      <c r="D4" s="6">
        <v>230844606.77</v>
      </c>
      <c r="E4" s="6">
        <v>196121398.97</v>
      </c>
      <c r="F4" s="8">
        <f aca="true" t="shared" si="0" ref="F4:F9">D4/B4</f>
        <v>1.1566338810294319</v>
      </c>
      <c r="G4" s="8">
        <f aca="true" t="shared" si="1" ref="G4:G9">E4/B4</f>
        <v>0.982655206970477</v>
      </c>
    </row>
    <row r="5" spans="1:7" s="1" customFormat="1" ht="26.25" customHeight="1">
      <c r="A5" s="19" t="s">
        <v>52</v>
      </c>
      <c r="B5" s="6">
        <v>91749144</v>
      </c>
      <c r="C5" s="7">
        <v>235</v>
      </c>
      <c r="D5" s="6">
        <v>91923845.45</v>
      </c>
      <c r="E5" s="6">
        <v>92086534.61</v>
      </c>
      <c r="F5" s="8">
        <f t="shared" si="0"/>
        <v>1.0019041207621513</v>
      </c>
      <c r="G5" s="8">
        <f t="shared" si="1"/>
        <v>1.0036773161611185</v>
      </c>
    </row>
    <row r="6" spans="1:7" s="1" customFormat="1" ht="26.25" customHeight="1">
      <c r="A6" s="19" t="s">
        <v>56</v>
      </c>
      <c r="B6" s="6">
        <v>128555029</v>
      </c>
      <c r="C6" s="7">
        <v>845</v>
      </c>
      <c r="D6" s="6">
        <v>127909177.95</v>
      </c>
      <c r="E6" s="6">
        <v>128130768.05</v>
      </c>
      <c r="F6" s="8">
        <f t="shared" si="0"/>
        <v>0.9949760732425333</v>
      </c>
      <c r="G6" s="8">
        <f t="shared" si="1"/>
        <v>0.9966997716596524</v>
      </c>
    </row>
    <row r="7" spans="1:7" s="1" customFormat="1" ht="26.25" customHeight="1">
      <c r="A7" s="19" t="s">
        <v>61</v>
      </c>
      <c r="B7" s="6">
        <v>31940390</v>
      </c>
      <c r="C7" s="7">
        <v>40</v>
      </c>
      <c r="D7" s="6">
        <v>36291000.42999999</v>
      </c>
      <c r="E7" s="6">
        <v>31178427.52</v>
      </c>
      <c r="F7" s="8">
        <f t="shared" si="0"/>
        <v>1.1362103102059804</v>
      </c>
      <c r="G7" s="8">
        <f t="shared" si="1"/>
        <v>0.9761442336803026</v>
      </c>
    </row>
    <row r="8" spans="1:7" s="1" customFormat="1" ht="26.25" customHeight="1">
      <c r="A8" s="19" t="s">
        <v>48</v>
      </c>
      <c r="B8" s="6">
        <v>80099557</v>
      </c>
      <c r="C8" s="7">
        <v>461</v>
      </c>
      <c r="D8" s="6">
        <v>103533294.97999999</v>
      </c>
      <c r="E8" s="6">
        <v>83882398.46</v>
      </c>
      <c r="F8" s="8">
        <f t="shared" si="0"/>
        <v>1.2925576477283138</v>
      </c>
      <c r="G8" s="8">
        <f t="shared" si="1"/>
        <v>1.0472267463351888</v>
      </c>
    </row>
    <row r="9" spans="1:8" s="1" customFormat="1" ht="15" customHeight="1">
      <c r="A9" s="9" t="s">
        <v>13</v>
      </c>
      <c r="B9" s="10">
        <f>SUM(B3:B8)</f>
        <v>693903601</v>
      </c>
      <c r="C9" s="21">
        <f>SUM(C3:C8)</f>
        <v>1867</v>
      </c>
      <c r="D9" s="10">
        <f>SUM(D3:D8)</f>
        <v>766451339.52</v>
      </c>
      <c r="E9" s="11">
        <f>SUM(E3:E8)</f>
        <v>692696305.43</v>
      </c>
      <c r="F9" s="20">
        <f t="shared" si="0"/>
        <v>1.1045501686624046</v>
      </c>
      <c r="G9" s="20">
        <f t="shared" si="1"/>
        <v>0.9982601393503936</v>
      </c>
      <c r="H9" s="23"/>
    </row>
    <row r="10" spans="1:5" s="1" customFormat="1" ht="46.5" customHeight="1">
      <c r="A10" s="32" t="s">
        <v>14</v>
      </c>
      <c r="B10" s="32"/>
      <c r="C10" s="32"/>
      <c r="D10" s="32"/>
      <c r="E10" s="32"/>
    </row>
    <row r="11" ht="12.75">
      <c r="A11" t="s">
        <v>49</v>
      </c>
    </row>
  </sheetData>
  <sheetProtection/>
  <mergeCells count="2">
    <mergeCell ref="A1:G1"/>
    <mergeCell ref="A10:E10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30.8515625" style="0" bestFit="1" customWidth="1"/>
    <col min="2" max="2" width="19.8515625" style="0" bestFit="1" customWidth="1"/>
    <col min="3" max="3" width="8.28125" style="0" bestFit="1" customWidth="1"/>
    <col min="4" max="5" width="11.7109375" style="0" bestFit="1" customWidth="1"/>
    <col min="6" max="6" width="13.8515625" style="0" customWidth="1"/>
    <col min="7" max="7" width="13.7109375" style="0" bestFit="1" customWidth="1"/>
  </cols>
  <sheetData>
    <row r="1" spans="1:7" s="1" customFormat="1" ht="17.25" customHeight="1">
      <c r="A1" s="33" t="s">
        <v>15</v>
      </c>
      <c r="B1" s="33"/>
      <c r="C1" s="33"/>
      <c r="D1" s="33"/>
      <c r="E1" s="33"/>
      <c r="F1" s="33"/>
      <c r="G1" s="33"/>
    </row>
    <row r="2" spans="1:7" s="1" customFormat="1" ht="26.25" customHeight="1">
      <c r="A2" s="34" t="s">
        <v>12</v>
      </c>
      <c r="B2" s="34"/>
      <c r="C2" s="34"/>
      <c r="D2" s="34"/>
      <c r="E2" s="34"/>
      <c r="F2" s="34"/>
      <c r="G2" s="34"/>
    </row>
    <row r="3" spans="1:7" s="1" customFormat="1" ht="15" customHeight="1">
      <c r="A3" s="35" t="s">
        <v>16</v>
      </c>
      <c r="B3" s="35"/>
      <c r="C3" s="35"/>
      <c r="D3" s="35"/>
      <c r="E3" s="35"/>
      <c r="F3" s="35"/>
      <c r="G3" s="35"/>
    </row>
    <row r="4" spans="1:7" s="1" customFormat="1" ht="15" customHeight="1">
      <c r="A4" s="36" t="s">
        <v>62</v>
      </c>
      <c r="B4" s="35"/>
      <c r="C4" s="35"/>
      <c r="D4" s="35"/>
      <c r="E4" s="35"/>
      <c r="F4" s="35"/>
      <c r="G4" s="35"/>
    </row>
    <row r="5" spans="1:7" s="1" customFormat="1" ht="15" customHeight="1">
      <c r="A5" s="36" t="s">
        <v>63</v>
      </c>
      <c r="B5" s="35"/>
      <c r="C5" s="35"/>
      <c r="D5" s="35"/>
      <c r="E5" s="35"/>
      <c r="F5" s="35"/>
      <c r="G5" s="35"/>
    </row>
    <row r="6" spans="1:7" s="1" customFormat="1" ht="22.5" customHeight="1">
      <c r="A6" s="12" t="s">
        <v>17</v>
      </c>
      <c r="B6" s="3" t="s">
        <v>6</v>
      </c>
      <c r="C6" s="3" t="s">
        <v>7</v>
      </c>
      <c r="D6" s="4" t="s">
        <v>8</v>
      </c>
      <c r="E6" s="4" t="s">
        <v>18</v>
      </c>
      <c r="F6" s="3" t="s">
        <v>10</v>
      </c>
      <c r="G6" s="3" t="s">
        <v>11</v>
      </c>
    </row>
    <row r="7" spans="1:7" s="1" customFormat="1" ht="22.5" customHeight="1">
      <c r="A7" s="5" t="s">
        <v>19</v>
      </c>
      <c r="B7" s="6">
        <v>35614096</v>
      </c>
      <c r="C7" s="7">
        <v>15</v>
      </c>
      <c r="D7" s="6">
        <v>40313941.04</v>
      </c>
      <c r="E7" s="6">
        <v>38465251.88</v>
      </c>
      <c r="F7" s="13">
        <f aca="true" t="shared" si="0" ref="F7:F12">D7/B7</f>
        <v>1.1319658665490204</v>
      </c>
      <c r="G7" s="13">
        <f aca="true" t="shared" si="1" ref="G7:G12">E7/B7</f>
        <v>1.080056949360725</v>
      </c>
    </row>
    <row r="8" spans="1:7" s="1" customFormat="1" ht="15" customHeight="1">
      <c r="A8" s="5" t="s">
        <v>20</v>
      </c>
      <c r="B8" s="6">
        <v>35305249</v>
      </c>
      <c r="C8" s="7">
        <v>22</v>
      </c>
      <c r="D8" s="6">
        <v>40549074.96</v>
      </c>
      <c r="E8" s="6">
        <v>35500591.23</v>
      </c>
      <c r="F8" s="13">
        <f t="shared" si="0"/>
        <v>1.148528224797395</v>
      </c>
      <c r="G8" s="13">
        <f t="shared" si="1"/>
        <v>1.0055329514883182</v>
      </c>
    </row>
    <row r="9" spans="1:7" s="1" customFormat="1" ht="15" customHeight="1">
      <c r="A9" s="5" t="s">
        <v>21</v>
      </c>
      <c r="B9" s="6">
        <v>55658134</v>
      </c>
      <c r="C9" s="7">
        <v>25</v>
      </c>
      <c r="D9" s="6">
        <v>58502836.41</v>
      </c>
      <c r="E9" s="6">
        <v>52986363.99</v>
      </c>
      <c r="F9" s="13">
        <f t="shared" si="0"/>
        <v>1.0511102727590544</v>
      </c>
      <c r="G9" s="13">
        <f t="shared" si="1"/>
        <v>0.9519967735533499</v>
      </c>
    </row>
    <row r="10" spans="1:7" s="1" customFormat="1" ht="22.5" customHeight="1">
      <c r="A10" s="5" t="s">
        <v>22</v>
      </c>
      <c r="B10" s="6">
        <v>25680294</v>
      </c>
      <c r="C10" s="7">
        <v>24</v>
      </c>
      <c r="D10" s="6">
        <v>25893122.43</v>
      </c>
      <c r="E10" s="6">
        <v>23654131.92</v>
      </c>
      <c r="F10" s="13">
        <f t="shared" si="0"/>
        <v>1.0082876165670065</v>
      </c>
      <c r="G10" s="13">
        <f t="shared" si="1"/>
        <v>0.9211005107651805</v>
      </c>
    </row>
    <row r="11" spans="1:7" s="1" customFormat="1" ht="15" customHeight="1">
      <c r="A11" s="5" t="s">
        <v>23</v>
      </c>
      <c r="B11" s="6">
        <v>9718581</v>
      </c>
      <c r="C11" s="7">
        <v>1</v>
      </c>
      <c r="D11" s="6">
        <v>10690439.1</v>
      </c>
      <c r="E11" s="6">
        <v>10690438.8</v>
      </c>
      <c r="F11" s="13">
        <f t="shared" si="0"/>
        <v>1.0999999999999999</v>
      </c>
      <c r="G11" s="13">
        <f t="shared" si="1"/>
        <v>1.099999969131296</v>
      </c>
    </row>
    <row r="12" spans="1:7" s="1" customFormat="1" ht="15" customHeight="1">
      <c r="A12" s="9" t="s">
        <v>13</v>
      </c>
      <c r="B12" s="11">
        <v>161976354</v>
      </c>
      <c r="C12" s="21">
        <f>SUM(C7:C11)</f>
        <v>87</v>
      </c>
      <c r="D12" s="11">
        <f>SUM(D7:D11)</f>
        <v>175949413.94</v>
      </c>
      <c r="E12" s="11">
        <f>SUM(E7:E11)</f>
        <v>161296777.82</v>
      </c>
      <c r="F12" s="22">
        <f t="shared" si="0"/>
        <v>1.0862660480677322</v>
      </c>
      <c r="G12" s="22">
        <f t="shared" si="1"/>
        <v>0.9958044729170777</v>
      </c>
    </row>
    <row r="13" spans="1:6" s="1" customFormat="1" ht="46.5" customHeight="1">
      <c r="A13" s="32" t="s">
        <v>14</v>
      </c>
      <c r="B13" s="32"/>
      <c r="C13" s="32"/>
      <c r="D13" s="32"/>
      <c r="E13" s="32"/>
      <c r="F13" s="32"/>
    </row>
  </sheetData>
  <sheetProtection/>
  <mergeCells count="6">
    <mergeCell ref="A1:G1"/>
    <mergeCell ref="A2:G2"/>
    <mergeCell ref="A3:G3"/>
    <mergeCell ref="A4:G4"/>
    <mergeCell ref="A5:G5"/>
    <mergeCell ref="A13:F1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28.140625" style="0" bestFit="1" customWidth="1"/>
    <col min="2" max="2" width="19.8515625" style="0" bestFit="1" customWidth="1"/>
    <col min="3" max="3" width="8.28125" style="0" bestFit="1" customWidth="1"/>
    <col min="4" max="5" width="11.7109375" style="0" bestFit="1" customWidth="1"/>
    <col min="6" max="6" width="15.28125" style="0" bestFit="1" customWidth="1"/>
    <col min="7" max="7" width="13.7109375" style="0" bestFit="1" customWidth="1"/>
  </cols>
  <sheetData>
    <row r="1" spans="1:7" s="1" customFormat="1" ht="17.25" customHeight="1">
      <c r="A1" s="33" t="s">
        <v>15</v>
      </c>
      <c r="B1" s="33"/>
      <c r="C1" s="33"/>
      <c r="D1" s="33"/>
      <c r="E1" s="33"/>
      <c r="F1" s="33"/>
      <c r="G1" s="33"/>
    </row>
    <row r="2" spans="1:7" s="1" customFormat="1" ht="26.25" customHeight="1">
      <c r="A2" s="37" t="s">
        <v>50</v>
      </c>
      <c r="B2" s="34"/>
      <c r="C2" s="34"/>
      <c r="D2" s="34"/>
      <c r="E2" s="34"/>
      <c r="F2" s="34"/>
      <c r="G2" s="34"/>
    </row>
    <row r="3" spans="1:7" s="1" customFormat="1" ht="15" customHeight="1">
      <c r="A3" s="35" t="s">
        <v>24</v>
      </c>
      <c r="B3" s="35"/>
      <c r="C3" s="35"/>
      <c r="D3" s="35"/>
      <c r="E3" s="35"/>
      <c r="F3" s="35"/>
      <c r="G3" s="35"/>
    </row>
    <row r="4" spans="1:7" s="1" customFormat="1" ht="15" customHeight="1">
      <c r="A4" s="35" t="s">
        <v>62</v>
      </c>
      <c r="B4" s="35"/>
      <c r="C4" s="35"/>
      <c r="D4" s="35"/>
      <c r="E4" s="35"/>
      <c r="F4" s="35"/>
      <c r="G4" s="35"/>
    </row>
    <row r="5" spans="1:7" s="1" customFormat="1" ht="15" customHeight="1">
      <c r="A5" s="36" t="s">
        <v>57</v>
      </c>
      <c r="B5" s="35"/>
      <c r="C5" s="35"/>
      <c r="D5" s="35"/>
      <c r="E5" s="35"/>
      <c r="F5" s="35"/>
      <c r="G5" s="35"/>
    </row>
    <row r="6" spans="1:7" s="1" customFormat="1" ht="22.5" customHeight="1">
      <c r="A6" s="12" t="s">
        <v>17</v>
      </c>
      <c r="B6" s="3" t="s">
        <v>6</v>
      </c>
      <c r="C6" s="3" t="s">
        <v>7</v>
      </c>
      <c r="D6" s="4" t="s">
        <v>8</v>
      </c>
      <c r="E6" s="4" t="s">
        <v>18</v>
      </c>
      <c r="F6" s="3" t="s">
        <v>10</v>
      </c>
      <c r="G6" s="3" t="s">
        <v>11</v>
      </c>
    </row>
    <row r="7" spans="1:7" s="1" customFormat="1" ht="15" customHeight="1">
      <c r="A7" s="5" t="s">
        <v>25</v>
      </c>
      <c r="B7" s="6">
        <v>58029445</v>
      </c>
      <c r="C7" s="7">
        <v>67</v>
      </c>
      <c r="D7" s="6">
        <v>69288998.04</v>
      </c>
      <c r="E7" s="6">
        <v>55010734.53</v>
      </c>
      <c r="F7" s="13">
        <f>D7/B7</f>
        <v>1.1940317202758015</v>
      </c>
      <c r="G7" s="13">
        <f>E7/B7</f>
        <v>0.9479796770415433</v>
      </c>
    </row>
    <row r="8" spans="1:7" s="1" customFormat="1" ht="15" customHeight="1">
      <c r="A8" s="5" t="s">
        <v>26</v>
      </c>
      <c r="B8" s="6">
        <v>58903581</v>
      </c>
      <c r="C8" s="7">
        <v>60</v>
      </c>
      <c r="D8" s="6">
        <v>71525071.56</v>
      </c>
      <c r="E8" s="6">
        <v>65198312.61</v>
      </c>
      <c r="F8" s="13">
        <f>D8/B8</f>
        <v>1.2142737393164602</v>
      </c>
      <c r="G8" s="13">
        <f>E8/B8</f>
        <v>1.106865007239543</v>
      </c>
    </row>
    <row r="9" spans="1:7" s="1" customFormat="1" ht="15" customHeight="1">
      <c r="A9" s="5" t="s">
        <v>27</v>
      </c>
      <c r="B9" s="6">
        <v>73210359</v>
      </c>
      <c r="C9" s="7">
        <v>70</v>
      </c>
      <c r="D9" s="6">
        <v>81735422.97</v>
      </c>
      <c r="E9" s="6">
        <v>67617295.08</v>
      </c>
      <c r="F9" s="13">
        <f>D9/B9</f>
        <v>1.1164461435027249</v>
      </c>
      <c r="G9" s="13">
        <f>E9/B9</f>
        <v>0.9236028344021643</v>
      </c>
    </row>
    <row r="10" spans="1:7" s="1" customFormat="1" ht="22.5" customHeight="1">
      <c r="A10" s="5" t="s">
        <v>28</v>
      </c>
      <c r="B10" s="6">
        <v>9439742</v>
      </c>
      <c r="C10" s="7">
        <v>2</v>
      </c>
      <c r="D10" s="6">
        <v>8295114.2</v>
      </c>
      <c r="E10" s="6">
        <v>8295056.75</v>
      </c>
      <c r="F10" s="13">
        <f>D10/B10</f>
        <v>0.878743741089534</v>
      </c>
      <c r="G10" s="13">
        <f>E10/B10</f>
        <v>0.8787376551181165</v>
      </c>
    </row>
    <row r="11" spans="1:7" s="1" customFormat="1" ht="15" customHeight="1">
      <c r="A11" s="9" t="s">
        <v>13</v>
      </c>
      <c r="B11" s="11">
        <v>199583127</v>
      </c>
      <c r="C11" s="21">
        <v>199</v>
      </c>
      <c r="D11" s="11">
        <f>SUM(D7:D10)</f>
        <v>230844606.77</v>
      </c>
      <c r="E11" s="11">
        <f>SUM(E7:E10)</f>
        <v>196121398.97</v>
      </c>
      <c r="F11" s="22">
        <f>D11/B11</f>
        <v>1.1566338810294319</v>
      </c>
      <c r="G11" s="22">
        <f>E11/B11</f>
        <v>0.982655206970477</v>
      </c>
    </row>
    <row r="12" spans="1:6" s="1" customFormat="1" ht="46.5" customHeight="1">
      <c r="A12" s="32" t="s">
        <v>14</v>
      </c>
      <c r="B12" s="32"/>
      <c r="C12" s="32"/>
      <c r="D12" s="32"/>
      <c r="E12" s="32"/>
      <c r="F12" s="32"/>
    </row>
  </sheetData>
  <sheetProtection/>
  <mergeCells count="6">
    <mergeCell ref="A1:G1"/>
    <mergeCell ref="A2:G2"/>
    <mergeCell ref="A3:G3"/>
    <mergeCell ref="A4:G4"/>
    <mergeCell ref="A5:G5"/>
    <mergeCell ref="A12:F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18.7109375" style="0" bestFit="1" customWidth="1"/>
    <col min="2" max="2" width="19.8515625" style="0" bestFit="1" customWidth="1"/>
    <col min="3" max="3" width="8.28125" style="0" bestFit="1" customWidth="1"/>
    <col min="4" max="4" width="10.8515625" style="0" bestFit="1" customWidth="1"/>
    <col min="5" max="5" width="11.7109375" style="0" bestFit="1" customWidth="1"/>
    <col min="6" max="6" width="15.28125" style="0" bestFit="1" customWidth="1"/>
    <col min="7" max="7" width="13.7109375" style="0" bestFit="1" customWidth="1"/>
  </cols>
  <sheetData>
    <row r="1" spans="1:7" s="1" customFormat="1" ht="17.25" customHeight="1">
      <c r="A1" s="33" t="s">
        <v>15</v>
      </c>
      <c r="B1" s="33"/>
      <c r="C1" s="33"/>
      <c r="D1" s="33"/>
      <c r="E1" s="33"/>
      <c r="F1" s="33"/>
      <c r="G1" s="33"/>
    </row>
    <row r="2" spans="1:7" s="1" customFormat="1" ht="26.25" customHeight="1">
      <c r="A2" s="37" t="s">
        <v>51</v>
      </c>
      <c r="B2" s="34"/>
      <c r="C2" s="34"/>
      <c r="D2" s="34"/>
      <c r="E2" s="34"/>
      <c r="F2" s="34"/>
      <c r="G2" s="34"/>
    </row>
    <row r="3" spans="1:7" s="1" customFormat="1" ht="15" customHeight="1">
      <c r="A3" s="35" t="s">
        <v>29</v>
      </c>
      <c r="B3" s="35"/>
      <c r="C3" s="35"/>
      <c r="D3" s="35"/>
      <c r="E3" s="35"/>
      <c r="F3" s="35"/>
      <c r="G3" s="35"/>
    </row>
    <row r="4" spans="1:7" s="1" customFormat="1" ht="15" customHeight="1">
      <c r="A4" s="35" t="s">
        <v>62</v>
      </c>
      <c r="B4" s="35"/>
      <c r="C4" s="35"/>
      <c r="D4" s="35"/>
      <c r="E4" s="35"/>
      <c r="F4" s="35"/>
      <c r="G4" s="35"/>
    </row>
    <row r="5" spans="1:7" s="1" customFormat="1" ht="15" customHeight="1">
      <c r="A5" s="35" t="s">
        <v>60</v>
      </c>
      <c r="B5" s="35"/>
      <c r="C5" s="35"/>
      <c r="D5" s="35"/>
      <c r="E5" s="35"/>
      <c r="F5" s="35"/>
      <c r="G5" s="35"/>
    </row>
    <row r="6" spans="1:7" s="1" customFormat="1" ht="22.5" customHeight="1">
      <c r="A6" s="12" t="s">
        <v>17</v>
      </c>
      <c r="B6" s="3" t="s">
        <v>6</v>
      </c>
      <c r="C6" s="3" t="s">
        <v>7</v>
      </c>
      <c r="D6" s="4" t="s">
        <v>8</v>
      </c>
      <c r="E6" s="4" t="s">
        <v>18</v>
      </c>
      <c r="F6" s="3" t="s">
        <v>10</v>
      </c>
      <c r="G6" s="3" t="s">
        <v>11</v>
      </c>
    </row>
    <row r="7" spans="1:7" s="1" customFormat="1" ht="15" customHeight="1">
      <c r="A7" s="5" t="s">
        <v>30</v>
      </c>
      <c r="B7" s="6">
        <v>23113000</v>
      </c>
      <c r="C7" s="7">
        <v>48</v>
      </c>
      <c r="D7" s="6">
        <v>23576618.35</v>
      </c>
      <c r="E7" s="6">
        <v>24100971.86</v>
      </c>
      <c r="F7" s="13">
        <f>D7/B7</f>
        <v>1.0200587699563017</v>
      </c>
      <c r="G7" s="13">
        <f>E7/B7</f>
        <v>1.0427452887985116</v>
      </c>
    </row>
    <row r="8" spans="1:7" s="1" customFormat="1" ht="15" customHeight="1">
      <c r="A8" s="5" t="s">
        <v>31</v>
      </c>
      <c r="B8" s="6">
        <v>35578000</v>
      </c>
      <c r="C8" s="7">
        <v>63</v>
      </c>
      <c r="D8" s="6">
        <v>34500082.53</v>
      </c>
      <c r="E8" s="6">
        <v>32896756.61</v>
      </c>
      <c r="F8" s="13">
        <f>D8/B8</f>
        <v>0.9697026963291923</v>
      </c>
      <c r="G8" s="13">
        <f>E8/B8</f>
        <v>0.9246376021698802</v>
      </c>
    </row>
    <row r="9" spans="1:7" s="1" customFormat="1" ht="15" customHeight="1">
      <c r="A9" s="5" t="s">
        <v>27</v>
      </c>
      <c r="B9" s="6">
        <v>27581000</v>
      </c>
      <c r="C9" s="7">
        <v>63</v>
      </c>
      <c r="D9" s="6">
        <v>28237145.79</v>
      </c>
      <c r="E9" s="6">
        <v>29603573.3</v>
      </c>
      <c r="F9" s="13">
        <f>D9/B9</f>
        <v>1.0237897752075704</v>
      </c>
      <c r="G9" s="13">
        <f>E9/B9</f>
        <v>1.0733321235633226</v>
      </c>
    </row>
    <row r="10" spans="1:7" s="1" customFormat="1" ht="15" customHeight="1">
      <c r="A10" s="5" t="s">
        <v>32</v>
      </c>
      <c r="B10" s="6">
        <v>5477144</v>
      </c>
      <c r="C10" s="7">
        <v>61</v>
      </c>
      <c r="D10" s="6">
        <v>5609998.78</v>
      </c>
      <c r="E10" s="6">
        <v>5485232.84</v>
      </c>
      <c r="F10" s="13">
        <f>D10/B10</f>
        <v>1.0242562145526939</v>
      </c>
      <c r="G10" s="13">
        <f>E10/B10</f>
        <v>1.0014768353725956</v>
      </c>
    </row>
    <row r="11" spans="1:7" s="1" customFormat="1" ht="15" customHeight="1">
      <c r="A11" s="9" t="s">
        <v>13</v>
      </c>
      <c r="B11" s="11">
        <v>91749144</v>
      </c>
      <c r="C11" s="21">
        <v>235</v>
      </c>
      <c r="D11" s="11">
        <f>SUM(D7:D10)</f>
        <v>91923845.45</v>
      </c>
      <c r="E11" s="11">
        <f>SUM(E7:E10)</f>
        <v>92086534.61</v>
      </c>
      <c r="F11" s="22">
        <f>D11/B11</f>
        <v>1.0019041207621513</v>
      </c>
      <c r="G11" s="22">
        <f>E11/B11</f>
        <v>1.0036773161611185</v>
      </c>
    </row>
    <row r="12" spans="1:6" s="1" customFormat="1" ht="46.5" customHeight="1">
      <c r="A12" s="32" t="s">
        <v>14</v>
      </c>
      <c r="B12" s="32"/>
      <c r="C12" s="32"/>
      <c r="D12" s="32"/>
      <c r="E12" s="32"/>
      <c r="F12" s="32"/>
    </row>
  </sheetData>
  <sheetProtection/>
  <mergeCells count="6">
    <mergeCell ref="A1:G1"/>
    <mergeCell ref="A2:G2"/>
    <mergeCell ref="A3:G3"/>
    <mergeCell ref="A4:G4"/>
    <mergeCell ref="A5:G5"/>
    <mergeCell ref="A12:F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28.7109375" style="0" bestFit="1" customWidth="1"/>
    <col min="2" max="2" width="19.8515625" style="0" bestFit="1" customWidth="1"/>
    <col min="3" max="3" width="8.28125" style="0" bestFit="1" customWidth="1"/>
    <col min="4" max="5" width="11.7109375" style="0" bestFit="1" customWidth="1"/>
    <col min="6" max="6" width="15.28125" style="0" bestFit="1" customWidth="1"/>
    <col min="7" max="7" width="13.7109375" style="0" bestFit="1" customWidth="1"/>
  </cols>
  <sheetData>
    <row r="1" spans="1:7" s="1" customFormat="1" ht="17.25" customHeight="1">
      <c r="A1" s="33" t="s">
        <v>15</v>
      </c>
      <c r="B1" s="33"/>
      <c r="C1" s="33"/>
      <c r="D1" s="33"/>
      <c r="E1" s="33"/>
      <c r="F1" s="33"/>
      <c r="G1" s="33"/>
    </row>
    <row r="2" spans="1:7" s="1" customFormat="1" ht="26.25" customHeight="1">
      <c r="A2" s="37" t="s">
        <v>53</v>
      </c>
      <c r="B2" s="34"/>
      <c r="C2" s="34"/>
      <c r="D2" s="34"/>
      <c r="E2" s="34"/>
      <c r="F2" s="34"/>
      <c r="G2" s="34"/>
    </row>
    <row r="3" spans="1:7" s="1" customFormat="1" ht="15" customHeight="1">
      <c r="A3" s="35" t="s">
        <v>33</v>
      </c>
      <c r="B3" s="35"/>
      <c r="C3" s="35"/>
      <c r="D3" s="35"/>
      <c r="E3" s="35"/>
      <c r="F3" s="35"/>
      <c r="G3" s="35"/>
    </row>
    <row r="4" spans="1:7" s="1" customFormat="1" ht="15" customHeight="1">
      <c r="A4" s="35" t="s">
        <v>62</v>
      </c>
      <c r="B4" s="35"/>
      <c r="C4" s="35"/>
      <c r="D4" s="35"/>
      <c r="E4" s="35"/>
      <c r="F4" s="35"/>
      <c r="G4" s="35"/>
    </row>
    <row r="5" spans="1:7" s="1" customFormat="1" ht="15" customHeight="1">
      <c r="A5" s="36" t="s">
        <v>57</v>
      </c>
      <c r="B5" s="35"/>
      <c r="C5" s="35"/>
      <c r="D5" s="35"/>
      <c r="E5" s="35"/>
      <c r="F5" s="35"/>
      <c r="G5" s="35"/>
    </row>
    <row r="6" spans="1:7" s="1" customFormat="1" ht="22.5" customHeight="1">
      <c r="A6" s="12" t="s">
        <v>17</v>
      </c>
      <c r="B6" s="3" t="s">
        <v>6</v>
      </c>
      <c r="C6" s="3" t="s">
        <v>7</v>
      </c>
      <c r="D6" s="4" t="s">
        <v>8</v>
      </c>
      <c r="E6" s="4" t="s">
        <v>18</v>
      </c>
      <c r="F6" s="3" t="s">
        <v>10</v>
      </c>
      <c r="G6" s="3" t="s">
        <v>11</v>
      </c>
    </row>
    <row r="7" spans="1:7" s="1" customFormat="1" ht="22.5" customHeight="1">
      <c r="A7" s="5" t="s">
        <v>34</v>
      </c>
      <c r="B7" s="6">
        <v>48083956</v>
      </c>
      <c r="C7" s="7">
        <v>291</v>
      </c>
      <c r="D7" s="6">
        <v>47588661.41</v>
      </c>
      <c r="E7" s="6">
        <v>47511131.84</v>
      </c>
      <c r="F7" s="13">
        <f>D7/B7</f>
        <v>0.9896993793522313</v>
      </c>
      <c r="G7" s="13">
        <f>E7/B7</f>
        <v>0.9880870001627987</v>
      </c>
    </row>
    <row r="8" spans="1:7" s="1" customFormat="1" ht="22.5" customHeight="1">
      <c r="A8" s="5" t="s">
        <v>35</v>
      </c>
      <c r="B8" s="6">
        <v>37327747</v>
      </c>
      <c r="C8" s="7">
        <v>303</v>
      </c>
      <c r="D8" s="6">
        <v>37128343.15</v>
      </c>
      <c r="E8" s="6">
        <v>37102894.67</v>
      </c>
      <c r="F8" s="13">
        <f>D8/B8</f>
        <v>0.9946580261058884</v>
      </c>
      <c r="G8" s="13">
        <f>E8/B8</f>
        <v>0.9939762683775156</v>
      </c>
    </row>
    <row r="9" spans="1:7" s="1" customFormat="1" ht="15" customHeight="1">
      <c r="A9" s="5" t="s">
        <v>36</v>
      </c>
      <c r="B9" s="6">
        <v>35430025</v>
      </c>
      <c r="C9" s="7">
        <v>243</v>
      </c>
      <c r="D9" s="6">
        <v>35149341.8</v>
      </c>
      <c r="E9" s="6">
        <v>35130891.2</v>
      </c>
      <c r="F9" s="13">
        <f>D9/B9</f>
        <v>0.992077815355761</v>
      </c>
      <c r="G9" s="13">
        <f>E9/B9</f>
        <v>0.9915570536571736</v>
      </c>
    </row>
    <row r="10" spans="1:7" s="1" customFormat="1" ht="15" customHeight="1">
      <c r="A10" s="5" t="s">
        <v>37</v>
      </c>
      <c r="B10" s="6">
        <v>7713301</v>
      </c>
      <c r="C10" s="7">
        <v>8</v>
      </c>
      <c r="D10" s="6">
        <v>8042831.59</v>
      </c>
      <c r="E10" s="6">
        <v>8385850.34</v>
      </c>
      <c r="F10" s="13">
        <f>D10/B10</f>
        <v>1.0427223817662503</v>
      </c>
      <c r="G10" s="13">
        <f>E10/B10</f>
        <v>1.0871934519345219</v>
      </c>
    </row>
    <row r="11" spans="1:7" s="1" customFormat="1" ht="15" customHeight="1">
      <c r="A11" s="9" t="s">
        <v>13</v>
      </c>
      <c r="B11" s="11">
        <v>128555029</v>
      </c>
      <c r="C11" s="21">
        <v>845</v>
      </c>
      <c r="D11" s="11">
        <f>SUM(D7:D10)</f>
        <v>127909177.95</v>
      </c>
      <c r="E11" s="11">
        <f>SUM(E7:E10)</f>
        <v>128130768.05000001</v>
      </c>
      <c r="F11" s="22">
        <f>D11/B11</f>
        <v>0.9949760732425333</v>
      </c>
      <c r="G11" s="22">
        <f>E11/B11</f>
        <v>0.9966997716596525</v>
      </c>
    </row>
    <row r="12" spans="1:6" s="1" customFormat="1" ht="46.5" customHeight="1">
      <c r="A12" s="32" t="s">
        <v>14</v>
      </c>
      <c r="B12" s="32"/>
      <c r="C12" s="32"/>
      <c r="D12" s="32"/>
      <c r="E12" s="32"/>
      <c r="F12" s="32"/>
    </row>
  </sheetData>
  <sheetProtection/>
  <mergeCells count="6">
    <mergeCell ref="A1:G1"/>
    <mergeCell ref="A2:G2"/>
    <mergeCell ref="A3:G3"/>
    <mergeCell ref="A4:G4"/>
    <mergeCell ref="A5:G5"/>
    <mergeCell ref="A12:F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30.00390625" style="0" bestFit="1" customWidth="1"/>
    <col min="2" max="2" width="19.8515625" style="0" bestFit="1" customWidth="1"/>
    <col min="3" max="3" width="8.28125" style="0" bestFit="1" customWidth="1"/>
    <col min="4" max="4" width="10.8515625" style="0" bestFit="1" customWidth="1"/>
    <col min="5" max="5" width="11.7109375" style="0" bestFit="1" customWidth="1"/>
    <col min="6" max="6" width="15.28125" style="0" bestFit="1" customWidth="1"/>
    <col min="7" max="7" width="13.7109375" style="0" bestFit="1" customWidth="1"/>
  </cols>
  <sheetData>
    <row r="1" spans="1:7" s="1" customFormat="1" ht="17.25" customHeight="1">
      <c r="A1" s="33" t="s">
        <v>15</v>
      </c>
      <c r="B1" s="33"/>
      <c r="C1" s="33"/>
      <c r="D1" s="33"/>
      <c r="E1" s="33"/>
      <c r="F1" s="33"/>
      <c r="G1" s="33"/>
    </row>
    <row r="2" spans="1:7" s="1" customFormat="1" ht="26.25" customHeight="1">
      <c r="A2" s="37" t="s">
        <v>54</v>
      </c>
      <c r="B2" s="34"/>
      <c r="C2" s="34"/>
      <c r="D2" s="34"/>
      <c r="E2" s="34"/>
      <c r="F2" s="34"/>
      <c r="G2" s="34"/>
    </row>
    <row r="3" spans="1:7" s="1" customFormat="1" ht="15" customHeight="1">
      <c r="A3" s="35" t="s">
        <v>38</v>
      </c>
      <c r="B3" s="35"/>
      <c r="C3" s="35"/>
      <c r="D3" s="35"/>
      <c r="E3" s="35"/>
      <c r="F3" s="35"/>
      <c r="G3" s="35"/>
    </row>
    <row r="4" spans="1:7" s="1" customFormat="1" ht="15" customHeight="1">
      <c r="A4" s="35" t="s">
        <v>62</v>
      </c>
      <c r="B4" s="35"/>
      <c r="C4" s="35"/>
      <c r="D4" s="35"/>
      <c r="E4" s="35"/>
      <c r="F4" s="35"/>
      <c r="G4" s="35"/>
    </row>
    <row r="5" spans="1:7" s="1" customFormat="1" ht="15" customHeight="1">
      <c r="A5" s="35" t="s">
        <v>59</v>
      </c>
      <c r="B5" s="35"/>
      <c r="C5" s="35"/>
      <c r="D5" s="35"/>
      <c r="E5" s="35"/>
      <c r="F5" s="35"/>
      <c r="G5" s="35"/>
    </row>
    <row r="6" spans="1:7" s="1" customFormat="1" ht="22.5" customHeight="1">
      <c r="A6" s="12" t="s">
        <v>17</v>
      </c>
      <c r="B6" s="3" t="s">
        <v>6</v>
      </c>
      <c r="C6" s="3" t="s">
        <v>7</v>
      </c>
      <c r="D6" s="4" t="s">
        <v>8</v>
      </c>
      <c r="E6" s="4" t="s">
        <v>18</v>
      </c>
      <c r="F6" s="3" t="s">
        <v>10</v>
      </c>
      <c r="G6" s="3" t="s">
        <v>11</v>
      </c>
    </row>
    <row r="7" spans="1:7" s="1" customFormat="1" ht="22.5" customHeight="1">
      <c r="A7" s="5" t="s">
        <v>39</v>
      </c>
      <c r="B7" s="6">
        <v>9448171</v>
      </c>
      <c r="C7" s="7">
        <v>9</v>
      </c>
      <c r="D7" s="6">
        <v>10603544.54</v>
      </c>
      <c r="E7" s="6">
        <v>9508507</v>
      </c>
      <c r="F7" s="13">
        <f>D7/B7</f>
        <v>1.1222854179925406</v>
      </c>
      <c r="G7" s="13">
        <f>E7/B7</f>
        <v>1.0063859978825531</v>
      </c>
    </row>
    <row r="8" spans="1:7" s="1" customFormat="1" ht="22.5" customHeight="1">
      <c r="A8" s="5" t="s">
        <v>40</v>
      </c>
      <c r="B8" s="6">
        <v>20575796</v>
      </c>
      <c r="C8" s="7">
        <v>16</v>
      </c>
      <c r="D8" s="6">
        <v>23380807.56</v>
      </c>
      <c r="E8" s="6">
        <v>19753497.52</v>
      </c>
      <c r="F8" s="13">
        <f>D8/B8</f>
        <v>1.1363257858894011</v>
      </c>
      <c r="G8" s="13">
        <f>E8/B8</f>
        <v>0.9600356418774758</v>
      </c>
    </row>
    <row r="9" spans="1:7" s="1" customFormat="1" ht="22.5" customHeight="1">
      <c r="A9" s="5" t="s">
        <v>41</v>
      </c>
      <c r="B9" s="6">
        <v>1916423</v>
      </c>
      <c r="C9" s="7">
        <v>15</v>
      </c>
      <c r="D9" s="6">
        <v>2306648.33</v>
      </c>
      <c r="E9" s="6">
        <v>1916423</v>
      </c>
      <c r="F9" s="13">
        <f>D9/B9</f>
        <v>1.2036217108644596</v>
      </c>
      <c r="G9" s="13">
        <f>E9/B9</f>
        <v>1</v>
      </c>
    </row>
    <row r="10" spans="1:7" s="1" customFormat="1" ht="15" customHeight="1">
      <c r="A10" s="9" t="s">
        <v>13</v>
      </c>
      <c r="B10" s="11">
        <f>SUM(B7:B9)</f>
        <v>31940390</v>
      </c>
      <c r="C10" s="21">
        <f>SUM(C7:C9)</f>
        <v>40</v>
      </c>
      <c r="D10" s="11">
        <f>SUM(D7:D9)</f>
        <v>36291000.42999999</v>
      </c>
      <c r="E10" s="11">
        <f>SUM(E7:E9)</f>
        <v>31178427.52</v>
      </c>
      <c r="F10" s="22">
        <f>D10/B10</f>
        <v>1.1362103102059804</v>
      </c>
      <c r="G10" s="22">
        <f>E10/B10</f>
        <v>0.9761442336803026</v>
      </c>
    </row>
    <row r="11" spans="1:6" s="1" customFormat="1" ht="46.5" customHeight="1">
      <c r="A11" s="32" t="s">
        <v>14</v>
      </c>
      <c r="B11" s="32"/>
      <c r="C11" s="32"/>
      <c r="D11" s="32"/>
      <c r="E11" s="32"/>
      <c r="F11" s="32"/>
    </row>
  </sheetData>
  <sheetProtection/>
  <mergeCells count="6">
    <mergeCell ref="A1:G1"/>
    <mergeCell ref="A2:G2"/>
    <mergeCell ref="A3:G3"/>
    <mergeCell ref="A4:G4"/>
    <mergeCell ref="A5:G5"/>
    <mergeCell ref="A11:F1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30" sqref="H30"/>
    </sheetView>
  </sheetViews>
  <sheetFormatPr defaultColWidth="9.140625" defaultRowHeight="12.75"/>
  <cols>
    <col min="1" max="1" width="29.28125" style="0" bestFit="1" customWidth="1"/>
    <col min="2" max="2" width="19.8515625" style="0" bestFit="1" customWidth="1"/>
    <col min="3" max="3" width="8.28125" style="0" bestFit="1" customWidth="1"/>
    <col min="4" max="5" width="11.7109375" style="0" bestFit="1" customWidth="1"/>
    <col min="6" max="6" width="15.28125" style="0" bestFit="1" customWidth="1"/>
    <col min="7" max="7" width="13.7109375" style="0" bestFit="1" customWidth="1"/>
  </cols>
  <sheetData>
    <row r="1" spans="1:7" s="1" customFormat="1" ht="17.25" customHeight="1">
      <c r="A1" s="33" t="s">
        <v>15</v>
      </c>
      <c r="B1" s="33"/>
      <c r="C1" s="33"/>
      <c r="D1" s="33"/>
      <c r="E1" s="33"/>
      <c r="F1" s="33"/>
      <c r="G1" s="33"/>
    </row>
    <row r="2" spans="1:7" s="1" customFormat="1" ht="26.25" customHeight="1">
      <c r="A2" s="37" t="s">
        <v>55</v>
      </c>
      <c r="B2" s="34"/>
      <c r="C2" s="34"/>
      <c r="D2" s="34"/>
      <c r="E2" s="34"/>
      <c r="F2" s="34"/>
      <c r="G2" s="34"/>
    </row>
    <row r="3" spans="1:7" s="1" customFormat="1" ht="15" customHeight="1">
      <c r="A3" s="35" t="s">
        <v>42</v>
      </c>
      <c r="B3" s="35"/>
      <c r="C3" s="35"/>
      <c r="D3" s="35"/>
      <c r="E3" s="35"/>
      <c r="F3" s="35"/>
      <c r="G3" s="35"/>
    </row>
    <row r="4" spans="1:7" s="1" customFormat="1" ht="15" customHeight="1">
      <c r="A4" s="35" t="s">
        <v>62</v>
      </c>
      <c r="B4" s="35"/>
      <c r="C4" s="35"/>
      <c r="D4" s="35"/>
      <c r="E4" s="35"/>
      <c r="F4" s="35"/>
      <c r="G4" s="35"/>
    </row>
    <row r="5" spans="1:7" s="1" customFormat="1" ht="15" customHeight="1">
      <c r="A5" s="35" t="s">
        <v>58</v>
      </c>
      <c r="B5" s="35"/>
      <c r="C5" s="35"/>
      <c r="D5" s="35"/>
      <c r="E5" s="35"/>
      <c r="F5" s="35"/>
      <c r="G5" s="35"/>
    </row>
    <row r="6" spans="1:7" s="1" customFormat="1" ht="22.5" customHeight="1">
      <c r="A6" s="12" t="s">
        <v>17</v>
      </c>
      <c r="B6" s="3" t="s">
        <v>6</v>
      </c>
      <c r="C6" s="3" t="s">
        <v>7</v>
      </c>
      <c r="D6" s="4" t="s">
        <v>8</v>
      </c>
      <c r="E6" s="4" t="s">
        <v>18</v>
      </c>
      <c r="F6" s="3" t="s">
        <v>10</v>
      </c>
      <c r="G6" s="3" t="s">
        <v>11</v>
      </c>
    </row>
    <row r="7" spans="1:7" s="1" customFormat="1" ht="22.5" customHeight="1">
      <c r="A7" s="5" t="s">
        <v>43</v>
      </c>
      <c r="B7" s="6">
        <v>35158762</v>
      </c>
      <c r="C7" s="14">
        <v>212</v>
      </c>
      <c r="D7" s="6">
        <v>48292051.32</v>
      </c>
      <c r="E7" s="6">
        <v>37274333.94</v>
      </c>
      <c r="F7" s="24">
        <f>D7/B7</f>
        <v>1.3735424279159774</v>
      </c>
      <c r="G7" s="13">
        <f>E7/B7</f>
        <v>1.0601719690812776</v>
      </c>
    </row>
    <row r="8" spans="1:7" s="1" customFormat="1" ht="15" customHeight="1">
      <c r="A8" s="5" t="s">
        <v>44</v>
      </c>
      <c r="B8" s="6">
        <v>40934822</v>
      </c>
      <c r="C8" s="14">
        <v>234</v>
      </c>
      <c r="D8" s="6">
        <v>51002949.53</v>
      </c>
      <c r="E8" s="6">
        <v>43246379.73</v>
      </c>
      <c r="F8" s="24">
        <f>D8/B8</f>
        <v>1.2459550826921881</v>
      </c>
      <c r="G8" s="13">
        <f>E8/B8</f>
        <v>1.0564692263716207</v>
      </c>
    </row>
    <row r="9" spans="1:7" s="1" customFormat="1" ht="15" customHeight="1">
      <c r="A9" s="5" t="s">
        <v>45</v>
      </c>
      <c r="B9" s="6">
        <v>4005973</v>
      </c>
      <c r="C9" s="14">
        <v>15</v>
      </c>
      <c r="D9" s="6">
        <v>4238294.13</v>
      </c>
      <c r="E9" s="6">
        <v>3361684.79</v>
      </c>
      <c r="F9" s="24">
        <f>D9/B9</f>
        <v>1.0579936834322148</v>
      </c>
      <c r="G9" s="13">
        <f>E9/B9</f>
        <v>0.8391681097201604</v>
      </c>
    </row>
    <row r="10" spans="1:7" s="1" customFormat="1" ht="15" customHeight="1">
      <c r="A10" s="9" t="s">
        <v>13</v>
      </c>
      <c r="B10" s="11">
        <f>SUM(B7:B9)</f>
        <v>80099557</v>
      </c>
      <c r="C10" s="21">
        <f>SUM(C7:C9)</f>
        <v>461</v>
      </c>
      <c r="D10" s="11">
        <f>SUM(D7:D9)</f>
        <v>103533294.97999999</v>
      </c>
      <c r="E10" s="11">
        <f>SUM(E7:E9)</f>
        <v>83882398.46</v>
      </c>
      <c r="F10" s="25">
        <f>D10/B10</f>
        <v>1.2925576477283138</v>
      </c>
      <c r="G10" s="22">
        <f>E10/B10</f>
        <v>1.0472267463351888</v>
      </c>
    </row>
    <row r="11" spans="1:6" s="1" customFormat="1" ht="46.5" customHeight="1">
      <c r="A11" s="32" t="s">
        <v>14</v>
      </c>
      <c r="B11" s="32"/>
      <c r="C11" s="32"/>
      <c r="D11" s="32"/>
      <c r="E11" s="32"/>
      <c r="F11" s="32"/>
    </row>
  </sheetData>
  <sheetProtection/>
  <mergeCells count="6">
    <mergeCell ref="A1:G1"/>
    <mergeCell ref="A2:G2"/>
    <mergeCell ref="A3:G3"/>
    <mergeCell ref="A4:G4"/>
    <mergeCell ref="A5:G5"/>
    <mergeCell ref="A11:F1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PAOLO.SERGOLA</cp:lastModifiedBy>
  <cp:lastPrinted>2017-08-10T08:33:32Z</cp:lastPrinted>
  <dcterms:modified xsi:type="dcterms:W3CDTF">2017-08-10T08:35:09Z</dcterms:modified>
  <cp:category/>
  <cp:version/>
  <cp:contentType/>
  <cp:contentStatus/>
</cp:coreProperties>
</file>